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45" windowWidth="6870" windowHeight="771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'Sheet1'!$A$1:$M$81</definedName>
  </definedNames>
  <calcPr fullCalcOnLoad="1"/>
</workbook>
</file>

<file path=xl/sharedStrings.xml><?xml version="1.0" encoding="utf-8"?>
<sst xmlns="http://schemas.openxmlformats.org/spreadsheetml/2006/main" count="244" uniqueCount="146">
  <si>
    <t xml:space="preserve">"МХБ" ТӨХК-ИЙН ГИШҮҮН КОМПАНИУДЫН АРИЛЖААНЫ ТАЙЛАН </t>
  </si>
  <si>
    <t xml:space="preserve">2015 оны 3 дугаар сарын 31-ний байдлаар </t>
  </si>
  <si>
    <t>№</t>
  </si>
  <si>
    <t>Үсгэн код</t>
  </si>
  <si>
    <t>Компанийн нэр</t>
  </si>
  <si>
    <t>Үйл ажиллагааны чиглэл</t>
  </si>
  <si>
    <t>3-р сарын арилжааны дүн</t>
  </si>
  <si>
    <t>Жилийн арилжааны дүн</t>
  </si>
  <si>
    <t>Үнэт цаасны хоёрдогч зах зээлийн арилжаа</t>
  </si>
  <si>
    <t>Хувьцааны багцын арилжаа</t>
  </si>
  <si>
    <t>БОНД АНХДАГЧ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</si>
  <si>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</si>
  <si>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</si>
  <si>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</si>
  <si>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</si>
  <si>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</si>
  <si>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</si>
  <si>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Хувьцаа</t>
  </si>
  <si>
    <t>Бонд</t>
  </si>
  <si>
    <t>TNGR</t>
  </si>
  <si>
    <t>Тэнгэр капитал ХХК</t>
  </si>
  <si>
    <t>●</t>
  </si>
  <si>
    <t>TDB</t>
  </si>
  <si>
    <t>Ти Ди Би Капитал ХХК</t>
  </si>
  <si>
    <t>ARD</t>
  </si>
  <si>
    <t>Ард капитал групп ХХК</t>
  </si>
  <si>
    <t>BDSC</t>
  </si>
  <si>
    <t>БиДиСек ХК</t>
  </si>
  <si>
    <t>GLMT</t>
  </si>
  <si>
    <t>Голомт секюритиз ХХК</t>
  </si>
  <si>
    <t>BZIN</t>
  </si>
  <si>
    <t>STIN</t>
  </si>
  <si>
    <t>Стандарт инвестмент ХХК</t>
  </si>
  <si>
    <t>MONG</t>
  </si>
  <si>
    <t>Монгол секюритиес ХК</t>
  </si>
  <si>
    <t>GATR</t>
  </si>
  <si>
    <t>Гацуурт трейд ХХК</t>
  </si>
  <si>
    <t>MIBG</t>
  </si>
  <si>
    <t>Эм Ай Би Жи ХХК</t>
  </si>
  <si>
    <t>ALTN</t>
  </si>
  <si>
    <t>Алтан хоромсог ХХК</t>
  </si>
  <si>
    <t>ZRGD</t>
  </si>
  <si>
    <t>Зэргэд ХХК</t>
  </si>
  <si>
    <t>BUMB</t>
  </si>
  <si>
    <t>Бумбат-Алтай ХХК</t>
  </si>
  <si>
    <t>DRBR</t>
  </si>
  <si>
    <t>Дархан брокер ХХК</t>
  </si>
  <si>
    <t>MSEC</t>
  </si>
  <si>
    <t>Монсек ХХК</t>
  </si>
  <si>
    <t>SANR</t>
  </si>
  <si>
    <t>Санар ХХК</t>
  </si>
  <si>
    <t>GDSC</t>
  </si>
  <si>
    <t>Гүүдсек ХХК</t>
  </si>
  <si>
    <t>DELG</t>
  </si>
  <si>
    <t>Дэлгэрхангай секюритиз ХХК</t>
  </si>
  <si>
    <t>GAUL</t>
  </si>
  <si>
    <t>Гаүли ХХК</t>
  </si>
  <si>
    <t>TABO</t>
  </si>
  <si>
    <t>Таван богд ХХК</t>
  </si>
  <si>
    <t>GNDX</t>
  </si>
  <si>
    <t>Гендекс ХХК</t>
  </si>
  <si>
    <t>NSEC</t>
  </si>
  <si>
    <t>MNET</t>
  </si>
  <si>
    <t>APS</t>
  </si>
  <si>
    <t>Азиа Пасифик секьюритис ХХК</t>
  </si>
  <si>
    <t>MERG</t>
  </si>
  <si>
    <t>Мэргэн санаа ХХК</t>
  </si>
  <si>
    <t>ECM</t>
  </si>
  <si>
    <t>TCHB</t>
  </si>
  <si>
    <t>Тулгат чандмань баян ХХК</t>
  </si>
  <si>
    <t>BULG</t>
  </si>
  <si>
    <t>Булган брокер ХХК</t>
  </si>
  <si>
    <t>UNDR</t>
  </si>
  <si>
    <t>Өндөрхаан инвест ХХК</t>
  </si>
  <si>
    <t>BSK</t>
  </si>
  <si>
    <t>ACE</t>
  </si>
  <si>
    <t>АСЕ энд Т Капитал ХХК</t>
  </si>
  <si>
    <t>MSDQ</t>
  </si>
  <si>
    <t>Масдак ХХК</t>
  </si>
  <si>
    <t>BLMB</t>
  </si>
  <si>
    <t>MICC</t>
  </si>
  <si>
    <t>Эм Ай Си Си ХХК</t>
  </si>
  <si>
    <t>FCX</t>
  </si>
  <si>
    <t>Эф Си Икс ХХК</t>
  </si>
  <si>
    <t>GDEV</t>
  </si>
  <si>
    <t>Гранддевелопмент ХХК</t>
  </si>
  <si>
    <t>SECP</t>
  </si>
  <si>
    <t>GLOB</t>
  </si>
  <si>
    <t>Глобал ассет ХХК</t>
  </si>
  <si>
    <t>ZGB</t>
  </si>
  <si>
    <t>Зэт жи би ХХК</t>
  </si>
  <si>
    <t>ARGB</t>
  </si>
  <si>
    <t>Аргай бэст ХХК</t>
  </si>
  <si>
    <t>SGC</t>
  </si>
  <si>
    <t>BLAC</t>
  </si>
  <si>
    <t>Блэкстоун интернэйшнл ХХК</t>
  </si>
  <si>
    <t>BATS</t>
  </si>
  <si>
    <t>Батс ХХК</t>
  </si>
  <si>
    <t>CAPM</t>
  </si>
  <si>
    <t>Капитал маркет корпораци ХХК</t>
  </si>
  <si>
    <t>GNN</t>
  </si>
  <si>
    <t>MWTS</t>
  </si>
  <si>
    <t>Эм Даблью Ти Эс ХХК</t>
  </si>
  <si>
    <t>FINL</t>
  </si>
  <si>
    <t>Финанс линк групп ХХК</t>
  </si>
  <si>
    <t>DCF</t>
  </si>
  <si>
    <t>Ди Си Эф ХХК</t>
  </si>
  <si>
    <t>NOVL</t>
  </si>
  <si>
    <t>Новел инвестмент ХХК</t>
  </si>
  <si>
    <t>LFTI</t>
  </si>
  <si>
    <t>Лайфтайм инвестмент ХХК</t>
  </si>
  <si>
    <t>USEC</t>
  </si>
  <si>
    <t>BKHE</t>
  </si>
  <si>
    <t>Бага хээр ХХК</t>
  </si>
  <si>
    <t>ABJY</t>
  </si>
  <si>
    <t>АБЖЯ ХХК</t>
  </si>
  <si>
    <t>BBSS</t>
  </si>
  <si>
    <t>Би Би Эс Эс ХХК</t>
  </si>
  <si>
    <t>DGSN</t>
  </si>
  <si>
    <t>Догсон ХХК</t>
  </si>
  <si>
    <t>FRON</t>
  </si>
  <si>
    <t>Фронтиер ХХК</t>
  </si>
  <si>
    <t>ITR</t>
  </si>
  <si>
    <t>Ай трейд ХХК</t>
  </si>
  <si>
    <t>HUN</t>
  </si>
  <si>
    <t>Хүннү Эмпайр ХХК</t>
  </si>
  <si>
    <t>PREV</t>
  </si>
  <si>
    <t>Превалент ХХК</t>
  </si>
  <si>
    <t>TTOL</t>
  </si>
  <si>
    <t>TTR</t>
  </si>
  <si>
    <t>Түшиг траст ХХК</t>
  </si>
  <si>
    <t>ZEUS</t>
  </si>
  <si>
    <t>Зюс капитал ХХК</t>
  </si>
  <si>
    <t xml:space="preserve">Жич: Гишүүдийг тухайн сард хийсэн арилжааны үнийн дүнгээр жагсаав. </t>
  </si>
  <si>
    <t>Блюскай секьюритиз ХК</t>
  </si>
  <si>
    <t>Дэү Секьюритис Монгол ХХК</t>
  </si>
  <si>
    <t>Нэйшнл секюритис ХХК</t>
  </si>
  <si>
    <t>Монет капитал ХХК</t>
  </si>
  <si>
    <t>Евразиа капитал холдинг ХК</t>
  </si>
  <si>
    <t xml:space="preserve">Блүмсбюри секюритиес ХХК </t>
  </si>
  <si>
    <t>Сикап ХХК</t>
  </si>
  <si>
    <t>Эс Жи Капитал ХХК</t>
  </si>
  <si>
    <t>Говийн ноён нуруу ХХК</t>
  </si>
  <si>
    <t>Юнайтэд секьюритс ХХК</t>
  </si>
  <si>
    <t>Тавантолгой хишиг ХХК</t>
  </si>
  <si>
    <t>▪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</si>
</sst>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FFFFFF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5D9F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Fill="1" applyBorder="1" applyAlignment="1">
      <alignment horizontal="center" vertical="center" wrapText="1"/>
    </xf>
    <xf numFmtId="43" fontId="41" fillId="0" borderId="0" xfId="42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42" fillId="0" borderId="0" xfId="42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43" fontId="44" fillId="34" borderId="10" xfId="42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/>
    </xf>
    <xf numFmtId="0" fontId="2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43" fontId="41" fillId="34" borderId="10" xfId="42" applyFont="1" applyFill="1" applyBorder="1" applyAlignment="1">
      <alignment horizontal="center" vertical="center"/>
    </xf>
    <xf numFmtId="43" fontId="2" fillId="34" borderId="12" xfId="42" applyFont="1" applyFill="1" applyBorder="1" applyAlignment="1">
      <alignment vertical="center" wrapText="1"/>
    </xf>
    <xf numFmtId="43" fontId="41" fillId="35" borderId="12" xfId="42" applyFont="1" applyFill="1" applyBorder="1" applyAlignment="1">
      <alignment horizontal="center" vertical="center" wrapText="1"/>
    </xf>
    <xf numFmtId="9" fontId="41" fillId="35" borderId="13" xfId="57" applyFont="1" applyFill="1" applyBorder="1" applyAlignment="1">
      <alignment horizontal="center" vertical="center" wrapText="1"/>
    </xf>
    <xf numFmtId="43" fontId="44" fillId="0" borderId="0" xfId="0" applyNumberFormat="1" applyFont="1" applyFill="1" applyBorder="1" applyAlignment="1">
      <alignment horizontal="center" vertical="center" wrapText="1"/>
    </xf>
    <xf numFmtId="43" fontId="2" fillId="34" borderId="10" xfId="42" applyFont="1" applyFill="1" applyBorder="1" applyAlignment="1">
      <alignment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43" fontId="3" fillId="34" borderId="14" xfId="42" applyFont="1" applyFill="1" applyBorder="1" applyAlignment="1">
      <alignment horizontal="center" vertical="center"/>
    </xf>
    <xf numFmtId="43" fontId="3" fillId="34" borderId="14" xfId="42" applyFont="1" applyFill="1" applyBorder="1" applyAlignment="1">
      <alignment vertical="center"/>
    </xf>
    <xf numFmtId="43" fontId="3" fillId="34" borderId="14" xfId="42" applyFont="1" applyFill="1" applyBorder="1" applyAlignment="1">
      <alignment vertical="center" wrapText="1"/>
    </xf>
    <xf numFmtId="9" fontId="3" fillId="35" borderId="15" xfId="57" applyFont="1" applyFill="1" applyBorder="1" applyAlignment="1">
      <alignment vertical="center" wrapText="1"/>
    </xf>
    <xf numFmtId="43" fontId="41" fillId="0" borderId="0" xfId="0" applyNumberFormat="1" applyFont="1" applyFill="1" applyBorder="1" applyAlignment="1">
      <alignment horizontal="center" vertical="center" wrapText="1"/>
    </xf>
    <xf numFmtId="164" fontId="44" fillId="33" borderId="0" xfId="42" applyNumberFormat="1" applyFont="1" applyFill="1" applyBorder="1" applyAlignment="1">
      <alignment horizontal="center" vertical="center" wrapText="1"/>
    </xf>
    <xf numFmtId="43" fontId="41" fillId="0" borderId="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7" xfId="0" applyFont="1" applyFill="1" applyBorder="1" applyAlignment="1">
      <alignment horizontal="center" vertical="center" wrapText="1"/>
    </xf>
    <xf numFmtId="0" fontId="41" fillId="35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4" borderId="2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5" borderId="22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0</xdr:colOff>
      <xdr:row>7</xdr:row>
      <xdr:rowOff>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3716000" cy="1352550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0228%20Ariljani%20tail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81"/>
  <sheetViews>
    <sheetView tabSelected="1" view="pageBreakPreview" zoomScale="85" zoomScaleSheetLayoutView="85" zoomScalePageLayoutView="0" workbookViewId="0" topLeftCell="D66">
      <selection activeCell="K83" sqref="K83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33.8515625" style="1" bestFit="1" customWidth="1"/>
    <col min="4" max="4" width="9.57421875" style="1" customWidth="1"/>
    <col min="5" max="5" width="10.28125" style="1" customWidth="1"/>
    <col min="6" max="6" width="12.7109375" style="1" customWidth="1"/>
    <col min="7" max="7" width="20.00390625" style="2" bestFit="1" customWidth="1"/>
    <col min="8" max="8" width="16.7109375" style="3" bestFit="1" customWidth="1"/>
    <col min="9" max="9" width="19.421875" style="1" customWidth="1"/>
    <col min="10" max="10" width="21.140625" style="1" bestFit="1" customWidth="1"/>
    <col min="11" max="11" width="20.8515625" style="1" bestFit="1" customWidth="1"/>
    <col min="12" max="12" width="22.140625" style="1" bestFit="1" customWidth="1"/>
    <col min="13" max="13" width="7.421875" style="1" bestFit="1" customWidth="1"/>
    <col min="14" max="14" width="18.7109375" style="1" bestFit="1" customWidth="1"/>
    <col min="15" max="15" width="20.7109375" style="1" bestFit="1" customWidth="1"/>
    <col min="16" max="16" width="21.00390625" style="1" bestFit="1" customWidth="1"/>
    <col min="17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0" ht="15.75">
      <c r="I7" s="4"/>
      <c r="J7" s="4"/>
    </row>
    <row r="8" spans="8:11" ht="15.75">
      <c r="H8" s="5"/>
      <c r="I8" s="6"/>
      <c r="J8" s="6"/>
      <c r="K8" s="6"/>
    </row>
    <row r="9" spans="1:11" ht="15" customHeight="1">
      <c r="A9" s="44" t="s">
        <v>0</v>
      </c>
      <c r="B9" s="44"/>
      <c r="C9" s="44"/>
      <c r="D9" s="44"/>
      <c r="E9" s="44"/>
      <c r="F9" s="44"/>
      <c r="G9" s="44"/>
      <c r="H9" s="44"/>
      <c r="I9" s="44"/>
      <c r="J9" s="44"/>
      <c r="K9" s="44"/>
    </row>
    <row r="10" ht="15.75"/>
    <row r="11" spans="10:13" ht="15" customHeight="1" thickBot="1">
      <c r="J11" s="45" t="s">
        <v>1</v>
      </c>
      <c r="K11" s="45"/>
      <c r="L11" s="45"/>
      <c r="M11" s="45"/>
    </row>
    <row r="12" spans="1:13" ht="14.25" customHeight="1">
      <c r="A12" s="46" t="s">
        <v>2</v>
      </c>
      <c r="B12" s="48" t="s">
        <v>3</v>
      </c>
      <c r="C12" s="48" t="s">
        <v>4</v>
      </c>
      <c r="D12" s="48" t="s">
        <v>5</v>
      </c>
      <c r="E12" s="48"/>
      <c r="F12" s="48"/>
      <c r="G12" s="50" t="s">
        <v>6</v>
      </c>
      <c r="H12" s="50"/>
      <c r="I12" s="50"/>
      <c r="J12" s="50"/>
      <c r="K12" s="50"/>
      <c r="L12" s="52" t="s">
        <v>7</v>
      </c>
      <c r="M12" s="53"/>
    </row>
    <row r="13" spans="1:13" s="7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4"/>
      <c r="M13" s="55"/>
    </row>
    <row r="14" spans="1:13" s="7" customFormat="1" ht="33.75" customHeight="1">
      <c r="A14" s="47"/>
      <c r="B14" s="49"/>
      <c r="C14" s="49"/>
      <c r="D14" s="49"/>
      <c r="E14" s="49"/>
      <c r="F14" s="49"/>
      <c r="G14" s="51" t="s">
        <v>8</v>
      </c>
      <c r="H14" s="51"/>
      <c r="I14" s="51" t="s">
        <v>9</v>
      </c>
      <c r="J14" s="34" t="s">
        <v>10</v>
      </c>
      <c r="K14" s="34" t="s">
        <v>11</v>
      </c>
      <c r="L14" s="36" t="s">
        <v>12</v>
      </c>
      <c r="M14" s="38" t="s">
        <v>13</v>
      </c>
    </row>
    <row r="15" spans="1:13" s="7" customFormat="1" ht="55.5" customHeight="1">
      <c r="A15" s="47"/>
      <c r="B15" s="49"/>
      <c r="C15" s="49"/>
      <c r="D15" s="8" t="s">
        <v>14</v>
      </c>
      <c r="E15" s="8" t="s">
        <v>15</v>
      </c>
      <c r="F15" s="30" t="s">
        <v>16</v>
      </c>
      <c r="G15" s="9" t="s">
        <v>17</v>
      </c>
      <c r="H15" s="10" t="s">
        <v>18</v>
      </c>
      <c r="I15" s="51"/>
      <c r="J15" s="35"/>
      <c r="K15" s="35"/>
      <c r="L15" s="37"/>
      <c r="M15" s="39"/>
    </row>
    <row r="16" spans="1:16" s="7" customFormat="1" ht="15.75">
      <c r="A16" s="11">
        <v>1</v>
      </c>
      <c r="B16" s="12" t="s">
        <v>19</v>
      </c>
      <c r="C16" s="31" t="s">
        <v>20</v>
      </c>
      <c r="D16" s="13" t="s">
        <v>21</v>
      </c>
      <c r="E16" s="14" t="s">
        <v>21</v>
      </c>
      <c r="F16" s="14" t="s">
        <v>21</v>
      </c>
      <c r="G16" s="15">
        <v>20741065</v>
      </c>
      <c r="H16" s="15">
        <v>0</v>
      </c>
      <c r="I16" s="15">
        <v>0</v>
      </c>
      <c r="J16" s="15">
        <v>29298160050</v>
      </c>
      <c r="K16" s="16">
        <v>29318901115</v>
      </c>
      <c r="L16" s="17">
        <v>68553946833</v>
      </c>
      <c r="M16" s="18">
        <f>L16/$L$78*100%</f>
        <v>0.5940657451106593</v>
      </c>
      <c r="O16" s="19"/>
      <c r="P16" s="19"/>
    </row>
    <row r="17" spans="1:16" ht="15.75">
      <c r="A17" s="11">
        <v>2</v>
      </c>
      <c r="B17" s="12" t="s">
        <v>22</v>
      </c>
      <c r="C17" s="31" t="s">
        <v>23</v>
      </c>
      <c r="D17" s="13" t="s">
        <v>21</v>
      </c>
      <c r="E17" s="14" t="s">
        <v>21</v>
      </c>
      <c r="F17" s="14"/>
      <c r="G17" s="15">
        <v>1519636</v>
      </c>
      <c r="H17" s="15">
        <v>0</v>
      </c>
      <c r="I17" s="15">
        <v>0</v>
      </c>
      <c r="J17" s="15">
        <v>14392018441</v>
      </c>
      <c r="K17" s="20">
        <v>14393538077</v>
      </c>
      <c r="L17" s="17">
        <v>17115509116</v>
      </c>
      <c r="M17" s="18">
        <f>L17/$L$78*100%</f>
        <v>0.14831732009119497</v>
      </c>
      <c r="N17" s="32"/>
      <c r="O17" s="19"/>
      <c r="P17" s="19"/>
    </row>
    <row r="18" spans="1:16" ht="15.75">
      <c r="A18" s="11">
        <v>3</v>
      </c>
      <c r="B18" s="12" t="s">
        <v>24</v>
      </c>
      <c r="C18" s="31" t="s">
        <v>25</v>
      </c>
      <c r="D18" s="13" t="s">
        <v>21</v>
      </c>
      <c r="E18" s="14" t="s">
        <v>21</v>
      </c>
      <c r="F18" s="13"/>
      <c r="G18" s="15">
        <v>44469760</v>
      </c>
      <c r="H18" s="15">
        <v>9514730</v>
      </c>
      <c r="I18" s="15">
        <v>0</v>
      </c>
      <c r="J18" s="15">
        <v>2993670</v>
      </c>
      <c r="K18" s="20">
        <v>56978160</v>
      </c>
      <c r="L18" s="17">
        <v>9953540176.25</v>
      </c>
      <c r="M18" s="18">
        <f>L18/$L$78*100%</f>
        <v>0.08625407484848786</v>
      </c>
      <c r="N18" s="32"/>
      <c r="O18" s="19"/>
      <c r="P18" s="19"/>
    </row>
    <row r="19" spans="1:16" ht="17.25" customHeight="1">
      <c r="A19" s="11">
        <v>4</v>
      </c>
      <c r="B19" s="12" t="s">
        <v>26</v>
      </c>
      <c r="C19" s="31" t="s">
        <v>27</v>
      </c>
      <c r="D19" s="13" t="s">
        <v>21</v>
      </c>
      <c r="E19" s="13" t="s">
        <v>21</v>
      </c>
      <c r="F19" s="14" t="s">
        <v>21</v>
      </c>
      <c r="G19" s="15">
        <v>1771411877.35</v>
      </c>
      <c r="H19" s="15">
        <v>11470730</v>
      </c>
      <c r="I19" s="15">
        <v>129465000</v>
      </c>
      <c r="J19" s="15">
        <v>1543315823</v>
      </c>
      <c r="K19" s="20">
        <v>3455663430.35</v>
      </c>
      <c r="L19" s="17">
        <v>7776840665.35</v>
      </c>
      <c r="M19" s="18">
        <f>L19/$L$78*100%</f>
        <v>0.0673915194951854</v>
      </c>
      <c r="N19" s="32"/>
      <c r="O19" s="19"/>
      <c r="P19" s="19"/>
    </row>
    <row r="20" spans="1:16" ht="14.25" customHeight="1">
      <c r="A20" s="11">
        <v>5</v>
      </c>
      <c r="B20" s="12" t="s">
        <v>28</v>
      </c>
      <c r="C20" s="31" t="s">
        <v>29</v>
      </c>
      <c r="D20" s="13" t="s">
        <v>21</v>
      </c>
      <c r="E20" s="13" t="s">
        <v>21</v>
      </c>
      <c r="F20" s="13"/>
      <c r="G20" s="15">
        <v>14017410</v>
      </c>
      <c r="H20" s="15">
        <v>0</v>
      </c>
      <c r="I20" s="15">
        <v>43914907.84</v>
      </c>
      <c r="J20" s="15">
        <v>4218833722</v>
      </c>
      <c r="K20" s="20">
        <v>4276766039.84</v>
      </c>
      <c r="L20" s="17">
        <v>7680054509.84</v>
      </c>
      <c r="M20" s="18">
        <f>L20/$L$78*100%</f>
        <v>0.06655280280204577</v>
      </c>
      <c r="N20" s="32"/>
      <c r="O20" s="19"/>
      <c r="P20" s="19"/>
    </row>
    <row r="21" spans="1:16" ht="15.75">
      <c r="A21" s="11">
        <v>6</v>
      </c>
      <c r="B21" s="12" t="s">
        <v>30</v>
      </c>
      <c r="C21" s="31" t="s">
        <v>135</v>
      </c>
      <c r="D21" s="13" t="s">
        <v>21</v>
      </c>
      <c r="E21" s="13" t="s">
        <v>21</v>
      </c>
      <c r="F21" s="13" t="s">
        <v>21</v>
      </c>
      <c r="G21" s="15">
        <v>1435600</v>
      </c>
      <c r="H21" s="15">
        <v>0</v>
      </c>
      <c r="I21" s="15">
        <v>0</v>
      </c>
      <c r="J21" s="15">
        <v>148571033</v>
      </c>
      <c r="K21" s="20">
        <v>150006633</v>
      </c>
      <c r="L21" s="17">
        <v>669430835</v>
      </c>
      <c r="M21" s="18">
        <f>L21/$L$78*100%</f>
        <v>0.005801065382320054</v>
      </c>
      <c r="N21" s="32"/>
      <c r="O21" s="19"/>
      <c r="P21" s="19"/>
    </row>
    <row r="22" spans="1:16" ht="15.75">
      <c r="A22" s="11">
        <v>7</v>
      </c>
      <c r="B22" s="12" t="s">
        <v>31</v>
      </c>
      <c r="C22" s="31" t="s">
        <v>32</v>
      </c>
      <c r="D22" s="13" t="s">
        <v>21</v>
      </c>
      <c r="E22" s="14" t="s">
        <v>21</v>
      </c>
      <c r="F22" s="14" t="s">
        <v>21</v>
      </c>
      <c r="G22" s="15">
        <v>96928763.35</v>
      </c>
      <c r="H22" s="15">
        <v>3957000</v>
      </c>
      <c r="I22" s="15">
        <v>0</v>
      </c>
      <c r="J22" s="15">
        <v>34478452</v>
      </c>
      <c r="K22" s="20">
        <v>135364215.35</v>
      </c>
      <c r="L22" s="17">
        <v>564789810.35</v>
      </c>
      <c r="M22" s="18">
        <f>L22/$L$78*100%</f>
        <v>0.004894281000827358</v>
      </c>
      <c r="N22" s="32"/>
      <c r="O22" s="19"/>
      <c r="P22" s="19"/>
    </row>
    <row r="23" spans="1:16" ht="15.75">
      <c r="A23" s="11">
        <v>8</v>
      </c>
      <c r="B23" s="12" t="s">
        <v>33</v>
      </c>
      <c r="C23" s="31" t="s">
        <v>34</v>
      </c>
      <c r="D23" s="13" t="s">
        <v>21</v>
      </c>
      <c r="E23" s="14"/>
      <c r="F23" s="14"/>
      <c r="G23" s="15">
        <v>1813030</v>
      </c>
      <c r="H23" s="15">
        <v>0</v>
      </c>
      <c r="I23" s="15">
        <v>0</v>
      </c>
      <c r="J23" s="15">
        <v>0</v>
      </c>
      <c r="K23" s="20">
        <v>1813030</v>
      </c>
      <c r="L23" s="17">
        <v>543713240</v>
      </c>
      <c r="M23" s="18">
        <f>L23/$L$78*100%</f>
        <v>0.004711638439052595</v>
      </c>
      <c r="N23" s="32"/>
      <c r="O23" s="19"/>
      <c r="P23" s="19"/>
    </row>
    <row r="24" spans="1:16" ht="15.75">
      <c r="A24" s="11">
        <v>9</v>
      </c>
      <c r="B24" s="12" t="s">
        <v>35</v>
      </c>
      <c r="C24" s="31" t="s">
        <v>36</v>
      </c>
      <c r="D24" s="13" t="s">
        <v>21</v>
      </c>
      <c r="E24" s="13"/>
      <c r="F24" s="14"/>
      <c r="G24" s="15">
        <v>4315058</v>
      </c>
      <c r="H24" s="15">
        <v>0</v>
      </c>
      <c r="I24" s="15">
        <v>0</v>
      </c>
      <c r="J24" s="15">
        <v>0</v>
      </c>
      <c r="K24" s="20">
        <v>4315058</v>
      </c>
      <c r="L24" s="17">
        <v>529847837</v>
      </c>
      <c r="M24" s="18">
        <f>L24/$L$78*100%</f>
        <v>0.004591485459611162</v>
      </c>
      <c r="N24" s="32"/>
      <c r="O24" s="19"/>
      <c r="P24" s="19"/>
    </row>
    <row r="25" spans="1:16" ht="15.75">
      <c r="A25" s="11">
        <v>10</v>
      </c>
      <c r="B25" s="12" t="s">
        <v>37</v>
      </c>
      <c r="C25" s="31" t="s">
        <v>38</v>
      </c>
      <c r="D25" s="13" t="s">
        <v>21</v>
      </c>
      <c r="E25" s="14" t="s">
        <v>21</v>
      </c>
      <c r="F25" s="14"/>
      <c r="G25" s="15">
        <v>2502000</v>
      </c>
      <c r="H25" s="15">
        <v>0</v>
      </c>
      <c r="I25" s="15">
        <v>0</v>
      </c>
      <c r="J25" s="15">
        <v>0</v>
      </c>
      <c r="K25" s="20">
        <v>2502000</v>
      </c>
      <c r="L25" s="17">
        <v>332491460</v>
      </c>
      <c r="M25" s="18">
        <f>L25/$L$78*100%</f>
        <v>0.002881260613761619</v>
      </c>
      <c r="N25" s="32"/>
      <c r="O25" s="19"/>
      <c r="P25" s="19"/>
    </row>
    <row r="26" spans="1:16" ht="15.75">
      <c r="A26" s="11">
        <v>11</v>
      </c>
      <c r="B26" s="12" t="s">
        <v>39</v>
      </c>
      <c r="C26" s="31" t="s">
        <v>40</v>
      </c>
      <c r="D26" s="13" t="s">
        <v>21</v>
      </c>
      <c r="E26" s="13"/>
      <c r="F26" s="13"/>
      <c r="G26" s="15">
        <v>10196844</v>
      </c>
      <c r="H26" s="15">
        <v>0</v>
      </c>
      <c r="I26" s="15">
        <v>0</v>
      </c>
      <c r="J26" s="15">
        <v>104923549</v>
      </c>
      <c r="K26" s="20">
        <v>115120393</v>
      </c>
      <c r="L26" s="17">
        <v>287871562</v>
      </c>
      <c r="M26" s="18">
        <f>L26/$L$78*100%</f>
        <v>0.002494599390350164</v>
      </c>
      <c r="N26" s="32"/>
      <c r="O26" s="19"/>
      <c r="P26" s="19"/>
    </row>
    <row r="27" spans="1:16" ht="15.75" customHeight="1">
      <c r="A27" s="11">
        <v>12</v>
      </c>
      <c r="B27" s="12" t="s">
        <v>41</v>
      </c>
      <c r="C27" s="31" t="s">
        <v>42</v>
      </c>
      <c r="D27" s="13" t="s">
        <v>21</v>
      </c>
      <c r="E27" s="14"/>
      <c r="F27" s="13"/>
      <c r="G27" s="15">
        <v>60954225</v>
      </c>
      <c r="H27" s="15">
        <v>0</v>
      </c>
      <c r="I27" s="15">
        <v>0</v>
      </c>
      <c r="J27" s="15">
        <v>72599272</v>
      </c>
      <c r="K27" s="20">
        <v>133553497</v>
      </c>
      <c r="L27" s="17">
        <v>199065067</v>
      </c>
      <c r="M27" s="18">
        <f>L27/$L$78*100%</f>
        <v>0.0017250317861484859</v>
      </c>
      <c r="N27" s="32"/>
      <c r="O27" s="19"/>
      <c r="P27" s="19"/>
    </row>
    <row r="28" spans="1:16" ht="15" customHeight="1">
      <c r="A28" s="11">
        <v>13</v>
      </c>
      <c r="B28" s="12" t="s">
        <v>43</v>
      </c>
      <c r="C28" s="31" t="s">
        <v>44</v>
      </c>
      <c r="D28" s="13" t="s">
        <v>21</v>
      </c>
      <c r="E28" s="14"/>
      <c r="F28" s="14"/>
      <c r="G28" s="15">
        <v>28048202</v>
      </c>
      <c r="H28" s="15">
        <v>0</v>
      </c>
      <c r="I28" s="15">
        <v>116466700</v>
      </c>
      <c r="J28" s="15">
        <v>1100000</v>
      </c>
      <c r="K28" s="20">
        <v>145614902</v>
      </c>
      <c r="L28" s="17">
        <v>158459572.25</v>
      </c>
      <c r="M28" s="18">
        <f>L28/$L$78*100%</f>
        <v>0.0013731580486230793</v>
      </c>
      <c r="N28" s="32"/>
      <c r="O28" s="19"/>
      <c r="P28" s="19"/>
    </row>
    <row r="29" spans="1:16" ht="15.75">
      <c r="A29" s="11">
        <v>14</v>
      </c>
      <c r="B29" s="12" t="s">
        <v>47</v>
      </c>
      <c r="C29" s="31" t="s">
        <v>48</v>
      </c>
      <c r="D29" s="13" t="s">
        <v>21</v>
      </c>
      <c r="E29" s="14" t="s">
        <v>21</v>
      </c>
      <c r="F29" s="14"/>
      <c r="G29" s="15">
        <v>12332457</v>
      </c>
      <c r="H29" s="15">
        <v>0</v>
      </c>
      <c r="I29" s="15">
        <v>0</v>
      </c>
      <c r="J29" s="15">
        <v>12900000</v>
      </c>
      <c r="K29" s="20">
        <v>25232457</v>
      </c>
      <c r="L29" s="17">
        <v>119533999</v>
      </c>
      <c r="M29" s="18">
        <f>L29/$L$78*100%</f>
        <v>0.0010358419531260163</v>
      </c>
      <c r="N29" s="32"/>
      <c r="O29" s="19"/>
      <c r="P29" s="19"/>
    </row>
    <row r="30" spans="1:16" ht="15.75">
      <c r="A30" s="11">
        <v>15</v>
      </c>
      <c r="B30" s="12" t="s">
        <v>45</v>
      </c>
      <c r="C30" s="31" t="s">
        <v>46</v>
      </c>
      <c r="D30" s="13" t="s">
        <v>21</v>
      </c>
      <c r="E30" s="13"/>
      <c r="F30" s="13"/>
      <c r="G30" s="15">
        <v>16054551</v>
      </c>
      <c r="H30" s="15">
        <v>0</v>
      </c>
      <c r="I30" s="15">
        <v>65624500</v>
      </c>
      <c r="J30" s="15">
        <v>0</v>
      </c>
      <c r="K30" s="20">
        <v>81679051</v>
      </c>
      <c r="L30" s="17">
        <v>112906524</v>
      </c>
      <c r="M30" s="18">
        <f>L30/$L$78*100%</f>
        <v>0.0009784104549269655</v>
      </c>
      <c r="N30" s="32"/>
      <c r="O30" s="19"/>
      <c r="P30" s="19"/>
    </row>
    <row r="31" spans="1:16" ht="15.75">
      <c r="A31" s="11">
        <v>16</v>
      </c>
      <c r="B31" s="12" t="s">
        <v>49</v>
      </c>
      <c r="C31" s="31" t="s">
        <v>50</v>
      </c>
      <c r="D31" s="13" t="s">
        <v>21</v>
      </c>
      <c r="E31" s="13"/>
      <c r="F31" s="14"/>
      <c r="G31" s="15">
        <v>29620595</v>
      </c>
      <c r="H31" s="15">
        <v>0</v>
      </c>
      <c r="I31" s="15">
        <v>0</v>
      </c>
      <c r="J31" s="15">
        <v>0</v>
      </c>
      <c r="K31" s="20">
        <v>29620595</v>
      </c>
      <c r="L31" s="17">
        <v>96909575</v>
      </c>
      <c r="M31" s="18">
        <f>L31/$L$78*100%</f>
        <v>0.0008397862054678868</v>
      </c>
      <c r="N31" s="32"/>
      <c r="O31" s="19"/>
      <c r="P31" s="19"/>
    </row>
    <row r="32" spans="1:16" ht="20.25" customHeight="1">
      <c r="A32" s="11">
        <v>17</v>
      </c>
      <c r="B32" s="12" t="s">
        <v>51</v>
      </c>
      <c r="C32" s="31" t="s">
        <v>52</v>
      </c>
      <c r="D32" s="13" t="s">
        <v>21</v>
      </c>
      <c r="E32" s="14"/>
      <c r="F32" s="14"/>
      <c r="G32" s="15">
        <v>3993978</v>
      </c>
      <c r="H32" s="15">
        <v>0</v>
      </c>
      <c r="I32" s="15">
        <v>0</v>
      </c>
      <c r="J32" s="15">
        <v>0</v>
      </c>
      <c r="K32" s="20">
        <v>3993978</v>
      </c>
      <c r="L32" s="17">
        <v>84799141</v>
      </c>
      <c r="M32" s="18">
        <f>L32/$L$78*100%</f>
        <v>0.0007348412047759605</v>
      </c>
      <c r="N32" s="32"/>
      <c r="O32" s="19"/>
      <c r="P32" s="19"/>
    </row>
    <row r="33" spans="1:16" ht="15.75">
      <c r="A33" s="11">
        <v>18</v>
      </c>
      <c r="B33" s="12" t="s">
        <v>53</v>
      </c>
      <c r="C33" s="31" t="s">
        <v>54</v>
      </c>
      <c r="D33" s="13" t="s">
        <v>21</v>
      </c>
      <c r="E33" s="13"/>
      <c r="F33" s="14"/>
      <c r="G33" s="15">
        <v>6039650</v>
      </c>
      <c r="H33" s="15">
        <v>0</v>
      </c>
      <c r="I33" s="15">
        <v>0</v>
      </c>
      <c r="J33" s="15">
        <v>0</v>
      </c>
      <c r="K33" s="20">
        <v>6039650</v>
      </c>
      <c r="L33" s="17">
        <v>72884663</v>
      </c>
      <c r="M33" s="18">
        <f>L33/$L$78*100%</f>
        <v>0.0006315942937276908</v>
      </c>
      <c r="N33" s="32"/>
      <c r="O33" s="19"/>
      <c r="P33" s="19"/>
    </row>
    <row r="34" spans="1:16" ht="21" customHeight="1">
      <c r="A34" s="11">
        <v>19</v>
      </c>
      <c r="B34" s="12" t="s">
        <v>55</v>
      </c>
      <c r="C34" s="31" t="s">
        <v>56</v>
      </c>
      <c r="D34" s="13" t="s">
        <v>21</v>
      </c>
      <c r="E34" s="13" t="s">
        <v>21</v>
      </c>
      <c r="F34" s="13"/>
      <c r="G34" s="15">
        <v>2253757.9</v>
      </c>
      <c r="H34" s="15">
        <v>0</v>
      </c>
      <c r="I34" s="15">
        <v>0</v>
      </c>
      <c r="J34" s="15">
        <v>28771006</v>
      </c>
      <c r="K34" s="20">
        <v>31024763.9</v>
      </c>
      <c r="L34" s="17">
        <v>71386316.9</v>
      </c>
      <c r="M34" s="18">
        <f>L34/$L$78*100%</f>
        <v>0.0006186101238373925</v>
      </c>
      <c r="N34" s="32"/>
      <c r="O34" s="19"/>
      <c r="P34" s="19"/>
    </row>
    <row r="35" spans="1:16" ht="15.75">
      <c r="A35" s="11">
        <v>20</v>
      </c>
      <c r="B35" s="12" t="s">
        <v>57</v>
      </c>
      <c r="C35" s="31" t="s">
        <v>58</v>
      </c>
      <c r="D35" s="13" t="s">
        <v>21</v>
      </c>
      <c r="E35" s="14"/>
      <c r="F35" s="14"/>
      <c r="G35" s="15">
        <v>9964540</v>
      </c>
      <c r="H35" s="15">
        <v>0</v>
      </c>
      <c r="I35" s="15">
        <v>0</v>
      </c>
      <c r="J35" s="15">
        <v>0</v>
      </c>
      <c r="K35" s="20">
        <v>9964540</v>
      </c>
      <c r="L35" s="17">
        <v>57757287</v>
      </c>
      <c r="M35" s="18">
        <f>L35/$L$78*100%</f>
        <v>0.0005005054752107797</v>
      </c>
      <c r="N35" s="32"/>
      <c r="O35" s="19"/>
      <c r="P35" s="19"/>
    </row>
    <row r="36" spans="1:16" ht="15.75">
      <c r="A36" s="11">
        <v>21</v>
      </c>
      <c r="B36" s="12" t="s">
        <v>59</v>
      </c>
      <c r="C36" s="31" t="s">
        <v>60</v>
      </c>
      <c r="D36" s="13" t="s">
        <v>21</v>
      </c>
      <c r="E36" s="14"/>
      <c r="F36" s="14"/>
      <c r="G36" s="15">
        <v>37959490</v>
      </c>
      <c r="H36" s="15">
        <v>0</v>
      </c>
      <c r="I36" s="15">
        <v>0</v>
      </c>
      <c r="J36" s="15">
        <v>0</v>
      </c>
      <c r="K36" s="20">
        <v>37959490</v>
      </c>
      <c r="L36" s="17">
        <v>53909690</v>
      </c>
      <c r="M36" s="18">
        <f>L36/$L$78*100%</f>
        <v>0.00046716347691185396</v>
      </c>
      <c r="N36" s="32"/>
      <c r="O36" s="19"/>
      <c r="P36" s="19"/>
    </row>
    <row r="37" spans="1:16" ht="15" customHeight="1">
      <c r="A37" s="11">
        <v>22</v>
      </c>
      <c r="B37" s="12" t="s">
        <v>61</v>
      </c>
      <c r="C37" s="31" t="s">
        <v>136</v>
      </c>
      <c r="D37" s="13" t="s">
        <v>21</v>
      </c>
      <c r="E37" s="13" t="s">
        <v>21</v>
      </c>
      <c r="F37" s="13" t="s">
        <v>21</v>
      </c>
      <c r="G37" s="15">
        <v>10841912</v>
      </c>
      <c r="H37" s="15">
        <v>0</v>
      </c>
      <c r="I37" s="15">
        <v>0</v>
      </c>
      <c r="J37" s="15">
        <v>0</v>
      </c>
      <c r="K37" s="20">
        <v>10841912</v>
      </c>
      <c r="L37" s="17">
        <v>52154427</v>
      </c>
      <c r="M37" s="18">
        <f>L37/$L$78*100%</f>
        <v>0.0004519529504559472</v>
      </c>
      <c r="N37" s="32"/>
      <c r="O37" s="19"/>
      <c r="P37" s="19"/>
    </row>
    <row r="38" spans="1:16" ht="17.25" customHeight="1">
      <c r="A38" s="11">
        <v>23</v>
      </c>
      <c r="B38" s="12" t="s">
        <v>62</v>
      </c>
      <c r="C38" s="31" t="s">
        <v>137</v>
      </c>
      <c r="D38" s="13" t="s">
        <v>21</v>
      </c>
      <c r="E38" s="14" t="s">
        <v>21</v>
      </c>
      <c r="F38" s="13" t="s">
        <v>21</v>
      </c>
      <c r="G38" s="15">
        <v>274460</v>
      </c>
      <c r="H38" s="15">
        <v>0</v>
      </c>
      <c r="I38" s="15">
        <v>43914907.84</v>
      </c>
      <c r="J38" s="15">
        <v>0</v>
      </c>
      <c r="K38" s="20">
        <v>44189367.84</v>
      </c>
      <c r="L38" s="17">
        <v>48960787.84</v>
      </c>
      <c r="M38" s="18">
        <f>L38/$L$78*100%</f>
        <v>0.00042427793370130717</v>
      </c>
      <c r="N38" s="32"/>
      <c r="O38" s="19"/>
      <c r="P38" s="19"/>
    </row>
    <row r="39" spans="1:16" s="21" customFormat="1" ht="15.75">
      <c r="A39" s="11">
        <v>24</v>
      </c>
      <c r="B39" s="12" t="s">
        <v>63</v>
      </c>
      <c r="C39" s="31" t="s">
        <v>64</v>
      </c>
      <c r="D39" s="13" t="s">
        <v>21</v>
      </c>
      <c r="E39" s="13" t="s">
        <v>21</v>
      </c>
      <c r="F39" s="13"/>
      <c r="G39" s="15">
        <v>9864410</v>
      </c>
      <c r="H39" s="15">
        <v>0</v>
      </c>
      <c r="I39" s="15">
        <v>0</v>
      </c>
      <c r="J39" s="15">
        <v>0</v>
      </c>
      <c r="K39" s="20">
        <v>9864410</v>
      </c>
      <c r="L39" s="17">
        <v>47295076</v>
      </c>
      <c r="M39" s="18">
        <f>L39/$L$78*100%</f>
        <v>0.00040984342786928244</v>
      </c>
      <c r="N39" s="32"/>
      <c r="O39" s="19"/>
      <c r="P39" s="19"/>
    </row>
    <row r="40" spans="1:16" ht="15.75">
      <c r="A40" s="11">
        <v>25</v>
      </c>
      <c r="B40" s="12" t="s">
        <v>65</v>
      </c>
      <c r="C40" s="31" t="s">
        <v>66</v>
      </c>
      <c r="D40" s="13" t="s">
        <v>21</v>
      </c>
      <c r="E40" s="13"/>
      <c r="F40" s="14"/>
      <c r="G40" s="15">
        <v>25081140</v>
      </c>
      <c r="H40" s="15">
        <v>0</v>
      </c>
      <c r="I40" s="15">
        <v>0</v>
      </c>
      <c r="J40" s="15">
        <v>0</v>
      </c>
      <c r="K40" s="20">
        <v>25081140</v>
      </c>
      <c r="L40" s="17">
        <v>35000833</v>
      </c>
      <c r="M40" s="18">
        <f>L40/$L$78*100%</f>
        <v>0.0003033055994032085</v>
      </c>
      <c r="N40" s="32"/>
      <c r="O40" s="19"/>
      <c r="P40" s="19"/>
    </row>
    <row r="41" spans="1:16" ht="18" customHeight="1">
      <c r="A41" s="11">
        <v>26</v>
      </c>
      <c r="B41" s="12" t="s">
        <v>67</v>
      </c>
      <c r="C41" s="31" t="s">
        <v>138</v>
      </c>
      <c r="D41" s="13" t="s">
        <v>145</v>
      </c>
      <c r="E41" s="14" t="s">
        <v>21</v>
      </c>
      <c r="F41" s="14" t="s">
        <v>21</v>
      </c>
      <c r="G41" s="15">
        <v>8685750</v>
      </c>
      <c r="H41" s="15">
        <v>0</v>
      </c>
      <c r="I41" s="15">
        <v>5432200</v>
      </c>
      <c r="J41" s="15">
        <v>0</v>
      </c>
      <c r="K41" s="20">
        <v>14117950</v>
      </c>
      <c r="L41" s="17">
        <v>31413274</v>
      </c>
      <c r="M41" s="18">
        <f>L41/$L$78*100%</f>
        <v>0.00027221700408636634</v>
      </c>
      <c r="N41" s="32"/>
      <c r="O41" s="19"/>
      <c r="P41" s="19"/>
    </row>
    <row r="42" spans="1:16" ht="15.75">
      <c r="A42" s="11">
        <v>27</v>
      </c>
      <c r="B42" s="12" t="s">
        <v>68</v>
      </c>
      <c r="C42" s="31" t="s">
        <v>69</v>
      </c>
      <c r="D42" s="13" t="s">
        <v>21</v>
      </c>
      <c r="E42" s="14"/>
      <c r="F42" s="14"/>
      <c r="G42" s="15">
        <v>3114525</v>
      </c>
      <c r="H42" s="15">
        <v>0</v>
      </c>
      <c r="I42" s="15">
        <v>0</v>
      </c>
      <c r="J42" s="15">
        <v>0</v>
      </c>
      <c r="K42" s="20">
        <v>3114525</v>
      </c>
      <c r="L42" s="17">
        <v>24642291</v>
      </c>
      <c r="M42" s="18">
        <f>L42/$L$78*100%</f>
        <v>0.00021354191320027414</v>
      </c>
      <c r="N42" s="32"/>
      <c r="O42" s="19"/>
      <c r="P42" s="19"/>
    </row>
    <row r="43" spans="1:16" ht="15.75">
      <c r="A43" s="11">
        <v>28</v>
      </c>
      <c r="B43" s="12" t="s">
        <v>70</v>
      </c>
      <c r="C43" s="31" t="s">
        <v>71</v>
      </c>
      <c r="D43" s="13" t="s">
        <v>21</v>
      </c>
      <c r="E43" s="14"/>
      <c r="F43" s="14"/>
      <c r="G43" s="15">
        <v>16811430</v>
      </c>
      <c r="H43" s="15">
        <v>0</v>
      </c>
      <c r="I43" s="15">
        <v>0</v>
      </c>
      <c r="J43" s="15">
        <v>0</v>
      </c>
      <c r="K43" s="20">
        <v>16811430</v>
      </c>
      <c r="L43" s="17">
        <v>24431165</v>
      </c>
      <c r="M43" s="18">
        <f>L43/$L$78*100%</f>
        <v>0.00021171236537266666</v>
      </c>
      <c r="N43" s="32"/>
      <c r="O43" s="19"/>
      <c r="P43" s="19"/>
    </row>
    <row r="44" spans="1:16" ht="15.75">
      <c r="A44" s="11">
        <v>29</v>
      </c>
      <c r="B44" s="12" t="s">
        <v>72</v>
      </c>
      <c r="C44" s="31" t="s">
        <v>73</v>
      </c>
      <c r="D44" s="13" t="s">
        <v>21</v>
      </c>
      <c r="E44" s="13"/>
      <c r="F44" s="14"/>
      <c r="G44" s="15">
        <v>5419078</v>
      </c>
      <c r="H44" s="15">
        <v>0</v>
      </c>
      <c r="I44" s="15">
        <v>0</v>
      </c>
      <c r="J44" s="15">
        <v>0</v>
      </c>
      <c r="K44" s="20">
        <v>5419078</v>
      </c>
      <c r="L44" s="17">
        <v>21141798</v>
      </c>
      <c r="M44" s="18">
        <f>L44/$L$78*100%</f>
        <v>0.00018320780293576313</v>
      </c>
      <c r="N44" s="32"/>
      <c r="O44" s="19"/>
      <c r="P44" s="19"/>
    </row>
    <row r="45" spans="1:16" ht="15.75">
      <c r="A45" s="11">
        <v>30</v>
      </c>
      <c r="B45" s="12" t="s">
        <v>74</v>
      </c>
      <c r="C45" s="31" t="s">
        <v>134</v>
      </c>
      <c r="D45" s="13" t="s">
        <v>21</v>
      </c>
      <c r="E45" s="13"/>
      <c r="F45" s="13"/>
      <c r="G45" s="15">
        <v>1568460</v>
      </c>
      <c r="H45" s="15">
        <v>0</v>
      </c>
      <c r="I45" s="15">
        <v>0</v>
      </c>
      <c r="J45" s="15">
        <v>0</v>
      </c>
      <c r="K45" s="20">
        <v>1568460</v>
      </c>
      <c r="L45" s="17">
        <v>20838265</v>
      </c>
      <c r="M45" s="18">
        <f>L45/$L$78*100%</f>
        <v>0.00018057748672289887</v>
      </c>
      <c r="N45" s="32"/>
      <c r="O45" s="19"/>
      <c r="P45" s="19"/>
    </row>
    <row r="46" spans="1:16" ht="15.75">
      <c r="A46" s="11">
        <v>31</v>
      </c>
      <c r="B46" s="12" t="s">
        <v>75</v>
      </c>
      <c r="C46" s="31" t="s">
        <v>76</v>
      </c>
      <c r="D46" s="13" t="s">
        <v>21</v>
      </c>
      <c r="E46" s="13" t="s">
        <v>21</v>
      </c>
      <c r="F46" s="13" t="s">
        <v>21</v>
      </c>
      <c r="G46" s="15">
        <v>5843874</v>
      </c>
      <c r="H46" s="15">
        <v>0</v>
      </c>
      <c r="I46" s="15">
        <v>0</v>
      </c>
      <c r="J46" s="15">
        <v>8689460</v>
      </c>
      <c r="K46" s="20">
        <v>14533334</v>
      </c>
      <c r="L46" s="17">
        <v>16315630</v>
      </c>
      <c r="M46" s="18">
        <f>L46/$L$78*100%</f>
        <v>0.0001413858332111973</v>
      </c>
      <c r="N46" s="32"/>
      <c r="O46" s="19"/>
      <c r="P46" s="19"/>
    </row>
    <row r="47" spans="1:16" ht="15.75">
      <c r="A47" s="11">
        <v>32</v>
      </c>
      <c r="B47" s="12" t="s">
        <v>77</v>
      </c>
      <c r="C47" s="31" t="s">
        <v>78</v>
      </c>
      <c r="D47" s="13" t="s">
        <v>21</v>
      </c>
      <c r="E47" s="13"/>
      <c r="F47" s="13"/>
      <c r="G47" s="15">
        <v>6606963</v>
      </c>
      <c r="H47" s="15">
        <v>0</v>
      </c>
      <c r="I47" s="15">
        <v>0</v>
      </c>
      <c r="J47" s="15">
        <v>0</v>
      </c>
      <c r="K47" s="20">
        <v>6606963</v>
      </c>
      <c r="L47" s="17">
        <v>15442741</v>
      </c>
      <c r="M47" s="18">
        <f>L47/$L$78*100%</f>
        <v>0.00013382166691385612</v>
      </c>
      <c r="N47" s="32"/>
      <c r="O47" s="19"/>
      <c r="P47" s="19"/>
    </row>
    <row r="48" spans="1:16" ht="15" customHeight="1">
      <c r="A48" s="11">
        <v>33</v>
      </c>
      <c r="B48" s="12" t="s">
        <v>79</v>
      </c>
      <c r="C48" s="31" t="s">
        <v>139</v>
      </c>
      <c r="D48" s="13" t="s">
        <v>21</v>
      </c>
      <c r="E48" s="13" t="s">
        <v>21</v>
      </c>
      <c r="F48" s="13"/>
      <c r="G48" s="15">
        <v>6986808</v>
      </c>
      <c r="H48" s="15">
        <v>0</v>
      </c>
      <c r="I48" s="15">
        <v>0</v>
      </c>
      <c r="J48" s="15">
        <v>0</v>
      </c>
      <c r="K48" s="20">
        <v>6986808</v>
      </c>
      <c r="L48" s="17">
        <v>12138198</v>
      </c>
      <c r="M48" s="18">
        <f>L48/$L$78*100%</f>
        <v>0.00010518559429899359</v>
      </c>
      <c r="N48" s="32"/>
      <c r="O48" s="19"/>
      <c r="P48" s="19"/>
    </row>
    <row r="49" spans="1:16" ht="15.75">
      <c r="A49" s="11">
        <v>34</v>
      </c>
      <c r="B49" s="12" t="s">
        <v>80</v>
      </c>
      <c r="C49" s="31" t="s">
        <v>81</v>
      </c>
      <c r="D49" s="13" t="s">
        <v>21</v>
      </c>
      <c r="E49" s="14" t="s">
        <v>21</v>
      </c>
      <c r="F49" s="14"/>
      <c r="G49" s="15">
        <v>873570</v>
      </c>
      <c r="H49" s="15">
        <v>0</v>
      </c>
      <c r="I49" s="15">
        <v>0</v>
      </c>
      <c r="J49" s="15">
        <v>0</v>
      </c>
      <c r="K49" s="20">
        <v>873570</v>
      </c>
      <c r="L49" s="17">
        <v>7360311</v>
      </c>
      <c r="M49" s="18">
        <f>L49/$L$78*100%</f>
        <v>6.37820116923797E-05</v>
      </c>
      <c r="N49" s="32"/>
      <c r="O49" s="19"/>
      <c r="P49" s="19"/>
    </row>
    <row r="50" spans="1:16" ht="15.75">
      <c r="A50" s="11">
        <v>35</v>
      </c>
      <c r="B50" s="12" t="s">
        <v>82</v>
      </c>
      <c r="C50" s="31" t="s">
        <v>83</v>
      </c>
      <c r="D50" s="13" t="s">
        <v>21</v>
      </c>
      <c r="E50" s="14" t="s">
        <v>21</v>
      </c>
      <c r="F50" s="14"/>
      <c r="G50" s="15">
        <v>1687900</v>
      </c>
      <c r="H50" s="15">
        <v>0</v>
      </c>
      <c r="I50" s="15">
        <v>0</v>
      </c>
      <c r="J50" s="15">
        <v>0</v>
      </c>
      <c r="K50" s="20">
        <v>1687900</v>
      </c>
      <c r="L50" s="17">
        <v>1687900</v>
      </c>
      <c r="M50" s="18">
        <f>L50/$L$78*100%</f>
        <v>1.4626781060687204E-05</v>
      </c>
      <c r="N50" s="32"/>
      <c r="O50" s="19"/>
      <c r="P50" s="19"/>
    </row>
    <row r="51" spans="1:16" ht="15.75">
      <c r="A51" s="11">
        <v>36</v>
      </c>
      <c r="B51" s="12" t="s">
        <v>84</v>
      </c>
      <c r="C51" s="31" t="s">
        <v>85</v>
      </c>
      <c r="D51" s="13" t="s">
        <v>21</v>
      </c>
      <c r="E51" s="13"/>
      <c r="F51" s="14" t="s">
        <v>21</v>
      </c>
      <c r="G51" s="15">
        <v>154000</v>
      </c>
      <c r="H51" s="15">
        <v>0</v>
      </c>
      <c r="I51" s="15">
        <v>0</v>
      </c>
      <c r="J51" s="15">
        <v>1351980</v>
      </c>
      <c r="K51" s="20">
        <v>1505980</v>
      </c>
      <c r="L51" s="17">
        <v>1505980</v>
      </c>
      <c r="M51" s="18">
        <f>L51/$L$78*100%</f>
        <v>1.3050322733440201E-05</v>
      </c>
      <c r="N51" s="32"/>
      <c r="O51" s="19"/>
      <c r="P51" s="19"/>
    </row>
    <row r="52" spans="1:16" ht="15.75">
      <c r="A52" s="11">
        <v>37</v>
      </c>
      <c r="B52" s="12" t="s">
        <v>86</v>
      </c>
      <c r="C52" s="31" t="s">
        <v>140</v>
      </c>
      <c r="D52" s="13" t="s">
        <v>21</v>
      </c>
      <c r="E52" s="14"/>
      <c r="F52" s="14"/>
      <c r="G52" s="15">
        <v>403791</v>
      </c>
      <c r="H52" s="15">
        <v>0</v>
      </c>
      <c r="I52" s="15">
        <v>0</v>
      </c>
      <c r="J52" s="15">
        <v>482850</v>
      </c>
      <c r="K52" s="20">
        <v>886641</v>
      </c>
      <c r="L52" s="17">
        <v>911591</v>
      </c>
      <c r="M52" s="18">
        <f>L52/$L$78*100%</f>
        <v>7.89954498127431E-06</v>
      </c>
      <c r="N52" s="32"/>
      <c r="O52" s="19"/>
      <c r="P52" s="19"/>
    </row>
    <row r="53" spans="1:16" ht="18" customHeight="1">
      <c r="A53" s="11">
        <v>38</v>
      </c>
      <c r="B53" s="12" t="s">
        <v>87</v>
      </c>
      <c r="C53" s="31" t="s">
        <v>88</v>
      </c>
      <c r="D53" s="13" t="s">
        <v>21</v>
      </c>
      <c r="E53" s="13"/>
      <c r="F53" s="13" t="s">
        <v>21</v>
      </c>
      <c r="G53" s="15">
        <v>0</v>
      </c>
      <c r="H53" s="15">
        <v>0</v>
      </c>
      <c r="I53" s="15">
        <v>0</v>
      </c>
      <c r="J53" s="15">
        <v>0</v>
      </c>
      <c r="K53" s="20">
        <v>0</v>
      </c>
      <c r="L53" s="17">
        <v>818400</v>
      </c>
      <c r="M53" s="18">
        <f>L53/$L$78*100%</f>
        <v>7.091982712285329E-06</v>
      </c>
      <c r="N53" s="32"/>
      <c r="O53" s="19"/>
      <c r="P53" s="19"/>
    </row>
    <row r="54" spans="1:16" ht="15.75">
      <c r="A54" s="11">
        <v>39</v>
      </c>
      <c r="B54" s="12" t="s">
        <v>89</v>
      </c>
      <c r="C54" s="31" t="s">
        <v>90</v>
      </c>
      <c r="D54" s="13" t="s">
        <v>21</v>
      </c>
      <c r="E54" s="14"/>
      <c r="F54" s="14"/>
      <c r="G54" s="15">
        <v>19600</v>
      </c>
      <c r="H54" s="15">
        <v>0</v>
      </c>
      <c r="I54" s="15">
        <v>0</v>
      </c>
      <c r="J54" s="15">
        <v>0</v>
      </c>
      <c r="K54" s="20">
        <v>19600</v>
      </c>
      <c r="L54" s="17">
        <v>83900</v>
      </c>
      <c r="M54" s="18">
        <f>L54/$L$78*100%</f>
        <v>7.270495473616069E-07</v>
      </c>
      <c r="N54" s="32"/>
      <c r="O54" s="19"/>
      <c r="P54" s="19"/>
    </row>
    <row r="55" spans="1:16" ht="16.5" customHeight="1">
      <c r="A55" s="11">
        <v>40</v>
      </c>
      <c r="B55" s="12" t="s">
        <v>91</v>
      </c>
      <c r="C55" s="31" t="s">
        <v>92</v>
      </c>
      <c r="D55" s="13" t="s">
        <v>21</v>
      </c>
      <c r="E55" s="14"/>
      <c r="F55" s="14"/>
      <c r="G55" s="15">
        <v>57970</v>
      </c>
      <c r="H55" s="15">
        <v>0</v>
      </c>
      <c r="I55" s="15">
        <v>0</v>
      </c>
      <c r="J55" s="15">
        <v>0</v>
      </c>
      <c r="K55" s="20">
        <v>57970</v>
      </c>
      <c r="L55" s="17">
        <v>57970</v>
      </c>
      <c r="M55" s="18">
        <f>L55/$L$78*100%</f>
        <v>5.023487754535442E-07</v>
      </c>
      <c r="N55" s="32"/>
      <c r="O55" s="19"/>
      <c r="P55" s="19"/>
    </row>
    <row r="56" spans="1:16" ht="14.25" customHeight="1">
      <c r="A56" s="11">
        <v>41</v>
      </c>
      <c r="B56" s="12" t="s">
        <v>93</v>
      </c>
      <c r="C56" s="31" t="s">
        <v>141</v>
      </c>
      <c r="D56" s="13" t="s">
        <v>21</v>
      </c>
      <c r="E56" s="14" t="s">
        <v>21</v>
      </c>
      <c r="F56" s="13" t="s">
        <v>21</v>
      </c>
      <c r="G56" s="15">
        <v>41760</v>
      </c>
      <c r="H56" s="15">
        <v>0</v>
      </c>
      <c r="I56" s="15">
        <v>0</v>
      </c>
      <c r="J56" s="15">
        <v>0</v>
      </c>
      <c r="K56" s="20">
        <v>41760</v>
      </c>
      <c r="L56" s="17">
        <v>41760</v>
      </c>
      <c r="M56" s="18">
        <f>L56/$L$78*100%</f>
        <v>3.6187829675590826E-07</v>
      </c>
      <c r="N56" s="32"/>
      <c r="O56" s="19"/>
      <c r="P56" s="19"/>
    </row>
    <row r="57" spans="1:16" ht="16.5" customHeight="1">
      <c r="A57" s="11">
        <v>42</v>
      </c>
      <c r="B57" s="12" t="s">
        <v>94</v>
      </c>
      <c r="C57" s="31" t="s">
        <v>95</v>
      </c>
      <c r="D57" s="13" t="s">
        <v>21</v>
      </c>
      <c r="E57" s="13"/>
      <c r="F57" s="13"/>
      <c r="G57" s="15">
        <v>0</v>
      </c>
      <c r="H57" s="15">
        <v>0</v>
      </c>
      <c r="I57" s="15">
        <v>0</v>
      </c>
      <c r="J57" s="15">
        <v>0</v>
      </c>
      <c r="K57" s="20">
        <v>0</v>
      </c>
      <c r="L57" s="17">
        <v>22254</v>
      </c>
      <c r="M57" s="18">
        <f>L57/$L$78*100%</f>
        <v>1.9284577624535399E-07</v>
      </c>
      <c r="N57" s="32"/>
      <c r="O57" s="19"/>
      <c r="P57" s="19"/>
    </row>
    <row r="58" spans="1:16" ht="15.75">
      <c r="A58" s="11">
        <v>43</v>
      </c>
      <c r="B58" s="12" t="s">
        <v>96</v>
      </c>
      <c r="C58" s="31" t="s">
        <v>97</v>
      </c>
      <c r="D58" s="13" t="s">
        <v>21</v>
      </c>
      <c r="E58" s="13"/>
      <c r="F58" s="13"/>
      <c r="G58" s="15">
        <v>0</v>
      </c>
      <c r="H58" s="15">
        <v>0</v>
      </c>
      <c r="I58" s="15">
        <v>0</v>
      </c>
      <c r="J58" s="15">
        <v>0</v>
      </c>
      <c r="K58" s="20">
        <v>0</v>
      </c>
      <c r="L58" s="17">
        <v>0</v>
      </c>
      <c r="M58" s="18">
        <f>L58/$L$78*100%</f>
        <v>0</v>
      </c>
      <c r="N58" s="32"/>
      <c r="O58" s="19"/>
      <c r="P58" s="19"/>
    </row>
    <row r="59" spans="1:16" ht="15.75">
      <c r="A59" s="11">
        <v>44</v>
      </c>
      <c r="B59" s="12" t="s">
        <v>98</v>
      </c>
      <c r="C59" s="31" t="s">
        <v>99</v>
      </c>
      <c r="D59" s="13" t="s">
        <v>21</v>
      </c>
      <c r="E59" s="13" t="s">
        <v>21</v>
      </c>
      <c r="F59" s="13"/>
      <c r="G59" s="15">
        <v>0</v>
      </c>
      <c r="H59" s="15">
        <v>0</v>
      </c>
      <c r="I59" s="15">
        <v>0</v>
      </c>
      <c r="J59" s="15">
        <v>0</v>
      </c>
      <c r="K59" s="20">
        <v>0</v>
      </c>
      <c r="L59" s="17">
        <v>0</v>
      </c>
      <c r="M59" s="18">
        <f>L59/$L$78*100%</f>
        <v>0</v>
      </c>
      <c r="N59" s="32"/>
      <c r="O59" s="19"/>
      <c r="P59" s="19"/>
    </row>
    <row r="60" spans="1:16" ht="15.75">
      <c r="A60" s="11">
        <v>45</v>
      </c>
      <c r="B60" s="12" t="s">
        <v>100</v>
      </c>
      <c r="C60" s="31" t="s">
        <v>142</v>
      </c>
      <c r="D60" s="13" t="s">
        <v>21</v>
      </c>
      <c r="E60" s="13"/>
      <c r="F60" s="14"/>
      <c r="G60" s="15">
        <v>0</v>
      </c>
      <c r="H60" s="15">
        <v>0</v>
      </c>
      <c r="I60" s="15">
        <v>0</v>
      </c>
      <c r="J60" s="15">
        <v>0</v>
      </c>
      <c r="K60" s="20">
        <v>0</v>
      </c>
      <c r="L60" s="17">
        <v>0</v>
      </c>
      <c r="M60" s="18">
        <f>L60/$L$78*100%</f>
        <v>0</v>
      </c>
      <c r="N60" s="32"/>
      <c r="O60" s="19"/>
      <c r="P60" s="19"/>
    </row>
    <row r="61" spans="1:16" ht="15.75">
      <c r="A61" s="11">
        <v>46</v>
      </c>
      <c r="B61" s="12" t="s">
        <v>101</v>
      </c>
      <c r="C61" s="31" t="s">
        <v>102</v>
      </c>
      <c r="D61" s="13" t="s">
        <v>21</v>
      </c>
      <c r="E61" s="14"/>
      <c r="F61" s="13"/>
      <c r="G61" s="15">
        <v>0</v>
      </c>
      <c r="H61" s="15">
        <v>0</v>
      </c>
      <c r="I61" s="15">
        <v>0</v>
      </c>
      <c r="J61" s="15">
        <v>0</v>
      </c>
      <c r="K61" s="20">
        <v>0</v>
      </c>
      <c r="L61" s="17">
        <v>0</v>
      </c>
      <c r="M61" s="18">
        <f>L61/$L$78*100%</f>
        <v>0</v>
      </c>
      <c r="N61" s="32"/>
      <c r="O61" s="19"/>
      <c r="P61" s="19"/>
    </row>
    <row r="62" spans="1:16" ht="15.75">
      <c r="A62" s="11">
        <v>47</v>
      </c>
      <c r="B62" s="12" t="s">
        <v>103</v>
      </c>
      <c r="C62" s="31" t="s">
        <v>104</v>
      </c>
      <c r="D62" s="13" t="s">
        <v>21</v>
      </c>
      <c r="E62" s="13"/>
      <c r="F62" s="13"/>
      <c r="G62" s="15">
        <v>0</v>
      </c>
      <c r="H62" s="15">
        <v>0</v>
      </c>
      <c r="I62" s="15">
        <v>0</v>
      </c>
      <c r="J62" s="15">
        <v>0</v>
      </c>
      <c r="K62" s="20">
        <v>0</v>
      </c>
      <c r="L62" s="17">
        <v>0</v>
      </c>
      <c r="M62" s="18">
        <f>L62/$L$78*100%</f>
        <v>0</v>
      </c>
      <c r="N62" s="32"/>
      <c r="O62" s="19"/>
      <c r="P62" s="19"/>
    </row>
    <row r="63" spans="1:16" ht="15.75">
      <c r="A63" s="11">
        <v>48</v>
      </c>
      <c r="B63" s="12" t="s">
        <v>105</v>
      </c>
      <c r="C63" s="31" t="s">
        <v>106</v>
      </c>
      <c r="D63" s="13" t="s">
        <v>21</v>
      </c>
      <c r="E63" s="13"/>
      <c r="F63" s="13"/>
      <c r="G63" s="15">
        <v>0</v>
      </c>
      <c r="H63" s="15">
        <v>0</v>
      </c>
      <c r="I63" s="15">
        <v>0</v>
      </c>
      <c r="J63" s="15">
        <v>0</v>
      </c>
      <c r="K63" s="20">
        <v>0</v>
      </c>
      <c r="L63" s="17">
        <v>0</v>
      </c>
      <c r="M63" s="18">
        <f>L63/$L$78*100%</f>
        <v>0</v>
      </c>
      <c r="N63" s="32"/>
      <c r="O63" s="19"/>
      <c r="P63" s="19"/>
    </row>
    <row r="64" spans="1:16" ht="19.5" customHeight="1">
      <c r="A64" s="11">
        <v>49</v>
      </c>
      <c r="B64" s="12" t="s">
        <v>107</v>
      </c>
      <c r="C64" s="31" t="s">
        <v>108</v>
      </c>
      <c r="D64" s="13" t="s">
        <v>21</v>
      </c>
      <c r="E64" s="13"/>
      <c r="F64" s="14" t="s">
        <v>21</v>
      </c>
      <c r="G64" s="15">
        <v>0</v>
      </c>
      <c r="H64" s="15">
        <v>0</v>
      </c>
      <c r="I64" s="15">
        <v>0</v>
      </c>
      <c r="J64" s="15">
        <v>0</v>
      </c>
      <c r="K64" s="20">
        <v>0</v>
      </c>
      <c r="L64" s="17">
        <v>0</v>
      </c>
      <c r="M64" s="18">
        <f>L64/$L$78*100%</f>
        <v>0</v>
      </c>
      <c r="N64" s="32"/>
      <c r="O64" s="19"/>
      <c r="P64" s="19"/>
    </row>
    <row r="65" spans="1:16" ht="15.75">
      <c r="A65" s="11">
        <v>50</v>
      </c>
      <c r="B65" s="12" t="s">
        <v>109</v>
      </c>
      <c r="C65" s="31" t="s">
        <v>110</v>
      </c>
      <c r="D65" s="13" t="s">
        <v>21</v>
      </c>
      <c r="E65" s="13" t="s">
        <v>21</v>
      </c>
      <c r="F65" s="13"/>
      <c r="G65" s="15">
        <v>0</v>
      </c>
      <c r="H65" s="15">
        <v>0</v>
      </c>
      <c r="I65" s="15">
        <v>0</v>
      </c>
      <c r="J65" s="15">
        <v>0</v>
      </c>
      <c r="K65" s="20">
        <v>0</v>
      </c>
      <c r="L65" s="17">
        <v>0</v>
      </c>
      <c r="M65" s="18">
        <f>L65/$L$78*100%</f>
        <v>0</v>
      </c>
      <c r="N65" s="32"/>
      <c r="O65" s="19"/>
      <c r="P65" s="19"/>
    </row>
    <row r="66" spans="1:16" ht="15.75">
      <c r="A66" s="11">
        <v>51</v>
      </c>
      <c r="B66" s="12" t="s">
        <v>111</v>
      </c>
      <c r="C66" s="31" t="s">
        <v>143</v>
      </c>
      <c r="D66" s="13" t="s">
        <v>21</v>
      </c>
      <c r="E66" s="14" t="s">
        <v>21</v>
      </c>
      <c r="F66" s="14"/>
      <c r="G66" s="15">
        <v>0</v>
      </c>
      <c r="H66" s="15">
        <v>0</v>
      </c>
      <c r="I66" s="15">
        <v>0</v>
      </c>
      <c r="J66" s="15">
        <v>0</v>
      </c>
      <c r="K66" s="20">
        <v>0</v>
      </c>
      <c r="L66" s="17">
        <v>0</v>
      </c>
      <c r="M66" s="18">
        <f>L66/$L$78*100%</f>
        <v>0</v>
      </c>
      <c r="N66" s="32"/>
      <c r="O66" s="19"/>
      <c r="P66" s="19"/>
    </row>
    <row r="67" spans="1:16" ht="17.25" customHeight="1">
      <c r="A67" s="11">
        <v>52</v>
      </c>
      <c r="B67" s="12" t="s">
        <v>112</v>
      </c>
      <c r="C67" s="31" t="s">
        <v>113</v>
      </c>
      <c r="D67" s="13" t="s">
        <v>21</v>
      </c>
      <c r="E67" s="13"/>
      <c r="F67" s="13"/>
      <c r="G67" s="15">
        <v>0</v>
      </c>
      <c r="H67" s="15">
        <v>0</v>
      </c>
      <c r="I67" s="15">
        <v>0</v>
      </c>
      <c r="J67" s="15">
        <v>0</v>
      </c>
      <c r="K67" s="20">
        <v>0</v>
      </c>
      <c r="L67" s="17">
        <v>0</v>
      </c>
      <c r="M67" s="18">
        <f>L67/$L$78*100%</f>
        <v>0</v>
      </c>
      <c r="N67" s="32"/>
      <c r="O67" s="19"/>
      <c r="P67" s="19"/>
    </row>
    <row r="68" spans="1:16" ht="15.75">
      <c r="A68" s="11">
        <v>53</v>
      </c>
      <c r="B68" s="12" t="s">
        <v>114</v>
      </c>
      <c r="C68" s="31" t="s">
        <v>115</v>
      </c>
      <c r="D68" s="13" t="s">
        <v>21</v>
      </c>
      <c r="E68" s="13"/>
      <c r="F68" s="13"/>
      <c r="G68" s="15">
        <v>0</v>
      </c>
      <c r="H68" s="15">
        <v>0</v>
      </c>
      <c r="I68" s="15">
        <v>0</v>
      </c>
      <c r="J68" s="15">
        <v>0</v>
      </c>
      <c r="K68" s="20">
        <v>0</v>
      </c>
      <c r="L68" s="17">
        <v>0</v>
      </c>
      <c r="M68" s="18">
        <f>L68/$L$78*100%</f>
        <v>0</v>
      </c>
      <c r="N68" s="32"/>
      <c r="O68" s="19"/>
      <c r="P68" s="19"/>
    </row>
    <row r="69" spans="1:16" ht="15.75">
      <c r="A69" s="11">
        <v>54</v>
      </c>
      <c r="B69" s="12" t="s">
        <v>116</v>
      </c>
      <c r="C69" s="31" t="s">
        <v>117</v>
      </c>
      <c r="D69" s="13" t="s">
        <v>21</v>
      </c>
      <c r="E69" s="13"/>
      <c r="F69" s="13"/>
      <c r="G69" s="15">
        <v>0</v>
      </c>
      <c r="H69" s="15">
        <v>0</v>
      </c>
      <c r="I69" s="15">
        <v>0</v>
      </c>
      <c r="J69" s="15">
        <v>0</v>
      </c>
      <c r="K69" s="20">
        <v>0</v>
      </c>
      <c r="L69" s="17">
        <v>0</v>
      </c>
      <c r="M69" s="18">
        <f>L69/$L$78*100%</f>
        <v>0</v>
      </c>
      <c r="N69" s="32"/>
      <c r="O69" s="19"/>
      <c r="P69" s="19"/>
    </row>
    <row r="70" spans="1:16" ht="15.75">
      <c r="A70" s="11">
        <v>55</v>
      </c>
      <c r="B70" s="12" t="s">
        <v>118</v>
      </c>
      <c r="C70" s="31" t="s">
        <v>119</v>
      </c>
      <c r="D70" s="13" t="s">
        <v>21</v>
      </c>
      <c r="E70" s="13"/>
      <c r="F70" s="13"/>
      <c r="G70" s="15">
        <v>0</v>
      </c>
      <c r="H70" s="15">
        <v>0</v>
      </c>
      <c r="I70" s="15">
        <v>0</v>
      </c>
      <c r="J70" s="15">
        <v>0</v>
      </c>
      <c r="K70" s="20">
        <v>0</v>
      </c>
      <c r="L70" s="17">
        <v>0</v>
      </c>
      <c r="M70" s="18">
        <f>L70/$L$78*100%</f>
        <v>0</v>
      </c>
      <c r="N70" s="32"/>
      <c r="O70" s="19"/>
      <c r="P70" s="19"/>
    </row>
    <row r="71" spans="1:16" ht="15.75">
      <c r="A71" s="11">
        <v>56</v>
      </c>
      <c r="B71" s="12" t="s">
        <v>120</v>
      </c>
      <c r="C71" s="31" t="s">
        <v>121</v>
      </c>
      <c r="D71" s="13" t="s">
        <v>21</v>
      </c>
      <c r="E71" s="13" t="s">
        <v>21</v>
      </c>
      <c r="F71" s="14"/>
      <c r="G71" s="15">
        <v>0</v>
      </c>
      <c r="H71" s="15">
        <v>0</v>
      </c>
      <c r="I71" s="15">
        <v>0</v>
      </c>
      <c r="J71" s="15">
        <v>0</v>
      </c>
      <c r="K71" s="20">
        <v>0</v>
      </c>
      <c r="L71" s="17">
        <v>0</v>
      </c>
      <c r="M71" s="18">
        <f>L71/$L$78*100%</f>
        <v>0</v>
      </c>
      <c r="N71" s="32"/>
      <c r="O71" s="19"/>
      <c r="P71" s="19"/>
    </row>
    <row r="72" spans="1:16" ht="15.75">
      <c r="A72" s="11">
        <v>57</v>
      </c>
      <c r="B72" s="12" t="s">
        <v>122</v>
      </c>
      <c r="C72" s="31" t="s">
        <v>123</v>
      </c>
      <c r="D72" s="13" t="s">
        <v>21</v>
      </c>
      <c r="E72" s="13"/>
      <c r="F72" s="13"/>
      <c r="G72" s="15">
        <v>0</v>
      </c>
      <c r="H72" s="15">
        <v>0</v>
      </c>
      <c r="I72" s="15">
        <v>0</v>
      </c>
      <c r="J72" s="15">
        <v>0</v>
      </c>
      <c r="K72" s="20">
        <v>0</v>
      </c>
      <c r="L72" s="17">
        <v>0</v>
      </c>
      <c r="M72" s="18">
        <f>L72/$L$78*100%</f>
        <v>0</v>
      </c>
      <c r="N72" s="32"/>
      <c r="O72" s="19"/>
      <c r="P72" s="19"/>
    </row>
    <row r="73" spans="1:16" ht="15.75">
      <c r="A73" s="11">
        <v>58</v>
      </c>
      <c r="B73" s="12" t="s">
        <v>124</v>
      </c>
      <c r="C73" s="31" t="s">
        <v>125</v>
      </c>
      <c r="D73" s="13" t="s">
        <v>21</v>
      </c>
      <c r="E73" s="14"/>
      <c r="F73" s="14"/>
      <c r="G73" s="15">
        <v>0</v>
      </c>
      <c r="H73" s="15">
        <v>0</v>
      </c>
      <c r="I73" s="15">
        <v>0</v>
      </c>
      <c r="J73" s="15">
        <v>0</v>
      </c>
      <c r="K73" s="20">
        <v>0</v>
      </c>
      <c r="L73" s="17">
        <v>0</v>
      </c>
      <c r="M73" s="18">
        <f>L73/$L$78*100%</f>
        <v>0</v>
      </c>
      <c r="N73" s="32"/>
      <c r="O73" s="19"/>
      <c r="P73" s="19"/>
    </row>
    <row r="74" spans="1:16" ht="15.75">
      <c r="A74" s="11">
        <v>59</v>
      </c>
      <c r="B74" s="12" t="s">
        <v>126</v>
      </c>
      <c r="C74" s="31" t="s">
        <v>127</v>
      </c>
      <c r="D74" s="13" t="s">
        <v>21</v>
      </c>
      <c r="E74" s="14" t="s">
        <v>21</v>
      </c>
      <c r="F74" s="14"/>
      <c r="G74" s="15">
        <v>0</v>
      </c>
      <c r="H74" s="15">
        <v>0</v>
      </c>
      <c r="I74" s="15">
        <v>0</v>
      </c>
      <c r="J74" s="15">
        <v>0</v>
      </c>
      <c r="K74" s="20">
        <v>0</v>
      </c>
      <c r="L74" s="17">
        <v>0</v>
      </c>
      <c r="M74" s="18">
        <f>L74/$L$78*100%</f>
        <v>0</v>
      </c>
      <c r="N74" s="32"/>
      <c r="O74" s="19"/>
      <c r="P74" s="19"/>
    </row>
    <row r="75" spans="1:16" ht="15.75">
      <c r="A75" s="11">
        <v>60</v>
      </c>
      <c r="B75" s="12" t="s">
        <v>128</v>
      </c>
      <c r="C75" s="31" t="s">
        <v>144</v>
      </c>
      <c r="D75" s="13" t="s">
        <v>21</v>
      </c>
      <c r="E75" s="14"/>
      <c r="F75" s="14"/>
      <c r="G75" s="15">
        <v>0</v>
      </c>
      <c r="H75" s="15">
        <v>0</v>
      </c>
      <c r="I75" s="15">
        <v>0</v>
      </c>
      <c r="J75" s="15">
        <v>0</v>
      </c>
      <c r="K75" s="20">
        <v>0</v>
      </c>
      <c r="L75" s="17">
        <v>0</v>
      </c>
      <c r="M75" s="18">
        <f>L75/$L$78*100%</f>
        <v>0</v>
      </c>
      <c r="N75" s="32"/>
      <c r="O75" s="19"/>
      <c r="P75" s="19"/>
    </row>
    <row r="76" spans="1:16" ht="15.75">
      <c r="A76" s="11">
        <v>61</v>
      </c>
      <c r="B76" s="12" t="s">
        <v>129</v>
      </c>
      <c r="C76" s="31" t="s">
        <v>130</v>
      </c>
      <c r="D76" s="13" t="s">
        <v>21</v>
      </c>
      <c r="E76" s="14"/>
      <c r="F76" s="14"/>
      <c r="G76" s="15">
        <v>0</v>
      </c>
      <c r="H76" s="15">
        <v>0</v>
      </c>
      <c r="I76" s="15">
        <v>0</v>
      </c>
      <c r="J76" s="15">
        <v>0</v>
      </c>
      <c r="K76" s="20">
        <v>0</v>
      </c>
      <c r="L76" s="17">
        <v>0</v>
      </c>
      <c r="M76" s="18">
        <f>L76/$L$78*100%</f>
        <v>0</v>
      </c>
      <c r="N76" s="32"/>
      <c r="O76" s="19"/>
      <c r="P76" s="19"/>
    </row>
    <row r="77" spans="1:16" ht="18" customHeight="1">
      <c r="A77" s="11">
        <v>62</v>
      </c>
      <c r="B77" s="12" t="s">
        <v>131</v>
      </c>
      <c r="C77" s="31" t="s">
        <v>132</v>
      </c>
      <c r="D77" s="13" t="s">
        <v>21</v>
      </c>
      <c r="E77" s="14"/>
      <c r="F77" s="14" t="s">
        <v>21</v>
      </c>
      <c r="G77" s="15">
        <v>0</v>
      </c>
      <c r="H77" s="15">
        <v>0</v>
      </c>
      <c r="I77" s="15">
        <v>0</v>
      </c>
      <c r="J77" s="15">
        <v>0</v>
      </c>
      <c r="K77" s="20">
        <v>0</v>
      </c>
      <c r="L77" s="17">
        <v>0</v>
      </c>
      <c r="M77" s="18">
        <f>L77/$L$78*100%</f>
        <v>0</v>
      </c>
      <c r="N77" s="32"/>
      <c r="O77" s="19"/>
      <c r="P77" s="19"/>
    </row>
    <row r="78" spans="1:15" ht="16.5" thickBot="1">
      <c r="A78" s="40" t="s">
        <v>11</v>
      </c>
      <c r="B78" s="41"/>
      <c r="C78" s="42"/>
      <c r="D78" s="22">
        <f>COUNTA(D16:D77)</f>
        <v>62</v>
      </c>
      <c r="E78" s="22">
        <f>COUNTA(E16:E77)</f>
        <v>24</v>
      </c>
      <c r="F78" s="22">
        <f>COUNTA(F16:F77)</f>
        <v>13</v>
      </c>
      <c r="G78" s="23">
        <f aca="true" t="shared" si="0" ref="G78:M78">SUM(G16:G77)</f>
        <v>2280909890.6</v>
      </c>
      <c r="H78" s="24">
        <f t="shared" si="0"/>
        <v>24942460</v>
      </c>
      <c r="I78" s="25">
        <f t="shared" si="0"/>
        <v>404818215.68000007</v>
      </c>
      <c r="J78" s="25">
        <f t="shared" si="0"/>
        <v>49869189308</v>
      </c>
      <c r="K78" s="25">
        <f t="shared" si="0"/>
        <v>52579859874.28</v>
      </c>
      <c r="L78" s="25">
        <f t="shared" si="0"/>
        <v>115397912431.78</v>
      </c>
      <c r="M78" s="26">
        <f t="shared" si="0"/>
        <v>1</v>
      </c>
      <c r="O78" s="27"/>
    </row>
    <row r="79" spans="10:13" ht="15.75">
      <c r="J79" s="27"/>
      <c r="K79" s="28"/>
      <c r="M79" s="27"/>
    </row>
    <row r="80" spans="2:10" ht="27" customHeight="1">
      <c r="B80" s="43" t="s">
        <v>133</v>
      </c>
      <c r="C80" s="43"/>
      <c r="D80" s="43"/>
      <c r="E80" s="43"/>
      <c r="F80" s="43"/>
      <c r="H80" s="29"/>
      <c r="J80" s="27"/>
    </row>
    <row r="81" spans="3:6" ht="27" customHeight="1">
      <c r="C81" s="33"/>
      <c r="D81" s="33"/>
      <c r="E81" s="33"/>
      <c r="F81" s="33"/>
    </row>
  </sheetData>
  <sheetProtection/>
  <mergeCells count="17">
    <mergeCell ref="A9:K9"/>
    <mergeCell ref="J11:M11"/>
    <mergeCell ref="A12:A15"/>
    <mergeCell ref="B12:B15"/>
    <mergeCell ref="C12:C15"/>
    <mergeCell ref="D12:F14"/>
    <mergeCell ref="G12:K13"/>
    <mergeCell ref="L12:M13"/>
    <mergeCell ref="G14:H14"/>
    <mergeCell ref="I14:I15"/>
    <mergeCell ref="C81:F81"/>
    <mergeCell ref="J14:J15"/>
    <mergeCell ref="K14:K15"/>
    <mergeCell ref="L14:L15"/>
    <mergeCell ref="M14:M15"/>
    <mergeCell ref="A78:C78"/>
    <mergeCell ref="B80:F8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Ulziibat</cp:lastModifiedBy>
  <cp:lastPrinted>2015-04-29T03:44:36Z</cp:lastPrinted>
  <dcterms:created xsi:type="dcterms:W3CDTF">2015-04-08T08:55:45Z</dcterms:created>
  <dcterms:modified xsi:type="dcterms:W3CDTF">2015-04-29T03:46:14Z</dcterms:modified>
  <cp:category/>
  <cp:version/>
  <cp:contentType/>
  <cp:contentStatus/>
</cp:coreProperties>
</file>