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'Sheet1'!$A$1:$M$77</definedName>
  </definedNames>
  <calcPr fullCalcOnLoad="1"/>
</workbook>
</file>

<file path=xl/sharedStrings.xml><?xml version="1.0" encoding="utf-8"?>
<sst xmlns="http://schemas.openxmlformats.org/spreadsheetml/2006/main" count="173" uniqueCount="80">
  <si>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</si>
  <si>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</si>
  <si>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</si>
  <si>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</si>
  <si>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</si>
  <si>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</si>
  <si>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>Хувьцааны багцын арилжаа</t>
  </si>
  <si>
    <t>БОНД АНХДАГЧ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</si>
  <si>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</si>
  <si>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</si>
  <si>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</si>
  <si>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</si>
  <si>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</si>
  <si>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</si>
  <si>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</si>
  <si>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Бонд</t>
  </si>
  <si>
    <t>TNGR</t>
  </si>
  <si>
    <t>●</t>
  </si>
  <si>
    <t>MSEC</t>
  </si>
  <si>
    <t>BDSC</t>
  </si>
  <si>
    <t>STIN</t>
  </si>
  <si>
    <t>GLMT</t>
  </si>
  <si>
    <t>TDB</t>
  </si>
  <si>
    <t>BZIN</t>
  </si>
  <si>
    <t>ARGB</t>
  </si>
  <si>
    <t>ALTN</t>
  </si>
  <si>
    <t>GNDX</t>
  </si>
  <si>
    <t>ARD</t>
  </si>
  <si>
    <t>GAUL</t>
  </si>
  <si>
    <t>FRON</t>
  </si>
  <si>
    <t>ZRGD</t>
  </si>
  <si>
    <t>APS</t>
  </si>
  <si>
    <t>SECP</t>
  </si>
  <si>
    <t>DRBR</t>
  </si>
  <si>
    <t>ACE</t>
  </si>
  <si>
    <t>MSDQ</t>
  </si>
  <si>
    <t>TABO</t>
  </si>
  <si>
    <t>SANR</t>
  </si>
  <si>
    <t>BUMB</t>
  </si>
  <si>
    <t>GDSC</t>
  </si>
  <si>
    <t>MERG</t>
  </si>
  <si>
    <t>MIBG</t>
  </si>
  <si>
    <t>BULG</t>
  </si>
  <si>
    <t>DELG</t>
  </si>
  <si>
    <t>BLMB</t>
  </si>
  <si>
    <t>MONG</t>
  </si>
  <si>
    <t>ZGB</t>
  </si>
  <si>
    <t>MNET</t>
  </si>
  <si>
    <t>Ард секьюритиз ХХК</t>
  </si>
  <si>
    <t>TCHB</t>
  </si>
  <si>
    <t>ECM</t>
  </si>
  <si>
    <t>BSK</t>
  </si>
  <si>
    <t>MWTS</t>
  </si>
  <si>
    <t>MICC</t>
  </si>
  <si>
    <t>GATR</t>
  </si>
  <si>
    <t>NSEC</t>
  </si>
  <si>
    <t>UNDR</t>
  </si>
  <si>
    <t>SGC</t>
  </si>
  <si>
    <t>GDEV</t>
  </si>
  <si>
    <t>FCX</t>
  </si>
  <si>
    <t>BLAC</t>
  </si>
  <si>
    <t>BATS</t>
  </si>
  <si>
    <t>CAPM</t>
  </si>
  <si>
    <t>GNN</t>
  </si>
  <si>
    <t>FINL</t>
  </si>
  <si>
    <t>DCF</t>
  </si>
  <si>
    <t>NOVL</t>
  </si>
  <si>
    <t>LFTI</t>
  </si>
  <si>
    <t>BKHE</t>
  </si>
  <si>
    <t>BBSS</t>
  </si>
  <si>
    <t>DGSN</t>
  </si>
  <si>
    <t>ITR</t>
  </si>
  <si>
    <t>HUN</t>
  </si>
  <si>
    <t>PREV</t>
  </si>
  <si>
    <t>TTOL</t>
  </si>
  <si>
    <t>ZEUS</t>
  </si>
  <si>
    <t xml:space="preserve">Жич: Гишүүдийг тухайн сард хийсэн арилжааны үнийн дүнгээр жагсаав. </t>
  </si>
  <si>
    <t xml:space="preserve">2015 оны 10 дугаар сарын 31-ний байдлаар </t>
  </si>
  <si>
    <t>10-р сарын арилжааны дүн</t>
  </si>
  <si>
    <t>Оны эхнээс</t>
  </si>
</sst>
</file>

<file path=xl/styles.xml><?xml version="1.0" encoding="utf-8"?>
<styleSheet xmlns="http://schemas.openxmlformats.org/spreadsheetml/2006/main">
  <numFmts count="11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164" fontId="40" fillId="0" borderId="0" xfId="42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5" fontId="41" fillId="0" borderId="0" xfId="42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4" fontId="43" fillId="2" borderId="10" xfId="42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2" borderId="10" xfId="42" applyFont="1" applyFill="1" applyBorder="1" applyAlignment="1">
      <alignment horizontal="center" vertical="center"/>
    </xf>
    <xf numFmtId="164" fontId="3" fillId="2" borderId="12" xfId="42" applyFont="1" applyFill="1" applyBorder="1" applyAlignment="1">
      <alignment vertical="center" wrapText="1"/>
    </xf>
    <xf numFmtId="166" fontId="40" fillId="34" borderId="13" xfId="57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64" fontId="4" fillId="2" borderId="14" xfId="42" applyFont="1" applyFill="1" applyBorder="1" applyAlignment="1">
      <alignment horizontal="center" vertical="center"/>
    </xf>
    <xf numFmtId="164" fontId="4" fillId="2" borderId="14" xfId="42" applyFont="1" applyFill="1" applyBorder="1" applyAlignment="1">
      <alignment vertical="center"/>
    </xf>
    <xf numFmtId="164" fontId="4" fillId="2" borderId="14" xfId="42" applyFont="1" applyFill="1" applyBorder="1" applyAlignment="1">
      <alignment vertical="center" wrapText="1"/>
    </xf>
    <xf numFmtId="9" fontId="4" fillId="34" borderId="15" xfId="57" applyFont="1" applyFill="1" applyBorder="1" applyAlignment="1">
      <alignment vertical="center" wrapText="1"/>
    </xf>
    <xf numFmtId="164" fontId="40" fillId="0" borderId="0" xfId="0" applyNumberFormat="1" applyFont="1" applyAlignment="1">
      <alignment horizontal="center" vertical="center" wrapText="1"/>
    </xf>
    <xf numFmtId="165" fontId="43" fillId="33" borderId="0" xfId="42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64" fontId="3" fillId="2" borderId="16" xfId="42" applyFont="1" applyFill="1" applyBorder="1" applyAlignment="1">
      <alignment vertical="center" wrapText="1"/>
    </xf>
    <xf numFmtId="164" fontId="4" fillId="2" borderId="17" xfId="42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401127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Membership\MEMBER%20STATISTIC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З"/>
      <sheetName val="Хувь нийлүүлэгч"/>
      <sheetName val="Компанийн тухай"/>
      <sheetName val="Ажилтнууд"/>
      <sheetName val="халагдсан"/>
      <sheetName val="Салбар"/>
      <sheetName val="Хаяг"/>
      <sheetName val="тайлан ирүүлэлт"/>
      <sheetName val="эрх цуцлагдсан"/>
      <sheetName val="харилцагч шилжүүлэх"/>
      <sheetName val="гадаад зах зээл"/>
      <sheetName val="ҮЦК тэмдэглэгээ нэмсэн"/>
      <sheetName val="Цагийн хуваарь, шимтгэл"/>
      <sheetName val="Гэрээ шинэчлэн байгуулсан"/>
      <sheetName val="Sheet1"/>
      <sheetName val="Sheet2"/>
      <sheetName val="Ner uurchilsun"/>
      <sheetName val="Upper name"/>
    </sheetNames>
    <sheetDataSet>
      <sheetData sheetId="14">
        <row r="4">
          <cell r="C4" t="str">
            <v>ABJY</v>
          </cell>
          <cell r="D4" t="str">
            <v>АБЖЯ ХХК</v>
          </cell>
        </row>
        <row r="5">
          <cell r="C5" t="str">
            <v>APS</v>
          </cell>
          <cell r="D5" t="str">
            <v>Азиа Пасифик секьюритис ХХК</v>
          </cell>
        </row>
        <row r="6">
          <cell r="C6" t="str">
            <v>ITR</v>
          </cell>
          <cell r="D6" t="str">
            <v>Ай трейд ХХК</v>
          </cell>
        </row>
        <row r="7">
          <cell r="C7" t="str">
            <v>ALTN</v>
          </cell>
          <cell r="D7" t="str">
            <v>Алтан хоромсог ХХК</v>
          </cell>
        </row>
        <row r="8">
          <cell r="C8" t="str">
            <v>ARGB</v>
          </cell>
          <cell r="D8" t="str">
            <v>Аргай бэст ХХК</v>
          </cell>
        </row>
        <row r="9">
          <cell r="C9" t="str">
            <v>ARD</v>
          </cell>
          <cell r="D9" t="str">
            <v>Ард капитал групп ХХК</v>
          </cell>
        </row>
        <row r="10">
          <cell r="C10" t="str">
            <v>ACE</v>
          </cell>
          <cell r="D10" t="str">
            <v>АСЕ энд Т Капитал ХХК</v>
          </cell>
        </row>
        <row r="11">
          <cell r="C11" t="str">
            <v>BKHE</v>
          </cell>
          <cell r="D11" t="str">
            <v>Бага хээр ХХК</v>
          </cell>
        </row>
        <row r="12">
          <cell r="C12" t="str">
            <v>BATS</v>
          </cell>
          <cell r="D12" t="str">
            <v>Батс ХХК</v>
          </cell>
        </row>
        <row r="13">
          <cell r="C13" t="str">
            <v>BBSS</v>
          </cell>
          <cell r="D13" t="str">
            <v>Би Би Эс Эс ХХК</v>
          </cell>
        </row>
        <row r="14">
          <cell r="C14" t="str">
            <v>BDSC</v>
          </cell>
          <cell r="D14" t="str">
            <v>БиДиСек ХК</v>
          </cell>
        </row>
        <row r="15">
          <cell r="C15" t="str">
            <v>BLMB</v>
          </cell>
          <cell r="D15" t="str">
            <v>Блүмсбюри секюритиес ХХК </v>
          </cell>
        </row>
        <row r="16">
          <cell r="C16" t="str">
            <v>BLAC</v>
          </cell>
          <cell r="D16" t="str">
            <v>Блэкстоун интернэйшнл ХХК</v>
          </cell>
        </row>
        <row r="17">
          <cell r="C17" t="str">
            <v>BSK</v>
          </cell>
          <cell r="D17" t="str">
            <v>Блюскай секьюритиз ХК</v>
          </cell>
        </row>
        <row r="18">
          <cell r="C18" t="str">
            <v>BULG</v>
          </cell>
          <cell r="D18" t="str">
            <v>Булган брокер ХХК</v>
          </cell>
        </row>
        <row r="19">
          <cell r="C19" t="str">
            <v>BUMB</v>
          </cell>
          <cell r="D19" t="str">
            <v>Бумбат-Алтай ХХК</v>
          </cell>
        </row>
        <row r="20">
          <cell r="C20" t="str">
            <v>GAUL</v>
          </cell>
          <cell r="D20" t="str">
            <v>Гаүли ХХК</v>
          </cell>
        </row>
        <row r="21">
          <cell r="C21" t="str">
            <v>GATR</v>
          </cell>
          <cell r="D21" t="str">
            <v>Гацуурт трейд ХХК</v>
          </cell>
        </row>
        <row r="22">
          <cell r="C22" t="str">
            <v>GNDX</v>
          </cell>
          <cell r="D22" t="str">
            <v>Гендекс ХХК</v>
          </cell>
        </row>
        <row r="23">
          <cell r="C23" t="str">
            <v>GLOB</v>
          </cell>
          <cell r="D23" t="str">
            <v>Глобал ассет ХХК</v>
          </cell>
        </row>
        <row r="24">
          <cell r="C24" t="str">
            <v>GNN</v>
          </cell>
          <cell r="D24" t="str">
            <v>Говийн ноён нуруу ХХК</v>
          </cell>
        </row>
        <row r="25">
          <cell r="C25" t="str">
            <v>GLMT</v>
          </cell>
          <cell r="D25" t="str">
            <v>Голомт секюритиз ХХК</v>
          </cell>
        </row>
        <row r="26">
          <cell r="C26" t="str">
            <v>GDEV</v>
          </cell>
          <cell r="D26" t="str">
            <v>Гранддевелопмент ХХК</v>
          </cell>
        </row>
        <row r="27">
          <cell r="C27" t="str">
            <v>GDSC</v>
          </cell>
          <cell r="D27" t="str">
            <v>Гүүдсек ХХК</v>
          </cell>
        </row>
        <row r="28">
          <cell r="C28" t="str">
            <v>DRBR</v>
          </cell>
          <cell r="D28" t="str">
            <v>Дархан брокер ХХК</v>
          </cell>
        </row>
        <row r="29">
          <cell r="C29" t="str">
            <v>DCF</v>
          </cell>
          <cell r="D29" t="str">
            <v>Ди Си Эф ХХК</v>
          </cell>
        </row>
        <row r="30">
          <cell r="C30" t="str">
            <v>DGSN</v>
          </cell>
          <cell r="D30" t="str">
            <v>Догсон ХХК</v>
          </cell>
        </row>
        <row r="31">
          <cell r="C31" t="str">
            <v>DELG</v>
          </cell>
          <cell r="D31" t="str">
            <v>Дэлгэрхангай секюритиз ХХК</v>
          </cell>
        </row>
        <row r="32">
          <cell r="C32" t="str">
            <v>BZIN</v>
          </cell>
          <cell r="D32" t="str">
            <v>Дэү Секьюритис Монгол ХХК</v>
          </cell>
        </row>
        <row r="33">
          <cell r="C33" t="str">
            <v>ECM</v>
          </cell>
          <cell r="D33" t="str">
            <v>Евразиа капитал холдинг ХК</v>
          </cell>
        </row>
        <row r="34">
          <cell r="C34" t="str">
            <v>ZRGD</v>
          </cell>
          <cell r="D34" t="str">
            <v>Зэргэд ХХК</v>
          </cell>
        </row>
        <row r="35">
          <cell r="C35" t="str">
            <v>ZGB</v>
          </cell>
          <cell r="D35" t="str">
            <v>Зэт жи би ХХК</v>
          </cell>
        </row>
        <row r="36">
          <cell r="C36" t="str">
            <v>ZEUS</v>
          </cell>
          <cell r="D36" t="str">
            <v>Зюс капитал ХХК</v>
          </cell>
        </row>
        <row r="37">
          <cell r="C37" t="str">
            <v>CAPM</v>
          </cell>
          <cell r="D37" t="str">
            <v>Капитал маркет корпораци ХХК</v>
          </cell>
        </row>
        <row r="38">
          <cell r="C38" t="str">
            <v>LFTI</v>
          </cell>
          <cell r="D38" t="str">
            <v>Лайфтайм инвестмент ХХК</v>
          </cell>
        </row>
        <row r="39">
          <cell r="C39" t="str">
            <v>MSDQ</v>
          </cell>
          <cell r="D39" t="str">
            <v>Масдак ХХК</v>
          </cell>
        </row>
        <row r="40">
          <cell r="C40" t="str">
            <v>MONG</v>
          </cell>
          <cell r="D40" t="str">
            <v>Монгол секюритиес ХК</v>
          </cell>
        </row>
        <row r="41">
          <cell r="C41" t="str">
            <v>MNET</v>
          </cell>
          <cell r="D41" t="str">
            <v>Монет капитал ХХК</v>
          </cell>
        </row>
        <row r="42">
          <cell r="C42" t="str">
            <v>MSEC</v>
          </cell>
          <cell r="D42" t="str">
            <v>Монсек ХХК</v>
          </cell>
        </row>
        <row r="43">
          <cell r="C43" t="str">
            <v>MERG</v>
          </cell>
          <cell r="D43" t="str">
            <v>Мэргэн санаа ХХК</v>
          </cell>
        </row>
        <row r="44">
          <cell r="C44" t="str">
            <v>NOVL</v>
          </cell>
          <cell r="D44" t="str">
            <v>Новел инвестмент ХХК</v>
          </cell>
        </row>
        <row r="45">
          <cell r="C45" t="str">
            <v>NSEC</v>
          </cell>
          <cell r="D45" t="str">
            <v>Нэйшнл секюритис ХХК</v>
          </cell>
        </row>
        <row r="46">
          <cell r="C46" t="str">
            <v>UNDR</v>
          </cell>
          <cell r="D46" t="str">
            <v>Өндөрхаан инвест ХХК</v>
          </cell>
        </row>
        <row r="47">
          <cell r="C47" t="str">
            <v>PREV</v>
          </cell>
          <cell r="D47" t="str">
            <v>Превалент ХХК</v>
          </cell>
        </row>
        <row r="48">
          <cell r="C48" t="str">
            <v>SANR</v>
          </cell>
          <cell r="D48" t="str">
            <v>Санар ХХК</v>
          </cell>
        </row>
        <row r="49">
          <cell r="C49" t="str">
            <v>SECP</v>
          </cell>
          <cell r="D49" t="str">
            <v>Сикап ХХК</v>
          </cell>
        </row>
        <row r="50">
          <cell r="C50" t="str">
            <v>STIN</v>
          </cell>
          <cell r="D50" t="str">
            <v>Стандарт инвестмент ХХК</v>
          </cell>
        </row>
        <row r="51">
          <cell r="C51" t="str">
            <v>TABO</v>
          </cell>
          <cell r="D51" t="str">
            <v>Таван богд ХХК</v>
          </cell>
        </row>
        <row r="52">
          <cell r="C52" t="str">
            <v>TTOL</v>
          </cell>
          <cell r="D52" t="str">
            <v>Тавантолгой хишиг ХХК</v>
          </cell>
        </row>
        <row r="53">
          <cell r="C53" t="str">
            <v>TDB</v>
          </cell>
          <cell r="D53" t="str">
            <v>Ти Ди Би Капитал ХХК</v>
          </cell>
        </row>
        <row r="54">
          <cell r="C54" t="str">
            <v>TCHB</v>
          </cell>
          <cell r="D54" t="str">
            <v>Тулгат чандмань баян ХХК</v>
          </cell>
        </row>
        <row r="55">
          <cell r="C55" t="str">
            <v>TTR</v>
          </cell>
          <cell r="D55" t="str">
            <v>Түшиг траст ХХК</v>
          </cell>
        </row>
        <row r="56">
          <cell r="C56" t="str">
            <v>TNGR</v>
          </cell>
          <cell r="D56" t="str">
            <v>Тэнгэр капитал ХХК</v>
          </cell>
        </row>
        <row r="57">
          <cell r="C57" t="str">
            <v>FINL</v>
          </cell>
          <cell r="D57" t="str">
            <v>Финанс линк групп ХХК</v>
          </cell>
        </row>
        <row r="58">
          <cell r="C58" t="str">
            <v>FRON</v>
          </cell>
          <cell r="D58" t="str">
            <v>Фронтиер ХХК</v>
          </cell>
        </row>
        <row r="59">
          <cell r="C59" t="str">
            <v>HUN</v>
          </cell>
          <cell r="D59" t="str">
            <v>Хүннү Эмпайр ХХК</v>
          </cell>
        </row>
        <row r="60">
          <cell r="C60" t="str">
            <v>MIBG</v>
          </cell>
          <cell r="D60" t="str">
            <v>Эм Ай Би Жи ХХК</v>
          </cell>
        </row>
        <row r="61">
          <cell r="C61" t="str">
            <v>MICC</v>
          </cell>
          <cell r="D61" t="str">
            <v>Эм Ай Си Си ХХК</v>
          </cell>
        </row>
        <row r="62">
          <cell r="C62" t="str">
            <v>MWTS</v>
          </cell>
          <cell r="D62" t="str">
            <v>Эм Даблью Ти Эс ХХК</v>
          </cell>
        </row>
        <row r="63">
          <cell r="C63" t="str">
            <v>SGC</v>
          </cell>
          <cell r="D63" t="str">
            <v>Эс Жи Капитал ХХК</v>
          </cell>
        </row>
        <row r="64">
          <cell r="C64" t="str">
            <v>FCX</v>
          </cell>
          <cell r="D64" t="str">
            <v>Эф Си Икс ХХК</v>
          </cell>
        </row>
        <row r="65">
          <cell r="C65" t="str">
            <v>USEC</v>
          </cell>
          <cell r="D65" t="str">
            <v>Юнайтэд секьюритс ХХК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77"/>
  <sheetViews>
    <sheetView tabSelected="1" view="pageBreakPreview" zoomScale="80" zoomScaleSheetLayoutView="80" zoomScalePageLayoutView="0" workbookViewId="0" topLeftCell="A50">
      <selection activeCell="H76" sqref="H76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" customWidth="1"/>
    <col min="8" max="8" width="21.00390625" style="3" customWidth="1"/>
    <col min="9" max="9" width="21.28125" style="1" customWidth="1"/>
    <col min="10" max="11" width="21.00390625" style="1" bestFit="1" customWidth="1"/>
    <col min="12" max="12" width="21.8515625" style="1" customWidth="1"/>
    <col min="13" max="13" width="9.8515625" style="1" customWidth="1"/>
    <col min="14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4"/>
      <c r="J7" s="4"/>
    </row>
    <row r="8" spans="8:12" ht="15.75">
      <c r="H8" s="5"/>
      <c r="I8" s="6"/>
      <c r="J8" s="6"/>
      <c r="K8" s="6"/>
      <c r="L8" s="6"/>
    </row>
    <row r="9" spans="1:12" ht="15" customHeight="1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7"/>
    </row>
    <row r="10" ht="15.75"/>
    <row r="11" spans="10:13" ht="15" customHeight="1" thickBot="1">
      <c r="J11" s="31" t="s">
        <v>77</v>
      </c>
      <c r="K11" s="31"/>
      <c r="L11" s="31"/>
      <c r="M11" s="31"/>
    </row>
    <row r="12" spans="1:13" ht="14.25" customHeight="1">
      <c r="A12" s="32" t="s">
        <v>1</v>
      </c>
      <c r="B12" s="34" t="s">
        <v>2</v>
      </c>
      <c r="C12" s="34" t="s">
        <v>3</v>
      </c>
      <c r="D12" s="34" t="s">
        <v>4</v>
      </c>
      <c r="E12" s="34"/>
      <c r="F12" s="34"/>
      <c r="G12" s="36" t="s">
        <v>78</v>
      </c>
      <c r="H12" s="36"/>
      <c r="I12" s="36"/>
      <c r="J12" s="36"/>
      <c r="K12" s="36"/>
      <c r="L12" s="38" t="s">
        <v>79</v>
      </c>
      <c r="M12" s="39"/>
    </row>
    <row r="13" spans="1:13" s="7" customFormat="1" ht="15.75" customHeight="1">
      <c r="A13" s="33"/>
      <c r="B13" s="35"/>
      <c r="C13" s="35"/>
      <c r="D13" s="35"/>
      <c r="E13" s="35"/>
      <c r="F13" s="35"/>
      <c r="G13" s="37"/>
      <c r="H13" s="37"/>
      <c r="I13" s="37"/>
      <c r="J13" s="37"/>
      <c r="K13" s="37"/>
      <c r="L13" s="40"/>
      <c r="M13" s="41"/>
    </row>
    <row r="14" spans="1:13" s="7" customFormat="1" ht="33.75" customHeight="1">
      <c r="A14" s="33"/>
      <c r="B14" s="35"/>
      <c r="C14" s="35"/>
      <c r="D14" s="35"/>
      <c r="E14" s="35"/>
      <c r="F14" s="35"/>
      <c r="G14" s="37" t="s">
        <v>5</v>
      </c>
      <c r="H14" s="37"/>
      <c r="I14" s="37" t="s">
        <v>6</v>
      </c>
      <c r="J14" s="43" t="s">
        <v>7</v>
      </c>
      <c r="K14" s="43" t="s">
        <v>8</v>
      </c>
      <c r="L14" s="51" t="s">
        <v>9</v>
      </c>
      <c r="M14" s="45" t="s">
        <v>10</v>
      </c>
    </row>
    <row r="15" spans="1:13" s="7" customFormat="1" ht="55.5" customHeight="1">
      <c r="A15" s="33"/>
      <c r="B15" s="35"/>
      <c r="C15" s="35"/>
      <c r="D15" s="8" t="s">
        <v>11</v>
      </c>
      <c r="E15" s="8" t="s">
        <v>12</v>
      </c>
      <c r="F15" s="8" t="s">
        <v>13</v>
      </c>
      <c r="G15" s="9" t="s">
        <v>14</v>
      </c>
      <c r="H15" s="10" t="s">
        <v>15</v>
      </c>
      <c r="I15" s="37"/>
      <c r="J15" s="44"/>
      <c r="K15" s="44"/>
      <c r="L15" s="52"/>
      <c r="M15" s="46"/>
    </row>
    <row r="16" spans="1:13" s="7" customFormat="1" ht="15.75">
      <c r="A16" s="11">
        <v>1</v>
      </c>
      <c r="B16" s="12" t="s">
        <v>16</v>
      </c>
      <c r="C16" s="12" t="str">
        <f>VLOOKUP($B16,'[1]Sheet1'!$C$4:$D$65,2,0)</f>
        <v>Тэнгэр капитал ХХК</v>
      </c>
      <c r="D16" s="13" t="s">
        <v>17</v>
      </c>
      <c r="E16" s="14" t="s">
        <v>17</v>
      </c>
      <c r="F16" s="14" t="s">
        <v>17</v>
      </c>
      <c r="G16" s="15">
        <v>927300</v>
      </c>
      <c r="H16" s="15">
        <v>0</v>
      </c>
      <c r="I16" s="15">
        <v>0</v>
      </c>
      <c r="J16" s="15">
        <v>15807211243</v>
      </c>
      <c r="K16" s="16">
        <v>15808138543</v>
      </c>
      <c r="L16" s="28">
        <v>206481958840</v>
      </c>
      <c r="M16" s="17">
        <v>0.4440870571712564</v>
      </c>
    </row>
    <row r="17" spans="1:13" ht="15.75">
      <c r="A17" s="11">
        <v>2</v>
      </c>
      <c r="B17" s="12" t="s">
        <v>18</v>
      </c>
      <c r="C17" s="12" t="str">
        <f>VLOOKUP($B17,'[1]Sheet1'!$C$4:$D$65,2,0)</f>
        <v>Монсек ХХК</v>
      </c>
      <c r="D17" s="13" t="s">
        <v>17</v>
      </c>
      <c r="E17" s="14" t="s">
        <v>17</v>
      </c>
      <c r="F17" s="14"/>
      <c r="G17" s="15">
        <v>13928407.5</v>
      </c>
      <c r="H17" s="15">
        <v>0</v>
      </c>
      <c r="I17" s="15">
        <v>0</v>
      </c>
      <c r="J17" s="15">
        <v>8587067748</v>
      </c>
      <c r="K17" s="16">
        <v>8600996155.5</v>
      </c>
      <c r="L17" s="28">
        <v>29890629995.1</v>
      </c>
      <c r="M17" s="17">
        <v>0.0642866911283262</v>
      </c>
    </row>
    <row r="18" spans="1:13" ht="15.75">
      <c r="A18" s="11">
        <v>3</v>
      </c>
      <c r="B18" s="12" t="s">
        <v>66</v>
      </c>
      <c r="C18" s="12" t="str">
        <f>VLOOKUP($B18,'[1]Sheet1'!$C$4:$D$65,2,0)</f>
        <v>Новел инвестмент ХХК</v>
      </c>
      <c r="D18" s="13" t="s">
        <v>17</v>
      </c>
      <c r="E18" s="14"/>
      <c r="F18" s="14" t="s">
        <v>17</v>
      </c>
      <c r="G18" s="15">
        <v>0</v>
      </c>
      <c r="H18" s="15">
        <v>0</v>
      </c>
      <c r="I18" s="15">
        <v>0</v>
      </c>
      <c r="J18" s="15">
        <v>6611672707</v>
      </c>
      <c r="K18" s="16">
        <v>6611672707</v>
      </c>
      <c r="L18" s="28">
        <v>6611672707</v>
      </c>
      <c r="M18" s="17">
        <v>0.014219926486198887</v>
      </c>
    </row>
    <row r="19" spans="1:13" ht="17.25" customHeight="1">
      <c r="A19" s="11">
        <v>4</v>
      </c>
      <c r="B19" s="12" t="s">
        <v>19</v>
      </c>
      <c r="C19" s="12" t="str">
        <f>VLOOKUP($B19,'[1]Sheet1'!$C$4:$D$65,2,0)</f>
        <v>БиДиСек ХК</v>
      </c>
      <c r="D19" s="13" t="s">
        <v>17</v>
      </c>
      <c r="E19" s="14" t="s">
        <v>17</v>
      </c>
      <c r="F19" s="14" t="s">
        <v>17</v>
      </c>
      <c r="G19" s="15">
        <v>682616456.23</v>
      </c>
      <c r="H19" s="15">
        <v>0</v>
      </c>
      <c r="I19" s="15">
        <v>0</v>
      </c>
      <c r="J19" s="15">
        <v>2752095100</v>
      </c>
      <c r="K19" s="16">
        <v>3434711556.23</v>
      </c>
      <c r="L19" s="28">
        <v>29626917556.359997</v>
      </c>
      <c r="M19" s="17">
        <v>0.06371951672956795</v>
      </c>
    </row>
    <row r="20" spans="1:13" ht="14.25" customHeight="1">
      <c r="A20" s="11">
        <v>5</v>
      </c>
      <c r="B20" s="12" t="s">
        <v>43</v>
      </c>
      <c r="C20" s="12" t="str">
        <f>VLOOKUP($B20,'[1]Sheet1'!$C$4:$D$65,2,0)</f>
        <v>Дэлгэрхангай секюритиз ХХК</v>
      </c>
      <c r="D20" s="13" t="s">
        <v>17</v>
      </c>
      <c r="E20" s="14"/>
      <c r="F20" s="14"/>
      <c r="G20" s="15">
        <v>1910999025</v>
      </c>
      <c r="H20" s="15">
        <v>0</v>
      </c>
      <c r="I20" s="15">
        <v>921408774</v>
      </c>
      <c r="J20" s="15">
        <v>0</v>
      </c>
      <c r="K20" s="16">
        <v>2832407799</v>
      </c>
      <c r="L20" s="28">
        <v>2950534418</v>
      </c>
      <c r="M20" s="17">
        <v>0.006345804515480476</v>
      </c>
    </row>
    <row r="21" spans="1:13" ht="15.75">
      <c r="A21" s="11">
        <v>6</v>
      </c>
      <c r="B21" s="12" t="s">
        <v>39</v>
      </c>
      <c r="C21" s="12" t="str">
        <f>VLOOKUP($B21,'[1]Sheet1'!$C$4:$D$65,2,0)</f>
        <v>Гүүдсек ХХК</v>
      </c>
      <c r="D21" s="13" t="s">
        <v>17</v>
      </c>
      <c r="E21" s="14"/>
      <c r="F21" s="14" t="s">
        <v>17</v>
      </c>
      <c r="G21" s="15">
        <v>1087950</v>
      </c>
      <c r="H21" s="15">
        <v>0</v>
      </c>
      <c r="I21" s="15">
        <v>0</v>
      </c>
      <c r="J21" s="15">
        <v>1237752252</v>
      </c>
      <c r="K21" s="16">
        <v>1238840202</v>
      </c>
      <c r="L21" s="28">
        <v>1337689593</v>
      </c>
      <c r="M21" s="17">
        <v>0.0028770098758328193</v>
      </c>
    </row>
    <row r="22" spans="1:13" ht="15.75">
      <c r="A22" s="11">
        <v>7</v>
      </c>
      <c r="B22" s="12" t="s">
        <v>21</v>
      </c>
      <c r="C22" s="12" t="str">
        <f>VLOOKUP($B22,'[1]Sheet1'!$C$4:$D$65,2,0)</f>
        <v>Голомт секюритиз ХХК</v>
      </c>
      <c r="D22" s="13" t="s">
        <v>17</v>
      </c>
      <c r="E22" s="14" t="s">
        <v>17</v>
      </c>
      <c r="F22" s="14" t="s">
        <v>17</v>
      </c>
      <c r="G22" s="15">
        <v>1595444</v>
      </c>
      <c r="H22" s="15">
        <v>200000000</v>
      </c>
      <c r="I22" s="15">
        <v>0</v>
      </c>
      <c r="J22" s="15">
        <v>744949592</v>
      </c>
      <c r="K22" s="16">
        <v>946545036</v>
      </c>
      <c r="L22" s="28">
        <v>39122449182.03999</v>
      </c>
      <c r="M22" s="17">
        <v>0.08414184669783602</v>
      </c>
    </row>
    <row r="23" spans="1:13" ht="15.75">
      <c r="A23" s="11">
        <v>8</v>
      </c>
      <c r="B23" s="12" t="s">
        <v>23</v>
      </c>
      <c r="C23" s="12" t="str">
        <f>VLOOKUP($B23,'[1]Sheet1'!$C$4:$D$65,2,0)</f>
        <v>Дэү Секьюритис Монгол ХХК</v>
      </c>
      <c r="D23" s="13" t="s">
        <v>17</v>
      </c>
      <c r="E23" s="14" t="s">
        <v>17</v>
      </c>
      <c r="F23" s="14" t="s">
        <v>17</v>
      </c>
      <c r="G23" s="15">
        <v>0</v>
      </c>
      <c r="H23" s="15">
        <v>265580320</v>
      </c>
      <c r="I23" s="15">
        <v>0</v>
      </c>
      <c r="J23" s="15">
        <v>477299573</v>
      </c>
      <c r="K23" s="16">
        <v>742879893</v>
      </c>
      <c r="L23" s="28">
        <v>5835924821</v>
      </c>
      <c r="M23" s="17">
        <v>0.012551501807665538</v>
      </c>
    </row>
    <row r="24" spans="1:13" ht="15.75">
      <c r="A24" s="11">
        <v>9</v>
      </c>
      <c r="B24" s="12" t="s">
        <v>26</v>
      </c>
      <c r="C24" s="12" t="str">
        <f>VLOOKUP($B24,'[1]Sheet1'!$C$4:$D$65,2,0)</f>
        <v>Гендекс ХХК</v>
      </c>
      <c r="D24" s="13" t="s">
        <v>17</v>
      </c>
      <c r="E24" s="14"/>
      <c r="F24" s="14"/>
      <c r="G24" s="15">
        <v>282246356</v>
      </c>
      <c r="H24" s="15">
        <v>0</v>
      </c>
      <c r="I24" s="15">
        <v>0</v>
      </c>
      <c r="J24" s="15">
        <v>0</v>
      </c>
      <c r="K24" s="16">
        <v>282246356</v>
      </c>
      <c r="L24" s="28">
        <v>655972460</v>
      </c>
      <c r="M24" s="17">
        <v>0.0014108200105391333</v>
      </c>
    </row>
    <row r="25" spans="1:13" ht="15.75">
      <c r="A25" s="11">
        <v>10</v>
      </c>
      <c r="B25" s="12" t="s">
        <v>25</v>
      </c>
      <c r="C25" s="12" t="str">
        <f>VLOOKUP($B25,'[1]Sheet1'!$C$4:$D$65,2,0)</f>
        <v>Алтан хоромсог ХХК</v>
      </c>
      <c r="D25" s="13" t="s">
        <v>17</v>
      </c>
      <c r="E25" s="14"/>
      <c r="F25" s="14"/>
      <c r="G25" s="15">
        <v>11800268</v>
      </c>
      <c r="H25" s="15">
        <v>0</v>
      </c>
      <c r="I25" s="15">
        <v>0</v>
      </c>
      <c r="J25" s="15">
        <v>160376128</v>
      </c>
      <c r="K25" s="16">
        <v>172176396</v>
      </c>
      <c r="L25" s="28">
        <v>1551618360</v>
      </c>
      <c r="M25" s="17">
        <v>0.0033371130108235227</v>
      </c>
    </row>
    <row r="26" spans="1:13" ht="15.75">
      <c r="A26" s="11">
        <v>11</v>
      </c>
      <c r="B26" s="12" t="s">
        <v>22</v>
      </c>
      <c r="C26" s="12" t="str">
        <f>VLOOKUP($B26,'[1]Sheet1'!$C$4:$D$65,2,0)</f>
        <v>Ти Ди Би Капитал ХХК</v>
      </c>
      <c r="D26" s="13" t="s">
        <v>17</v>
      </c>
      <c r="E26" s="14" t="s">
        <v>17</v>
      </c>
      <c r="F26" s="14"/>
      <c r="G26" s="15">
        <v>5736826.3100000005</v>
      </c>
      <c r="H26" s="15">
        <v>0</v>
      </c>
      <c r="I26" s="15">
        <v>0</v>
      </c>
      <c r="J26" s="15">
        <v>39720390</v>
      </c>
      <c r="K26" s="16">
        <v>45457216.31</v>
      </c>
      <c r="L26" s="28">
        <v>85898955025.60999</v>
      </c>
      <c r="M26" s="17">
        <v>0.1847455068990726</v>
      </c>
    </row>
    <row r="27" spans="1:13" ht="15.75" customHeight="1">
      <c r="A27" s="11">
        <v>12</v>
      </c>
      <c r="B27" s="12" t="s">
        <v>20</v>
      </c>
      <c r="C27" s="12" t="str">
        <f>VLOOKUP($B27,'[1]Sheet1'!$C$4:$D$65,2,0)</f>
        <v>Стандарт инвестмент ХХК</v>
      </c>
      <c r="D27" s="13" t="s">
        <v>17</v>
      </c>
      <c r="E27" s="14" t="s">
        <v>17</v>
      </c>
      <c r="F27" s="14" t="s">
        <v>17</v>
      </c>
      <c r="G27" s="15">
        <v>36407461.65</v>
      </c>
      <c r="H27" s="15">
        <v>0</v>
      </c>
      <c r="I27" s="15">
        <v>0</v>
      </c>
      <c r="J27" s="15">
        <v>1259427</v>
      </c>
      <c r="K27" s="16">
        <v>37666888.65</v>
      </c>
      <c r="L27" s="28">
        <v>4734331748.37</v>
      </c>
      <c r="M27" s="17">
        <v>0.010182271931250158</v>
      </c>
    </row>
    <row r="28" spans="1:13" ht="15" customHeight="1">
      <c r="A28" s="11">
        <v>13</v>
      </c>
      <c r="B28" s="12" t="s">
        <v>53</v>
      </c>
      <c r="C28" s="12" t="str">
        <f>VLOOKUP($B28,'[1]Sheet1'!$C$4:$D$65,2,0)</f>
        <v>Эм Ай Си Си ХХК</v>
      </c>
      <c r="D28" s="13" t="s">
        <v>17</v>
      </c>
      <c r="E28" s="14" t="s">
        <v>17</v>
      </c>
      <c r="F28" s="14"/>
      <c r="G28" s="15">
        <v>29776238</v>
      </c>
      <c r="H28" s="15">
        <v>0</v>
      </c>
      <c r="I28" s="15">
        <v>0</v>
      </c>
      <c r="J28" s="15">
        <v>0</v>
      </c>
      <c r="K28" s="16">
        <v>29776238</v>
      </c>
      <c r="L28" s="28">
        <v>1010459634</v>
      </c>
      <c r="M28" s="17">
        <v>0.0021732264057080213</v>
      </c>
    </row>
    <row r="29" spans="1:13" ht="15.75">
      <c r="A29" s="11">
        <v>14</v>
      </c>
      <c r="B29" s="12" t="s">
        <v>31</v>
      </c>
      <c r="C29" s="12" t="str">
        <f>VLOOKUP($B29,'[1]Sheet1'!$C$4:$D$65,2,0)</f>
        <v>Азиа Пасифик секьюритис ХХК</v>
      </c>
      <c r="D29" s="13" t="s">
        <v>17</v>
      </c>
      <c r="E29" s="14" t="s">
        <v>17</v>
      </c>
      <c r="F29" s="14"/>
      <c r="G29" s="15">
        <v>12024305.92</v>
      </c>
      <c r="H29" s="15">
        <v>0</v>
      </c>
      <c r="I29" s="15">
        <v>0</v>
      </c>
      <c r="J29" s="15">
        <v>10438560</v>
      </c>
      <c r="K29" s="16">
        <v>22462865.92</v>
      </c>
      <c r="L29" s="28">
        <v>149329296.92000002</v>
      </c>
      <c r="M29" s="17">
        <v>0.0003211670810912943</v>
      </c>
    </row>
    <row r="30" spans="1:13" ht="15.75">
      <c r="A30" s="11">
        <v>15</v>
      </c>
      <c r="B30" s="12" t="s">
        <v>27</v>
      </c>
      <c r="C30" s="12" t="str">
        <f>VLOOKUP($B30,'[1]Sheet1'!$C$4:$D$65,2,0)</f>
        <v>Ард капитал групп ХХК</v>
      </c>
      <c r="D30" s="13" t="s">
        <v>17</v>
      </c>
      <c r="E30" s="14" t="s">
        <v>17</v>
      </c>
      <c r="F30" s="14"/>
      <c r="G30" s="15">
        <v>20532537.86</v>
      </c>
      <c r="H30" s="15">
        <v>0</v>
      </c>
      <c r="I30" s="15">
        <v>0</v>
      </c>
      <c r="J30" s="15">
        <v>0</v>
      </c>
      <c r="K30" s="16">
        <v>20532537.86</v>
      </c>
      <c r="L30" s="28">
        <v>41706673041.24</v>
      </c>
      <c r="M30" s="17">
        <v>0.08969981590323838</v>
      </c>
    </row>
    <row r="31" spans="1:13" ht="15.75">
      <c r="A31" s="11">
        <v>16</v>
      </c>
      <c r="B31" s="12" t="s">
        <v>35</v>
      </c>
      <c r="C31" s="12" t="str">
        <f>VLOOKUP($B31,'[1]Sheet1'!$C$4:$D$65,2,0)</f>
        <v>Масдак ХХК</v>
      </c>
      <c r="D31" s="13" t="s">
        <v>17</v>
      </c>
      <c r="E31" s="14"/>
      <c r="F31" s="14"/>
      <c r="G31" s="15">
        <v>12387314.56</v>
      </c>
      <c r="H31" s="15">
        <v>0</v>
      </c>
      <c r="I31" s="15">
        <v>0</v>
      </c>
      <c r="J31" s="15">
        <v>0</v>
      </c>
      <c r="K31" s="16">
        <v>12387314.56</v>
      </c>
      <c r="L31" s="28">
        <v>148182856.86</v>
      </c>
      <c r="M31" s="17">
        <v>0.0003187013974290081</v>
      </c>
    </row>
    <row r="32" spans="1:13" ht="20.25" customHeight="1">
      <c r="A32" s="11">
        <v>17</v>
      </c>
      <c r="B32" s="12" t="s">
        <v>37</v>
      </c>
      <c r="C32" s="12" t="str">
        <f>VLOOKUP($B32,'[1]Sheet1'!$C$4:$D$65,2,0)</f>
        <v>Санар ХХК</v>
      </c>
      <c r="D32" s="13" t="s">
        <v>17</v>
      </c>
      <c r="E32" s="14"/>
      <c r="F32" s="14"/>
      <c r="G32" s="15">
        <v>11005020</v>
      </c>
      <c r="H32" s="15">
        <v>0</v>
      </c>
      <c r="I32" s="15">
        <v>0</v>
      </c>
      <c r="J32" s="15">
        <v>0</v>
      </c>
      <c r="K32" s="16">
        <v>11005020</v>
      </c>
      <c r="L32" s="28">
        <v>197073893</v>
      </c>
      <c r="M32" s="17">
        <v>0.00042385284254044454</v>
      </c>
    </row>
    <row r="33" spans="1:13" ht="15.75">
      <c r="A33" s="11">
        <v>18</v>
      </c>
      <c r="B33" s="12" t="s">
        <v>24</v>
      </c>
      <c r="C33" s="12" t="str">
        <f>VLOOKUP($B33,'[1]Sheet1'!$C$4:$D$65,2,0)</f>
        <v>Аргай бэст ХХК</v>
      </c>
      <c r="D33" s="13" t="s">
        <v>17</v>
      </c>
      <c r="E33" s="14"/>
      <c r="F33" s="14"/>
      <c r="G33" s="15">
        <v>9344553.82</v>
      </c>
      <c r="H33" s="15">
        <v>0</v>
      </c>
      <c r="I33" s="15">
        <v>0</v>
      </c>
      <c r="J33" s="15">
        <v>0</v>
      </c>
      <c r="K33" s="16">
        <v>9344553.82</v>
      </c>
      <c r="L33" s="28">
        <v>905271808.74</v>
      </c>
      <c r="M33" s="17">
        <v>0.001946995736295617</v>
      </c>
    </row>
    <row r="34" spans="1:13" ht="21" customHeight="1">
      <c r="A34" s="11">
        <v>19</v>
      </c>
      <c r="B34" s="12" t="s">
        <v>28</v>
      </c>
      <c r="C34" s="12" t="str">
        <f>VLOOKUP($B34,'[1]Sheet1'!$C$4:$D$65,2,0)</f>
        <v>Гаүли ХХК</v>
      </c>
      <c r="D34" s="13" t="s">
        <v>17</v>
      </c>
      <c r="E34" s="14" t="s">
        <v>17</v>
      </c>
      <c r="F34" s="14"/>
      <c r="G34" s="15">
        <v>8322999.9</v>
      </c>
      <c r="H34" s="15">
        <v>0</v>
      </c>
      <c r="I34" s="15">
        <v>0</v>
      </c>
      <c r="J34" s="15">
        <v>0</v>
      </c>
      <c r="K34" s="16">
        <v>8322999.9</v>
      </c>
      <c r="L34" s="28">
        <v>299284788.79999995</v>
      </c>
      <c r="M34" s="17">
        <v>0.0006436809388141359</v>
      </c>
    </row>
    <row r="35" spans="1:13" ht="15.75">
      <c r="A35" s="11">
        <v>20</v>
      </c>
      <c r="B35" s="12" t="s">
        <v>30</v>
      </c>
      <c r="C35" s="12" t="str">
        <f>VLOOKUP($B35,'[1]Sheet1'!$C$4:$D$65,2,0)</f>
        <v>Зэргэд ХХК</v>
      </c>
      <c r="D35" s="13" t="s">
        <v>17</v>
      </c>
      <c r="E35" s="14"/>
      <c r="F35" s="14"/>
      <c r="G35" s="15">
        <v>7415176</v>
      </c>
      <c r="H35" s="15">
        <v>0</v>
      </c>
      <c r="I35" s="15">
        <v>0</v>
      </c>
      <c r="J35" s="15">
        <v>0</v>
      </c>
      <c r="K35" s="16">
        <v>7415176</v>
      </c>
      <c r="L35" s="28">
        <v>426345613.7</v>
      </c>
      <c r="M35" s="17">
        <v>0.000916954536801053</v>
      </c>
    </row>
    <row r="36" spans="1:13" ht="15.75">
      <c r="A36" s="11">
        <v>21</v>
      </c>
      <c r="B36" s="12" t="s">
        <v>36</v>
      </c>
      <c r="C36" s="12" t="str">
        <f>VLOOKUP($B36,'[1]Sheet1'!$C$4:$D$65,2,0)</f>
        <v>Таван богд ХХК</v>
      </c>
      <c r="D36" s="13" t="s">
        <v>17</v>
      </c>
      <c r="E36" s="14"/>
      <c r="F36" s="14"/>
      <c r="G36" s="15">
        <v>6237930</v>
      </c>
      <c r="H36" s="15">
        <v>0</v>
      </c>
      <c r="I36" s="15">
        <v>0</v>
      </c>
      <c r="J36" s="15">
        <v>0</v>
      </c>
      <c r="K36" s="16">
        <v>6237930</v>
      </c>
      <c r="L36" s="28">
        <v>142834369</v>
      </c>
      <c r="M36" s="17">
        <v>0.0003071982411852023</v>
      </c>
    </row>
    <row r="37" spans="1:13" ht="15" customHeight="1">
      <c r="A37" s="11">
        <v>22</v>
      </c>
      <c r="B37" s="12" t="s">
        <v>38</v>
      </c>
      <c r="C37" s="12" t="str">
        <f>VLOOKUP($B37,'[1]Sheet1'!$C$4:$D$65,2,0)</f>
        <v>Бумбат-Алтай ХХК</v>
      </c>
      <c r="D37" s="13" t="s">
        <v>17</v>
      </c>
      <c r="E37" s="14"/>
      <c r="F37" s="14"/>
      <c r="G37" s="15">
        <v>5601958.35</v>
      </c>
      <c r="H37" s="15">
        <v>0</v>
      </c>
      <c r="I37" s="15">
        <v>0</v>
      </c>
      <c r="J37" s="15">
        <v>0</v>
      </c>
      <c r="K37" s="16">
        <v>5601958.35</v>
      </c>
      <c r="L37" s="28">
        <v>262548791.6</v>
      </c>
      <c r="M37" s="17">
        <v>0.0005646717073033047</v>
      </c>
    </row>
    <row r="38" spans="1:13" ht="17.25" customHeight="1">
      <c r="A38" s="11">
        <v>23</v>
      </c>
      <c r="B38" s="12" t="s">
        <v>42</v>
      </c>
      <c r="C38" s="12" t="str">
        <f>VLOOKUP($B38,'[1]Sheet1'!$C$4:$D$65,2,0)</f>
        <v>Булган брокер ХХК</v>
      </c>
      <c r="D38" s="13" t="s">
        <v>17</v>
      </c>
      <c r="E38" s="14"/>
      <c r="F38" s="14"/>
      <c r="G38" s="15">
        <v>4096000</v>
      </c>
      <c r="H38" s="15">
        <v>0</v>
      </c>
      <c r="I38" s="15">
        <v>0</v>
      </c>
      <c r="J38" s="15">
        <v>0</v>
      </c>
      <c r="K38" s="16">
        <v>4096000</v>
      </c>
      <c r="L38" s="28">
        <v>209856824</v>
      </c>
      <c r="M38" s="17">
        <v>0.0004513454827774158</v>
      </c>
    </row>
    <row r="39" spans="1:13" s="18" customFormat="1" ht="15.75">
      <c r="A39" s="11">
        <v>24</v>
      </c>
      <c r="B39" s="12" t="s">
        <v>33</v>
      </c>
      <c r="C39" s="12" t="str">
        <f>VLOOKUP($B39,'[1]Sheet1'!$C$4:$D$65,2,0)</f>
        <v>Дархан брокер ХХК</v>
      </c>
      <c r="D39" s="13" t="s">
        <v>17</v>
      </c>
      <c r="E39" s="14"/>
      <c r="F39" s="14"/>
      <c r="G39" s="15">
        <v>3644891</v>
      </c>
      <c r="H39" s="15">
        <v>0</v>
      </c>
      <c r="I39" s="15">
        <v>0</v>
      </c>
      <c r="J39" s="15">
        <v>0</v>
      </c>
      <c r="K39" s="16">
        <v>3644891</v>
      </c>
      <c r="L39" s="28">
        <v>193120480</v>
      </c>
      <c r="M39" s="17">
        <v>0.0004153501164194035</v>
      </c>
    </row>
    <row r="40" spans="1:13" ht="15.75">
      <c r="A40" s="11">
        <v>25</v>
      </c>
      <c r="B40" s="12" t="s">
        <v>40</v>
      </c>
      <c r="C40" s="12" t="str">
        <f>VLOOKUP($B40,'[1]Sheet1'!$C$4:$D$65,2,0)</f>
        <v>Мэргэн санаа ХХК</v>
      </c>
      <c r="D40" s="13" t="s">
        <v>17</v>
      </c>
      <c r="E40" s="14"/>
      <c r="F40" s="14"/>
      <c r="G40" s="15">
        <v>3354717</v>
      </c>
      <c r="H40" s="15">
        <v>0</v>
      </c>
      <c r="I40" s="15">
        <v>0</v>
      </c>
      <c r="J40" s="15">
        <v>0</v>
      </c>
      <c r="K40" s="16">
        <v>3354717</v>
      </c>
      <c r="L40" s="28">
        <v>72369068</v>
      </c>
      <c r="M40" s="17">
        <v>0.0001556463655173378</v>
      </c>
    </row>
    <row r="41" spans="1:13" ht="18" customHeight="1">
      <c r="A41" s="11">
        <v>26</v>
      </c>
      <c r="B41" s="12" t="s">
        <v>49</v>
      </c>
      <c r="C41" s="12" t="str">
        <f>VLOOKUP($B41,'[1]Sheet1'!$C$4:$D$65,2,0)</f>
        <v>Тулгат чандмань баян ХХК</v>
      </c>
      <c r="D41" s="13" t="s">
        <v>17</v>
      </c>
      <c r="E41" s="14"/>
      <c r="F41" s="14"/>
      <c r="G41" s="15">
        <v>3061484.2</v>
      </c>
      <c r="H41" s="15">
        <v>0</v>
      </c>
      <c r="I41" s="15">
        <v>0</v>
      </c>
      <c r="J41" s="15">
        <v>0</v>
      </c>
      <c r="K41" s="16">
        <v>3061484.2</v>
      </c>
      <c r="L41" s="28">
        <v>316618252.2</v>
      </c>
      <c r="M41" s="17">
        <v>0.0006809605481085075</v>
      </c>
    </row>
    <row r="42" spans="1:13" ht="15.75">
      <c r="A42" s="11">
        <v>27</v>
      </c>
      <c r="B42" s="12" t="s">
        <v>46</v>
      </c>
      <c r="C42" s="12" t="str">
        <f>VLOOKUP($B42,'[1]Sheet1'!$C$4:$D$65,2,0)</f>
        <v>Зэт жи би ХХК</v>
      </c>
      <c r="D42" s="13" t="s">
        <v>17</v>
      </c>
      <c r="E42" s="14"/>
      <c r="F42" s="14"/>
      <c r="G42" s="15">
        <v>2386000</v>
      </c>
      <c r="H42" s="15">
        <v>0</v>
      </c>
      <c r="I42" s="15">
        <v>0</v>
      </c>
      <c r="J42" s="15">
        <v>0</v>
      </c>
      <c r="K42" s="16">
        <v>2386000</v>
      </c>
      <c r="L42" s="28">
        <v>32342854</v>
      </c>
      <c r="M42" s="17">
        <v>6.956076421431725E-05</v>
      </c>
    </row>
    <row r="43" spans="1:13" ht="15.75">
      <c r="A43" s="11">
        <v>28</v>
      </c>
      <c r="B43" s="12" t="s">
        <v>32</v>
      </c>
      <c r="C43" s="12" t="str">
        <f>VLOOKUP($B43,'[1]Sheet1'!$C$4:$D$65,2,0)</f>
        <v>Сикап ХХК</v>
      </c>
      <c r="D43" s="13" t="s">
        <v>17</v>
      </c>
      <c r="E43" s="14"/>
      <c r="F43" s="14"/>
      <c r="G43" s="15">
        <v>0</v>
      </c>
      <c r="H43" s="15">
        <v>0</v>
      </c>
      <c r="I43" s="15">
        <v>0</v>
      </c>
      <c r="J43" s="15">
        <v>1857280</v>
      </c>
      <c r="K43" s="16">
        <v>1857280</v>
      </c>
      <c r="L43" s="28">
        <v>218388106</v>
      </c>
      <c r="M43" s="17">
        <v>0.0004696939716166459</v>
      </c>
    </row>
    <row r="44" spans="1:13" ht="15.75">
      <c r="A44" s="11">
        <v>29</v>
      </c>
      <c r="B44" s="12" t="s">
        <v>45</v>
      </c>
      <c r="C44" s="12" t="str">
        <f>VLOOKUP($B44,'[1]Sheet1'!$C$4:$D$65,2,0)</f>
        <v>Монгол секюритиес ХК</v>
      </c>
      <c r="D44" s="13" t="s">
        <v>17</v>
      </c>
      <c r="E44" s="14"/>
      <c r="F44" s="14"/>
      <c r="G44" s="15">
        <v>536580</v>
      </c>
      <c r="H44" s="15">
        <v>0</v>
      </c>
      <c r="I44" s="15">
        <v>0</v>
      </c>
      <c r="J44" s="15">
        <v>0</v>
      </c>
      <c r="K44" s="16">
        <v>536580</v>
      </c>
      <c r="L44" s="28">
        <v>552895521</v>
      </c>
      <c r="M44" s="17">
        <v>0.0011891292886964486</v>
      </c>
    </row>
    <row r="45" spans="1:13" ht="15.75">
      <c r="A45" s="11">
        <v>30</v>
      </c>
      <c r="B45" s="12" t="s">
        <v>51</v>
      </c>
      <c r="C45" s="12" t="str">
        <f>VLOOKUP($B45,'[1]Sheet1'!$C$4:$D$65,2,0)</f>
        <v>Блюскай секьюритиз ХК</v>
      </c>
      <c r="D45" s="13" t="s">
        <v>17</v>
      </c>
      <c r="E45" s="14"/>
      <c r="F45" s="14"/>
      <c r="G45" s="15">
        <v>534058</v>
      </c>
      <c r="H45" s="15">
        <v>0</v>
      </c>
      <c r="I45" s="15">
        <v>0</v>
      </c>
      <c r="J45" s="15">
        <v>0</v>
      </c>
      <c r="K45" s="16">
        <v>534058</v>
      </c>
      <c r="L45" s="28">
        <v>30333461</v>
      </c>
      <c r="M45" s="17">
        <v>6.523910129963138E-05</v>
      </c>
    </row>
    <row r="46" spans="1:13" ht="15.75">
      <c r="A46" s="11">
        <v>31</v>
      </c>
      <c r="B46" s="12" t="s">
        <v>47</v>
      </c>
      <c r="C46" s="12" t="s">
        <v>48</v>
      </c>
      <c r="D46" s="13" t="s">
        <v>17</v>
      </c>
      <c r="E46" s="14" t="s">
        <v>17</v>
      </c>
      <c r="F46" s="14" t="s">
        <v>17</v>
      </c>
      <c r="G46" s="15">
        <v>392640</v>
      </c>
      <c r="H46" s="15">
        <v>0</v>
      </c>
      <c r="I46" s="15">
        <v>0</v>
      </c>
      <c r="J46" s="15">
        <v>0</v>
      </c>
      <c r="K46" s="16">
        <v>392640</v>
      </c>
      <c r="L46" s="28">
        <v>53545087.84</v>
      </c>
      <c r="M46" s="17">
        <v>0.00011516105628999673</v>
      </c>
    </row>
    <row r="47" spans="1:13" ht="15.75">
      <c r="A47" s="11">
        <v>32</v>
      </c>
      <c r="B47" s="12" t="s">
        <v>29</v>
      </c>
      <c r="C47" s="12" t="str">
        <f>VLOOKUP($B47,'[1]Sheet1'!$C$4:$D$65,2,0)</f>
        <v>Фронтиер ХХК</v>
      </c>
      <c r="D47" s="13" t="s">
        <v>17</v>
      </c>
      <c r="E47" s="14" t="s">
        <v>17</v>
      </c>
      <c r="F47" s="14"/>
      <c r="G47" s="15">
        <v>0</v>
      </c>
      <c r="H47" s="15">
        <v>0</v>
      </c>
      <c r="I47" s="15">
        <v>0</v>
      </c>
      <c r="J47" s="15">
        <v>0</v>
      </c>
      <c r="K47" s="16">
        <v>0</v>
      </c>
      <c r="L47" s="28">
        <v>109900952</v>
      </c>
      <c r="M47" s="17">
        <v>0.0002363673350843125</v>
      </c>
    </row>
    <row r="48" spans="1:13" ht="15" customHeight="1">
      <c r="A48" s="11">
        <v>33</v>
      </c>
      <c r="B48" s="12" t="s">
        <v>34</v>
      </c>
      <c r="C48" s="12" t="str">
        <f>VLOOKUP($B48,'[1]Sheet1'!$C$4:$D$65,2,0)</f>
        <v>АСЕ энд Т Капитал ХХК</v>
      </c>
      <c r="D48" s="13" t="s">
        <v>17</v>
      </c>
      <c r="E48" s="14" t="s">
        <v>17</v>
      </c>
      <c r="F48" s="14" t="s">
        <v>17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  <c r="L48" s="28">
        <v>68925419</v>
      </c>
      <c r="M48" s="17">
        <v>0.00014824000440505412</v>
      </c>
    </row>
    <row r="49" spans="1:13" ht="15.75">
      <c r="A49" s="11">
        <v>34</v>
      </c>
      <c r="B49" s="12" t="s">
        <v>41</v>
      </c>
      <c r="C49" s="12" t="str">
        <f>VLOOKUP($B49,'[1]Sheet1'!$C$4:$D$65,2,0)</f>
        <v>Эм Ай Би Жи ХХК</v>
      </c>
      <c r="D49" s="13" t="s">
        <v>17</v>
      </c>
      <c r="E49" s="14" t="s">
        <v>17</v>
      </c>
      <c r="F49" s="14"/>
      <c r="G49" s="15">
        <v>0</v>
      </c>
      <c r="H49" s="15">
        <v>0</v>
      </c>
      <c r="I49" s="15">
        <v>0</v>
      </c>
      <c r="J49" s="15">
        <v>0</v>
      </c>
      <c r="K49" s="16">
        <v>0</v>
      </c>
      <c r="L49" s="28">
        <v>1787780576</v>
      </c>
      <c r="M49" s="17">
        <v>0.0038450343038394902</v>
      </c>
    </row>
    <row r="50" spans="1:13" ht="15.75">
      <c r="A50" s="11">
        <v>35</v>
      </c>
      <c r="B50" s="12" t="s">
        <v>44</v>
      </c>
      <c r="C50" s="12" t="str">
        <f>VLOOKUP($B50,'[1]Sheet1'!$C$4:$D$65,2,0)</f>
        <v>Блүмсбюри секюритиес ХХК </v>
      </c>
      <c r="D50" s="13" t="s">
        <v>17</v>
      </c>
      <c r="E50" s="14" t="s">
        <v>17</v>
      </c>
      <c r="F50" s="14"/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28">
        <v>519756821</v>
      </c>
      <c r="M50" s="17">
        <v>0.0011178568741757947</v>
      </c>
    </row>
    <row r="51" spans="1:13" ht="15.75">
      <c r="A51" s="11">
        <v>36</v>
      </c>
      <c r="B51" s="12" t="s">
        <v>50</v>
      </c>
      <c r="C51" s="12" t="str">
        <f>VLOOKUP($B51,'[1]Sheet1'!$C$4:$D$65,2,0)</f>
        <v>Евразиа капитал холдинг ХК</v>
      </c>
      <c r="D51" s="13" t="s">
        <v>17</v>
      </c>
      <c r="E51" s="14" t="s">
        <v>17</v>
      </c>
      <c r="F51" s="14" t="s">
        <v>17</v>
      </c>
      <c r="G51" s="15">
        <v>0</v>
      </c>
      <c r="H51" s="15">
        <v>0</v>
      </c>
      <c r="I51" s="15">
        <v>0</v>
      </c>
      <c r="J51" s="15">
        <v>0</v>
      </c>
      <c r="K51" s="16">
        <v>0</v>
      </c>
      <c r="L51" s="28">
        <v>66678729</v>
      </c>
      <c r="M51" s="17">
        <v>0.00014340797958273434</v>
      </c>
    </row>
    <row r="52" spans="1:13" ht="15.75">
      <c r="A52" s="11">
        <v>37</v>
      </c>
      <c r="B52" s="12" t="s">
        <v>52</v>
      </c>
      <c r="C52" s="12" t="str">
        <f>VLOOKUP($B52,'[1]Sheet1'!$C$4:$D$65,2,0)</f>
        <v>Эм Даблью Ти Эс ХХК</v>
      </c>
      <c r="D52" s="13" t="s">
        <v>17</v>
      </c>
      <c r="E52" s="14"/>
      <c r="F52" s="14"/>
      <c r="G52" s="15">
        <v>0</v>
      </c>
      <c r="H52" s="15">
        <v>0</v>
      </c>
      <c r="I52" s="15">
        <v>0</v>
      </c>
      <c r="J52" s="15">
        <v>0</v>
      </c>
      <c r="K52" s="16">
        <v>0</v>
      </c>
      <c r="L52" s="28">
        <v>43384286</v>
      </c>
      <c r="M52" s="17">
        <v>9.330790934691493E-05</v>
      </c>
    </row>
    <row r="53" spans="1:13" ht="18" customHeight="1">
      <c r="A53" s="11">
        <v>38</v>
      </c>
      <c r="B53" s="12" t="s">
        <v>54</v>
      </c>
      <c r="C53" s="12" t="str">
        <f>VLOOKUP($B53,'[1]Sheet1'!$C$4:$D$65,2,0)</f>
        <v>Гацуурт трейд ХХК</v>
      </c>
      <c r="D53" s="13" t="s">
        <v>17</v>
      </c>
      <c r="E53" s="14"/>
      <c r="F53" s="14"/>
      <c r="G53" s="15">
        <v>0</v>
      </c>
      <c r="H53" s="15">
        <v>0</v>
      </c>
      <c r="I53" s="15">
        <v>0</v>
      </c>
      <c r="J53" s="15">
        <v>0</v>
      </c>
      <c r="K53" s="16">
        <v>0</v>
      </c>
      <c r="L53" s="28">
        <v>572719182</v>
      </c>
      <c r="M53" s="17">
        <v>0.0012317646420479356</v>
      </c>
    </row>
    <row r="54" spans="1:13" ht="15.75">
      <c r="A54" s="11">
        <v>39</v>
      </c>
      <c r="B54" s="12" t="s">
        <v>55</v>
      </c>
      <c r="C54" s="12" t="str">
        <f>VLOOKUP($B54,'[1]Sheet1'!$C$4:$D$65,2,0)</f>
        <v>Нэйшнл секюритис ХХК</v>
      </c>
      <c r="D54" s="13" t="s">
        <v>17</v>
      </c>
      <c r="E54" s="14" t="s">
        <v>17</v>
      </c>
      <c r="F54" s="14" t="s">
        <v>17</v>
      </c>
      <c r="G54" s="15">
        <v>0</v>
      </c>
      <c r="H54" s="15">
        <v>0</v>
      </c>
      <c r="I54" s="15">
        <v>0</v>
      </c>
      <c r="J54" s="15">
        <v>0</v>
      </c>
      <c r="K54" s="16">
        <v>0</v>
      </c>
      <c r="L54" s="28">
        <v>72835895.52</v>
      </c>
      <c r="M54" s="17">
        <v>0.00015665038572679348</v>
      </c>
    </row>
    <row r="55" spans="1:13" ht="16.5" customHeight="1">
      <c r="A55" s="11">
        <v>40</v>
      </c>
      <c r="B55" s="12" t="s">
        <v>56</v>
      </c>
      <c r="C55" s="12" t="str">
        <f>VLOOKUP($B55,'[1]Sheet1'!$C$4:$D$65,2,0)</f>
        <v>Өндөрхаан инвест ХХК</v>
      </c>
      <c r="D55" s="13" t="s">
        <v>17</v>
      </c>
      <c r="E55" s="14"/>
      <c r="F55" s="14"/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28">
        <v>54584681</v>
      </c>
      <c r="M55" s="17">
        <v>0.0001173969410601403</v>
      </c>
    </row>
    <row r="56" spans="1:13" ht="14.25" customHeight="1">
      <c r="A56" s="11">
        <v>41</v>
      </c>
      <c r="B56" s="12" t="s">
        <v>57</v>
      </c>
      <c r="C56" s="12" t="str">
        <f>VLOOKUP($B56,'[1]Sheet1'!$C$4:$D$65,2,0)</f>
        <v>Эс Жи Капитал ХХК</v>
      </c>
      <c r="D56" s="13" t="s">
        <v>17</v>
      </c>
      <c r="E56" s="14" t="s">
        <v>17</v>
      </c>
      <c r="F56" s="14" t="s">
        <v>17</v>
      </c>
      <c r="G56" s="15">
        <v>0</v>
      </c>
      <c r="H56" s="15">
        <v>0</v>
      </c>
      <c r="I56" s="15">
        <v>0</v>
      </c>
      <c r="J56" s="15">
        <v>0</v>
      </c>
      <c r="K56" s="16">
        <v>0</v>
      </c>
      <c r="L56" s="28">
        <v>26194880</v>
      </c>
      <c r="M56" s="17">
        <v>5.633812870386561E-05</v>
      </c>
    </row>
    <row r="57" spans="1:13" ht="16.5" customHeight="1">
      <c r="A57" s="11">
        <v>42</v>
      </c>
      <c r="B57" s="12" t="s">
        <v>58</v>
      </c>
      <c r="C57" s="12" t="str">
        <f>VLOOKUP($B57,'[1]Sheet1'!$C$4:$D$65,2,0)</f>
        <v>Гранддевелопмент ХХК</v>
      </c>
      <c r="D57" s="13" t="s">
        <v>17</v>
      </c>
      <c r="E57" s="14"/>
      <c r="F57" s="14"/>
      <c r="G57" s="15">
        <v>0</v>
      </c>
      <c r="H57" s="15">
        <v>0</v>
      </c>
      <c r="I57" s="15">
        <v>0</v>
      </c>
      <c r="J57" s="15">
        <v>0</v>
      </c>
      <c r="K57" s="16">
        <v>0</v>
      </c>
      <c r="L57" s="28">
        <v>5240255</v>
      </c>
      <c r="M57" s="17">
        <v>1.1270376525148246E-05</v>
      </c>
    </row>
    <row r="58" spans="1:13" ht="15.75">
      <c r="A58" s="11">
        <v>43</v>
      </c>
      <c r="B58" s="12" t="s">
        <v>59</v>
      </c>
      <c r="C58" s="12" t="str">
        <f>VLOOKUP($B58,'[1]Sheet1'!$C$4:$D$65,2,0)</f>
        <v>Эф Си Икс ХХК</v>
      </c>
      <c r="D58" s="13" t="s">
        <v>17</v>
      </c>
      <c r="E58" s="14"/>
      <c r="F58" s="14"/>
      <c r="G58" s="15">
        <v>0</v>
      </c>
      <c r="H58" s="15">
        <v>0</v>
      </c>
      <c r="I58" s="15">
        <v>0</v>
      </c>
      <c r="J58" s="15">
        <v>0</v>
      </c>
      <c r="K58" s="16">
        <v>0</v>
      </c>
      <c r="L58" s="28">
        <v>4137900</v>
      </c>
      <c r="M58" s="17">
        <v>8.899507948260328E-06</v>
      </c>
    </row>
    <row r="59" spans="1:13" ht="15.75">
      <c r="A59" s="11">
        <v>44</v>
      </c>
      <c r="B59" s="12" t="s">
        <v>60</v>
      </c>
      <c r="C59" s="12" t="str">
        <f>VLOOKUP($B59,'[1]Sheet1'!$C$4:$D$65,2,0)</f>
        <v>Блэкстоун интернэйшнл ХХК</v>
      </c>
      <c r="D59" s="13" t="s">
        <v>17</v>
      </c>
      <c r="E59" s="14"/>
      <c r="F59" s="14"/>
      <c r="G59" s="15">
        <v>0</v>
      </c>
      <c r="H59" s="15">
        <v>0</v>
      </c>
      <c r="I59" s="15">
        <v>0</v>
      </c>
      <c r="J59" s="15">
        <v>0</v>
      </c>
      <c r="K59" s="16">
        <v>0</v>
      </c>
      <c r="L59" s="28">
        <v>22254</v>
      </c>
      <c r="M59" s="17">
        <v>4.786235768882412E-08</v>
      </c>
    </row>
    <row r="60" spans="1:13" ht="15.75">
      <c r="A60" s="11">
        <v>45</v>
      </c>
      <c r="B60" s="12" t="s">
        <v>61</v>
      </c>
      <c r="C60" s="12" t="str">
        <f>VLOOKUP($B60,'[1]Sheet1'!$C$4:$D$65,2,0)</f>
        <v>Батс ХХК</v>
      </c>
      <c r="D60" s="13" t="s">
        <v>17</v>
      </c>
      <c r="E60" s="14"/>
      <c r="F60" s="14"/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28">
        <v>0</v>
      </c>
      <c r="M60" s="17">
        <v>0</v>
      </c>
    </row>
    <row r="61" spans="1:13" ht="15.75">
      <c r="A61" s="11">
        <v>46</v>
      </c>
      <c r="B61" s="12" t="s">
        <v>62</v>
      </c>
      <c r="C61" s="12" t="str">
        <f>VLOOKUP($B61,'[1]Sheet1'!$C$4:$D$65,2,0)</f>
        <v>Капитал маркет корпораци ХХК</v>
      </c>
      <c r="D61" s="13" t="s">
        <v>17</v>
      </c>
      <c r="E61" s="14" t="s">
        <v>17</v>
      </c>
      <c r="F61" s="14"/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28">
        <v>0</v>
      </c>
      <c r="M61" s="17">
        <v>0</v>
      </c>
    </row>
    <row r="62" spans="1:13" ht="15.75">
      <c r="A62" s="11">
        <v>47</v>
      </c>
      <c r="B62" s="12" t="s">
        <v>63</v>
      </c>
      <c r="C62" s="12" t="str">
        <f>VLOOKUP($B62,'[1]Sheet1'!$C$4:$D$65,2,0)</f>
        <v>Говийн ноён нуруу ХХК</v>
      </c>
      <c r="D62" s="13" t="s">
        <v>17</v>
      </c>
      <c r="E62" s="14"/>
      <c r="F62" s="14"/>
      <c r="G62" s="15">
        <v>0</v>
      </c>
      <c r="H62" s="15">
        <v>0</v>
      </c>
      <c r="I62" s="15">
        <v>0</v>
      </c>
      <c r="J62" s="15">
        <v>0</v>
      </c>
      <c r="K62" s="16">
        <v>0</v>
      </c>
      <c r="L62" s="28">
        <v>0</v>
      </c>
      <c r="M62" s="17">
        <v>0</v>
      </c>
    </row>
    <row r="63" spans="1:13" ht="15.75">
      <c r="A63" s="11">
        <v>48</v>
      </c>
      <c r="B63" s="12" t="s">
        <v>64</v>
      </c>
      <c r="C63" s="12" t="str">
        <f>VLOOKUP($B63,'[1]Sheet1'!$C$4:$D$65,2,0)</f>
        <v>Финанс линк групп ХХК</v>
      </c>
      <c r="D63" s="13" t="s">
        <v>17</v>
      </c>
      <c r="E63" s="14"/>
      <c r="F63" s="14"/>
      <c r="G63" s="15">
        <v>0</v>
      </c>
      <c r="H63" s="15">
        <v>0</v>
      </c>
      <c r="I63" s="15">
        <v>0</v>
      </c>
      <c r="J63" s="15">
        <v>0</v>
      </c>
      <c r="K63" s="16">
        <v>0</v>
      </c>
      <c r="L63" s="28">
        <v>0</v>
      </c>
      <c r="M63" s="17">
        <v>0</v>
      </c>
    </row>
    <row r="64" spans="1:13" ht="19.5" customHeight="1">
      <c r="A64" s="11">
        <v>49</v>
      </c>
      <c r="B64" s="12" t="s">
        <v>65</v>
      </c>
      <c r="C64" s="12" t="str">
        <f>VLOOKUP($B64,'[1]Sheet1'!$C$4:$D$65,2,0)</f>
        <v>Ди Си Эф ХХК</v>
      </c>
      <c r="D64" s="13" t="s">
        <v>17</v>
      </c>
      <c r="E64" s="14"/>
      <c r="F64" s="14"/>
      <c r="G64" s="15">
        <v>0</v>
      </c>
      <c r="H64" s="15">
        <v>0</v>
      </c>
      <c r="I64" s="15">
        <v>0</v>
      </c>
      <c r="J64" s="15">
        <v>0</v>
      </c>
      <c r="K64" s="16">
        <v>0</v>
      </c>
      <c r="L64" s="28">
        <v>0</v>
      </c>
      <c r="M64" s="17">
        <v>0</v>
      </c>
    </row>
    <row r="65" spans="1:13" ht="15.75">
      <c r="A65" s="11">
        <v>50</v>
      </c>
      <c r="B65" s="12" t="s">
        <v>67</v>
      </c>
      <c r="C65" s="12" t="str">
        <f>VLOOKUP($B65,'[1]Sheet1'!$C$4:$D$65,2,0)</f>
        <v>Лайфтайм инвестмент ХХК</v>
      </c>
      <c r="D65" s="13" t="s">
        <v>17</v>
      </c>
      <c r="E65" s="14" t="s">
        <v>17</v>
      </c>
      <c r="F65" s="14"/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28">
        <v>0</v>
      </c>
      <c r="M65" s="17">
        <v>0</v>
      </c>
    </row>
    <row r="66" spans="1:13" ht="15.75">
      <c r="A66" s="11">
        <v>51</v>
      </c>
      <c r="B66" s="12" t="s">
        <v>68</v>
      </c>
      <c r="C66" s="12" t="str">
        <f>VLOOKUP($B66,'[1]Sheet1'!$C$4:$D$65,2,0)</f>
        <v>Бага хээр ХХК</v>
      </c>
      <c r="D66" s="13" t="s">
        <v>17</v>
      </c>
      <c r="E66" s="14"/>
      <c r="F66" s="14"/>
      <c r="G66" s="15">
        <v>0</v>
      </c>
      <c r="H66" s="15">
        <v>0</v>
      </c>
      <c r="I66" s="15">
        <v>0</v>
      </c>
      <c r="J66" s="15">
        <v>0</v>
      </c>
      <c r="K66" s="16">
        <v>0</v>
      </c>
      <c r="L66" s="28">
        <v>0</v>
      </c>
      <c r="M66" s="17">
        <v>0</v>
      </c>
    </row>
    <row r="67" spans="1:13" ht="17.25" customHeight="1">
      <c r="A67" s="11">
        <v>52</v>
      </c>
      <c r="B67" s="12" t="s">
        <v>69</v>
      </c>
      <c r="C67" s="12" t="str">
        <f>VLOOKUP($B67,'[1]Sheet1'!$C$4:$D$65,2,0)</f>
        <v>Би Би Эс Эс ХХК</v>
      </c>
      <c r="D67" s="13" t="s">
        <v>17</v>
      </c>
      <c r="E67" s="14"/>
      <c r="F67" s="14"/>
      <c r="G67" s="15">
        <v>0</v>
      </c>
      <c r="H67" s="15">
        <v>0</v>
      </c>
      <c r="I67" s="15">
        <v>0</v>
      </c>
      <c r="J67" s="15">
        <v>0</v>
      </c>
      <c r="K67" s="16">
        <v>0</v>
      </c>
      <c r="L67" s="28">
        <v>0</v>
      </c>
      <c r="M67" s="17">
        <v>0</v>
      </c>
    </row>
    <row r="68" spans="1:13" ht="15.75">
      <c r="A68" s="11">
        <v>53</v>
      </c>
      <c r="B68" s="12" t="s">
        <v>70</v>
      </c>
      <c r="C68" s="12" t="str">
        <f>VLOOKUP($B68,'[1]Sheet1'!$C$4:$D$65,2,0)</f>
        <v>Догсон ХХК</v>
      </c>
      <c r="D68" s="13" t="s">
        <v>17</v>
      </c>
      <c r="E68" s="14"/>
      <c r="F68" s="14"/>
      <c r="G68" s="15">
        <v>0</v>
      </c>
      <c r="H68" s="15">
        <v>0</v>
      </c>
      <c r="I68" s="15">
        <v>0</v>
      </c>
      <c r="J68" s="15">
        <v>0</v>
      </c>
      <c r="K68" s="16">
        <v>0</v>
      </c>
      <c r="L68" s="28">
        <v>0</v>
      </c>
      <c r="M68" s="17">
        <v>0</v>
      </c>
    </row>
    <row r="69" spans="1:13" ht="15.75">
      <c r="A69" s="11">
        <v>54</v>
      </c>
      <c r="B69" s="12" t="s">
        <v>71</v>
      </c>
      <c r="C69" s="12" t="str">
        <f>VLOOKUP($B69,'[1]Sheet1'!$C$4:$D$65,2,0)</f>
        <v>Ай трейд ХХК</v>
      </c>
      <c r="D69" s="13" t="s">
        <v>17</v>
      </c>
      <c r="E69" s="14"/>
      <c r="F69" s="14"/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28">
        <v>0</v>
      </c>
      <c r="M69" s="17">
        <v>0</v>
      </c>
    </row>
    <row r="70" spans="1:13" ht="15.75">
      <c r="A70" s="11">
        <v>55</v>
      </c>
      <c r="B70" s="12" t="s">
        <v>72</v>
      </c>
      <c r="C70" s="12" t="str">
        <f>VLOOKUP($B70,'[1]Sheet1'!$C$4:$D$65,2,0)</f>
        <v>Хүннү Эмпайр ХХК</v>
      </c>
      <c r="D70" s="13" t="s">
        <v>17</v>
      </c>
      <c r="E70" s="14"/>
      <c r="F70" s="14"/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28">
        <v>0</v>
      </c>
      <c r="M70" s="17">
        <v>0</v>
      </c>
    </row>
    <row r="71" spans="1:13" ht="15.75">
      <c r="A71" s="11">
        <v>56</v>
      </c>
      <c r="B71" s="12" t="s">
        <v>73</v>
      </c>
      <c r="C71" s="12" t="str">
        <f>VLOOKUP($B71,'[1]Sheet1'!$C$4:$D$65,2,0)</f>
        <v>Превалент ХХК</v>
      </c>
      <c r="D71" s="13" t="s">
        <v>17</v>
      </c>
      <c r="E71" s="14" t="s">
        <v>17</v>
      </c>
      <c r="F71" s="14"/>
      <c r="G71" s="15">
        <v>0</v>
      </c>
      <c r="H71" s="15">
        <v>0</v>
      </c>
      <c r="I71" s="15">
        <v>0</v>
      </c>
      <c r="J71" s="15">
        <v>0</v>
      </c>
      <c r="K71" s="16">
        <v>0</v>
      </c>
      <c r="L71" s="28">
        <v>0</v>
      </c>
      <c r="M71" s="17">
        <v>0</v>
      </c>
    </row>
    <row r="72" spans="1:13" ht="15.75">
      <c r="A72" s="11">
        <v>57</v>
      </c>
      <c r="B72" s="12" t="s">
        <v>74</v>
      </c>
      <c r="C72" s="12" t="str">
        <f>VLOOKUP($B72,'[1]Sheet1'!$C$4:$D$65,2,0)</f>
        <v>Тавантолгой хишиг ХХК</v>
      </c>
      <c r="D72" s="13" t="s">
        <v>17</v>
      </c>
      <c r="E72" s="14"/>
      <c r="F72" s="14"/>
      <c r="G72" s="15">
        <v>0</v>
      </c>
      <c r="H72" s="15">
        <v>0</v>
      </c>
      <c r="I72" s="15">
        <v>0</v>
      </c>
      <c r="J72" s="15">
        <v>0</v>
      </c>
      <c r="K72" s="16">
        <v>0</v>
      </c>
      <c r="L72" s="28">
        <v>0</v>
      </c>
      <c r="M72" s="17">
        <v>0</v>
      </c>
    </row>
    <row r="73" spans="1:13" ht="15.75">
      <c r="A73" s="11">
        <v>58</v>
      </c>
      <c r="B73" s="12" t="s">
        <v>75</v>
      </c>
      <c r="C73" s="12" t="str">
        <f>VLOOKUP($B73,'[1]Sheet1'!$C$4:$D$65,2,0)</f>
        <v>Зюс капитал ХХК</v>
      </c>
      <c r="D73" s="13" t="s">
        <v>17</v>
      </c>
      <c r="E73" s="14"/>
      <c r="F73" s="14" t="s">
        <v>17</v>
      </c>
      <c r="G73" s="15">
        <v>0</v>
      </c>
      <c r="H73" s="15">
        <v>0</v>
      </c>
      <c r="I73" s="15">
        <v>0</v>
      </c>
      <c r="J73" s="15">
        <v>0</v>
      </c>
      <c r="K73" s="16">
        <v>0</v>
      </c>
      <c r="L73" s="28">
        <v>0</v>
      </c>
      <c r="M73" s="17">
        <v>0</v>
      </c>
    </row>
    <row r="74" spans="1:13" ht="16.5" thickBot="1">
      <c r="A74" s="47" t="s">
        <v>8</v>
      </c>
      <c r="B74" s="48"/>
      <c r="C74" s="49"/>
      <c r="D74" s="19">
        <v>58</v>
      </c>
      <c r="E74" s="19">
        <f>COUNTA(E16:E73)</f>
        <v>22</v>
      </c>
      <c r="F74" s="19">
        <f>COUNTA(F16:F73)</f>
        <v>13</v>
      </c>
      <c r="G74" s="20">
        <f>SUM(G16:G73)</f>
        <v>3087999899.3</v>
      </c>
      <c r="H74" s="21">
        <f>SUM(H16:H73)</f>
        <v>465580320</v>
      </c>
      <c r="I74" s="22">
        <v>0</v>
      </c>
      <c r="J74" s="22">
        <f>SUM(J16:J73)</f>
        <v>36431700000</v>
      </c>
      <c r="K74" s="22">
        <f>SUM(K16:K73)</f>
        <v>40906688993.299995</v>
      </c>
      <c r="L74" s="29">
        <f>SUM(L16:L73)</f>
        <v>464958290284.8999</v>
      </c>
      <c r="M74" s="23">
        <f>SUM(M16:M73)</f>
        <v>1</v>
      </c>
    </row>
    <row r="75" spans="10:13" ht="15.75">
      <c r="J75" s="24"/>
      <c r="K75" s="25"/>
      <c r="L75" s="25"/>
      <c r="M75" s="24"/>
    </row>
    <row r="76" spans="2:12" ht="27" customHeight="1">
      <c r="B76" s="50" t="s">
        <v>76</v>
      </c>
      <c r="C76" s="50"/>
      <c r="D76" s="50"/>
      <c r="E76" s="50"/>
      <c r="F76" s="50"/>
      <c r="H76" s="26"/>
      <c r="J76" s="24"/>
      <c r="K76" s="24"/>
      <c r="L76" s="24"/>
    </row>
    <row r="77" spans="3:6" ht="27" customHeight="1">
      <c r="C77" s="42"/>
      <c r="D77" s="42"/>
      <c r="E77" s="42"/>
      <c r="F77" s="42"/>
    </row>
  </sheetData>
  <sheetProtection/>
  <mergeCells count="17">
    <mergeCell ref="C77:F77"/>
    <mergeCell ref="J14:J15"/>
    <mergeCell ref="K14:K15"/>
    <mergeCell ref="M14:M15"/>
    <mergeCell ref="A74:C74"/>
    <mergeCell ref="B76:F76"/>
    <mergeCell ref="L14:L15"/>
    <mergeCell ref="A9:K9"/>
    <mergeCell ref="J11:M11"/>
    <mergeCell ref="A12:A15"/>
    <mergeCell ref="B12:B15"/>
    <mergeCell ref="C12:C15"/>
    <mergeCell ref="D12:F14"/>
    <mergeCell ref="G12:K13"/>
    <mergeCell ref="G14:H14"/>
    <mergeCell ref="I14:I15"/>
    <mergeCell ref="L12:M13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USR0208</cp:lastModifiedBy>
  <cp:lastPrinted>2015-11-05T07:01:00Z</cp:lastPrinted>
  <dcterms:created xsi:type="dcterms:W3CDTF">2015-11-05T06:40:30Z</dcterms:created>
  <dcterms:modified xsi:type="dcterms:W3CDTF">2015-11-05T07:27:23Z</dcterms:modified>
  <cp:category/>
  <cp:version/>
  <cp:contentType/>
  <cp:contentStatus/>
</cp:coreProperties>
</file>