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r3316\Documents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Sheet1!$A$1:$G$217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1" i="1" l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83" i="1"/>
  <c r="G184" i="1"/>
  <c r="F217" i="1" l="1"/>
  <c r="G216" i="1"/>
  <c r="G214" i="1"/>
  <c r="G213" i="1"/>
  <c r="G210" i="1"/>
  <c r="G209" i="1"/>
  <c r="G208" i="1"/>
  <c r="G207" i="1"/>
  <c r="G206" i="1"/>
  <c r="G205" i="1"/>
  <c r="G204" i="1"/>
  <c r="G203" i="1"/>
  <c r="G202" i="1"/>
  <c r="G201" i="1"/>
  <c r="G199" i="1"/>
  <c r="G197" i="1"/>
  <c r="G196" i="1"/>
  <c r="G195" i="1"/>
  <c r="G194" i="1"/>
  <c r="G193" i="1"/>
  <c r="G192" i="1"/>
  <c r="G191" i="1"/>
  <c r="G190" i="1"/>
  <c r="G189" i="1"/>
  <c r="F187" i="1"/>
  <c r="G186" i="1"/>
  <c r="G164" i="1"/>
  <c r="G163" i="1"/>
  <c r="G162" i="1"/>
  <c r="G161" i="1"/>
  <c r="G159" i="1"/>
  <c r="F158" i="1"/>
  <c r="F165" i="1" s="1"/>
  <c r="G157" i="1"/>
  <c r="G156" i="1"/>
  <c r="F153" i="1"/>
  <c r="G149" i="1"/>
  <c r="G146" i="1"/>
  <c r="G145" i="1"/>
  <c r="G144" i="1"/>
  <c r="G143" i="1"/>
  <c r="G142" i="1"/>
  <c r="G139" i="1"/>
  <c r="G138" i="1"/>
  <c r="G137" i="1"/>
  <c r="G136" i="1"/>
  <c r="G135" i="1"/>
  <c r="F132" i="1"/>
  <c r="G132" i="1" s="1"/>
  <c r="G131" i="1"/>
  <c r="F130" i="1"/>
  <c r="G130" i="1" s="1"/>
  <c r="G129" i="1"/>
  <c r="G128" i="1"/>
  <c r="F127" i="1"/>
  <c r="G127" i="1" s="1"/>
  <c r="G124" i="1"/>
  <c r="G123" i="1"/>
  <c r="G122" i="1"/>
  <c r="G121" i="1"/>
  <c r="G119" i="1"/>
  <c r="G118" i="1"/>
  <c r="G117" i="1"/>
  <c r="G116" i="1"/>
  <c r="G115" i="1"/>
  <c r="G114" i="1"/>
  <c r="G112" i="1"/>
  <c r="F111" i="1"/>
  <c r="G111" i="1" s="1"/>
  <c r="G109" i="1"/>
  <c r="G108" i="1"/>
  <c r="F107" i="1"/>
  <c r="G105" i="1"/>
  <c r="G104" i="1"/>
  <c r="G103" i="1"/>
  <c r="G102" i="1"/>
  <c r="G101" i="1"/>
  <c r="G100" i="1"/>
  <c r="G98" i="1"/>
  <c r="G97" i="1"/>
  <c r="G96" i="1"/>
  <c r="G74" i="1"/>
  <c r="F74" i="1"/>
  <c r="G54" i="1"/>
  <c r="F54" i="1"/>
  <c r="G140" i="1" l="1"/>
  <c r="G107" i="1"/>
  <c r="G126" i="1"/>
  <c r="G187" i="1"/>
  <c r="G153" i="1"/>
  <c r="G217" i="1"/>
  <c r="G158" i="1"/>
  <c r="G165" i="1" s="1"/>
  <c r="F140" i="1"/>
  <c r="F126" i="1"/>
</calcChain>
</file>

<file path=xl/sharedStrings.xml><?xml version="1.0" encoding="utf-8"?>
<sst xmlns="http://schemas.openxmlformats.org/spreadsheetml/2006/main" count="641" uniqueCount="360">
  <si>
    <t>д/д</t>
  </si>
  <si>
    <t>Арилжсан огноо</t>
  </si>
  <si>
    <t>Симбол</t>
  </si>
  <si>
    <t>Үнэт цаасны нэр</t>
  </si>
  <si>
    <t>Нэгж үнэ</t>
  </si>
  <si>
    <t>Арилжсан ширхэг</t>
  </si>
  <si>
    <t>Нийт үнийн дүн</t>
  </si>
  <si>
    <t>2012.01.19</t>
  </si>
  <si>
    <t>SHV</t>
  </si>
  <si>
    <t>Шивээ овоо</t>
  </si>
  <si>
    <t>2012.04.04</t>
  </si>
  <si>
    <t>SUU</t>
  </si>
  <si>
    <t>Сүү</t>
  </si>
  <si>
    <t>2012.05.08</t>
  </si>
  <si>
    <t>NKT</t>
  </si>
  <si>
    <t>Нако түлш</t>
  </si>
  <si>
    <t>2012.05.24</t>
  </si>
  <si>
    <t>SHG</t>
  </si>
  <si>
    <t>Шарын гол</t>
  </si>
  <si>
    <t>2012.06.05</t>
  </si>
  <si>
    <t>MDR</t>
  </si>
  <si>
    <t>Монголиа Ресорсис Девелопмент</t>
  </si>
  <si>
    <t>HGN</t>
  </si>
  <si>
    <t>Хөх ган</t>
  </si>
  <si>
    <t>JTB</t>
  </si>
  <si>
    <t>Женко тур бюро</t>
  </si>
  <si>
    <t>2012.06.06</t>
  </si>
  <si>
    <t>MSH</t>
  </si>
  <si>
    <t>Монгол шилтгээн</t>
  </si>
  <si>
    <t>BDS</t>
  </si>
  <si>
    <t>Би Ди Сек</t>
  </si>
  <si>
    <t>2012.06.12</t>
  </si>
  <si>
    <t>MIB</t>
  </si>
  <si>
    <t>Монинжбар</t>
  </si>
  <si>
    <t>GOV</t>
  </si>
  <si>
    <t>Говь</t>
  </si>
  <si>
    <t>HBL</t>
  </si>
  <si>
    <t>Хай Би Ойл</t>
  </si>
  <si>
    <t>BNG</t>
  </si>
  <si>
    <t>Баянгол</t>
  </si>
  <si>
    <t>EER</t>
  </si>
  <si>
    <t xml:space="preserve">Ээрмэл </t>
  </si>
  <si>
    <t>TCK</t>
  </si>
  <si>
    <t>Талх чихэр</t>
  </si>
  <si>
    <t>MIE</t>
  </si>
  <si>
    <t>Материал импекс</t>
  </si>
  <si>
    <t>UYN</t>
  </si>
  <si>
    <t>Монгол савхи</t>
  </si>
  <si>
    <t>UID</t>
  </si>
  <si>
    <t>Улсын их дэлгүүр</t>
  </si>
  <si>
    <t>GTL</t>
  </si>
  <si>
    <t>Гутал</t>
  </si>
  <si>
    <t>2012.06.14</t>
  </si>
  <si>
    <t>BAN</t>
  </si>
  <si>
    <t>Багануур</t>
  </si>
  <si>
    <t>MMX</t>
  </si>
  <si>
    <t>Махимпекс</t>
  </si>
  <si>
    <t>MCH</t>
  </si>
  <si>
    <t>МЦХ</t>
  </si>
  <si>
    <t>DZG</t>
  </si>
  <si>
    <t>Дархан зочид буудал</t>
  </si>
  <si>
    <t>ULN</t>
  </si>
  <si>
    <t>УБ зочид буудал</t>
  </si>
  <si>
    <t>ALM</t>
  </si>
  <si>
    <t>Алмаас</t>
  </si>
  <si>
    <t>2012.06.18</t>
  </si>
  <si>
    <t>2012.06.26</t>
  </si>
  <si>
    <t>2012.07.09</t>
  </si>
  <si>
    <t>MEI</t>
  </si>
  <si>
    <t>Монгол эм импекс</t>
  </si>
  <si>
    <t>2012.07.25</t>
  </si>
  <si>
    <t>TAS</t>
  </si>
  <si>
    <t>Эрдэнэт хүнс</t>
  </si>
  <si>
    <t>2012.08.03</t>
  </si>
  <si>
    <t>HAM</t>
  </si>
  <si>
    <t>Цагдуултай</t>
  </si>
  <si>
    <t>2012.08.20</t>
  </si>
  <si>
    <t>BHG</t>
  </si>
  <si>
    <t>Бөхөг</t>
  </si>
  <si>
    <t>2012.08.22</t>
  </si>
  <si>
    <t>2012.08.23</t>
  </si>
  <si>
    <t>2012.08.27</t>
  </si>
  <si>
    <t>2012.08.28</t>
  </si>
  <si>
    <t>2012.08.31</t>
  </si>
  <si>
    <t>2012.09.03</t>
  </si>
  <si>
    <t>2012.09.05</t>
  </si>
  <si>
    <t>BEU</t>
  </si>
  <si>
    <t>Бэрх уул</t>
  </si>
  <si>
    <t>2012.09.10</t>
  </si>
  <si>
    <t xml:space="preserve">Нийт </t>
  </si>
  <si>
    <t>2013.01.16</t>
  </si>
  <si>
    <t>NEH</t>
  </si>
  <si>
    <t>Дархан нэхий</t>
  </si>
  <si>
    <t>2013.02.07</t>
  </si>
  <si>
    <t>2013.03.29</t>
  </si>
  <si>
    <t xml:space="preserve">Монголиа Девелопмент Ресорсис </t>
  </si>
  <si>
    <t>2013.04.09</t>
  </si>
  <si>
    <t>HBO</t>
  </si>
  <si>
    <t>2013.05.02</t>
  </si>
  <si>
    <t>DES</t>
  </si>
  <si>
    <t>Дорнод худалдаа</t>
  </si>
  <si>
    <t>2013.06.07</t>
  </si>
  <si>
    <t>AMT</t>
  </si>
  <si>
    <t>Шимтлэг</t>
  </si>
  <si>
    <t>2013.06.12</t>
  </si>
  <si>
    <t>VIK</t>
  </si>
  <si>
    <t>Баян алдар</t>
  </si>
  <si>
    <t>2013.08.09</t>
  </si>
  <si>
    <t>GFG</t>
  </si>
  <si>
    <t>Говь файненшл групп</t>
  </si>
  <si>
    <t>2013.08.22</t>
  </si>
  <si>
    <t>BHR</t>
  </si>
  <si>
    <t>Баянхайрхан</t>
  </si>
  <si>
    <t>2013.09.17</t>
  </si>
  <si>
    <t>2013.09.25</t>
  </si>
  <si>
    <t>TTL</t>
  </si>
  <si>
    <t>Таван толгой</t>
  </si>
  <si>
    <t>2013.10.21</t>
  </si>
  <si>
    <t>APU</t>
  </si>
  <si>
    <t>АПУ</t>
  </si>
  <si>
    <t>2013.10.22</t>
  </si>
  <si>
    <t>2013.11.22</t>
  </si>
  <si>
    <t>2013.12.03</t>
  </si>
  <si>
    <t>2013.12.24</t>
  </si>
  <si>
    <t>БиДиСек</t>
  </si>
  <si>
    <t>2013.12.27</t>
  </si>
  <si>
    <t>DLH</t>
  </si>
  <si>
    <t>Сэлэнгэ дулаанхан</t>
  </si>
  <si>
    <t>2014.01.28</t>
  </si>
  <si>
    <t>JGL</t>
  </si>
  <si>
    <t>Говийн өндөр</t>
  </si>
  <si>
    <t>2014.01.30</t>
  </si>
  <si>
    <t>DAR</t>
  </si>
  <si>
    <t>Дархан гурил тэжээл</t>
  </si>
  <si>
    <t>2014.02.14</t>
  </si>
  <si>
    <t>Баянгол ЗБ</t>
  </si>
  <si>
    <t>2014.02.21</t>
  </si>
  <si>
    <t>2014.02.28</t>
  </si>
  <si>
    <t>2014.03.21</t>
  </si>
  <si>
    <t>ECV</t>
  </si>
  <si>
    <t>Эрээн цав</t>
  </si>
  <si>
    <t>2014.03.26</t>
  </si>
  <si>
    <t>SOR</t>
  </si>
  <si>
    <t>Сор</t>
  </si>
  <si>
    <t>2014.04.11</t>
  </si>
  <si>
    <t>2014.04.17</t>
  </si>
  <si>
    <t>HLG</t>
  </si>
  <si>
    <t>Хялганат</t>
  </si>
  <si>
    <t>2014.04.25</t>
  </si>
  <si>
    <t>2014.04.30</t>
  </si>
  <si>
    <t>2014.05.07</t>
  </si>
  <si>
    <t>BBD</t>
  </si>
  <si>
    <t>Баянбогд</t>
  </si>
  <si>
    <t>2014.05.13</t>
  </si>
  <si>
    <t>2014.06.20</t>
  </si>
  <si>
    <t>MNH</t>
  </si>
  <si>
    <t>Монгол нэхмэл</t>
  </si>
  <si>
    <t>2014.07.04</t>
  </si>
  <si>
    <t>SIL</t>
  </si>
  <si>
    <t>Силикат</t>
  </si>
  <si>
    <t>2014.08.12</t>
  </si>
  <si>
    <t>JLT</t>
  </si>
  <si>
    <t>Жаргалант үйлс</t>
  </si>
  <si>
    <t>2014.08.22</t>
  </si>
  <si>
    <t>2014.09.17</t>
  </si>
  <si>
    <t>2014.09.22</t>
  </si>
  <si>
    <t>CCA</t>
  </si>
  <si>
    <t>Буудайн цацал</t>
  </si>
  <si>
    <t>2014.10.20</t>
  </si>
  <si>
    <t>Монголын хөгжил үндэсний нэгдэл</t>
  </si>
  <si>
    <t>2014.10.27</t>
  </si>
  <si>
    <t>DHS</t>
  </si>
  <si>
    <t>Дорнод хүнс</t>
  </si>
  <si>
    <t>2014.11.11</t>
  </si>
  <si>
    <t>HBT</t>
  </si>
  <si>
    <t>Хөнгөн бетон</t>
  </si>
  <si>
    <t>2014.11.12</t>
  </si>
  <si>
    <t>2014.11.24</t>
  </si>
  <si>
    <t>УИД</t>
  </si>
  <si>
    <t>2014.11.26</t>
  </si>
  <si>
    <t>MBG</t>
  </si>
  <si>
    <t>Мон ит булигаар</t>
  </si>
  <si>
    <t>2014.11.27</t>
  </si>
  <si>
    <t>2014.12.01</t>
  </si>
  <si>
    <t>2014.12.15</t>
  </si>
  <si>
    <t>2014.12.23</t>
  </si>
  <si>
    <t>APP</t>
  </si>
  <si>
    <t>2014.12.24</t>
  </si>
  <si>
    <t>ETR</t>
  </si>
  <si>
    <t>E trans logistics</t>
  </si>
  <si>
    <t>2015.01.23</t>
  </si>
  <si>
    <t>2015.02.02</t>
  </si>
  <si>
    <t>Е транс ложистикс</t>
  </si>
  <si>
    <t>2015.02.13</t>
  </si>
  <si>
    <t>AHH</t>
  </si>
  <si>
    <t>Хорин хоёрдугаар бааз</t>
  </si>
  <si>
    <t>2015.02.18</t>
  </si>
  <si>
    <t>ONH</t>
  </si>
  <si>
    <t>Өндөрхаан</t>
  </si>
  <si>
    <t>2015.02.23</t>
  </si>
  <si>
    <t>BNB</t>
  </si>
  <si>
    <t>Баялаг налайх</t>
  </si>
  <si>
    <t>2015.02.27</t>
  </si>
  <si>
    <t>JIV</t>
  </si>
  <si>
    <t>Жинст увс</t>
  </si>
  <si>
    <t>2015.03.10</t>
  </si>
  <si>
    <t>DAZ</t>
  </si>
  <si>
    <t>Дорнод авто зам</t>
  </si>
  <si>
    <t>2015.03.16</t>
  </si>
  <si>
    <t>2015.03.23</t>
  </si>
  <si>
    <t>HHS</t>
  </si>
  <si>
    <t>Хөвсгөл хүнс</t>
  </si>
  <si>
    <t>2015.03.27</t>
  </si>
  <si>
    <t>HHC</t>
  </si>
  <si>
    <t>Бишрэлт индастриал</t>
  </si>
  <si>
    <t>DLG</t>
  </si>
  <si>
    <t>Монгол мах экспо</t>
  </si>
  <si>
    <t>2015.03.31</t>
  </si>
  <si>
    <t>2015.04.15</t>
  </si>
  <si>
    <t>GNR</t>
  </si>
  <si>
    <t>Гонир</t>
  </si>
  <si>
    <t>2015.10.29</t>
  </si>
  <si>
    <t>2015.11.02</t>
  </si>
  <si>
    <t>2015.11.03</t>
  </si>
  <si>
    <t>2015.12.14</t>
  </si>
  <si>
    <t>2015.12.21</t>
  </si>
  <si>
    <t>2016.02.05</t>
  </si>
  <si>
    <t>2016.04.08</t>
  </si>
  <si>
    <t>MNP</t>
  </si>
  <si>
    <t>Монгол шуудан</t>
  </si>
  <si>
    <t>2016.04.13</t>
  </si>
  <si>
    <t>2016.05.31</t>
  </si>
  <si>
    <t>HSG</t>
  </si>
  <si>
    <t>Хөсөг трейд</t>
  </si>
  <si>
    <t>SUL</t>
  </si>
  <si>
    <t>Газар сүлжмэл</t>
  </si>
  <si>
    <t>MIK</t>
  </si>
  <si>
    <t>Мик холдинг</t>
  </si>
  <si>
    <t>MRX</t>
  </si>
  <si>
    <t>Мерекс</t>
  </si>
  <si>
    <t>HHN</t>
  </si>
  <si>
    <t>хар хорин</t>
  </si>
  <si>
    <t>DSS</t>
  </si>
  <si>
    <t>Дархан сэлэнгийн ДЦС</t>
  </si>
  <si>
    <t>Мах импекс</t>
  </si>
  <si>
    <t>Дархан ЗБ</t>
  </si>
  <si>
    <t>2017.12.05</t>
  </si>
  <si>
    <t>2017.12.26</t>
  </si>
  <si>
    <t>2017.12.27</t>
  </si>
  <si>
    <t>2018.03.14</t>
  </si>
  <si>
    <t>LEND</t>
  </si>
  <si>
    <t>Лэнд мн</t>
  </si>
  <si>
    <t>2018.03.15</t>
  </si>
  <si>
    <t>2018.03.30</t>
  </si>
  <si>
    <t>2018.04.03</t>
  </si>
  <si>
    <t>2018.04.18</t>
  </si>
  <si>
    <t>Монголын цахилгаан холбоо</t>
  </si>
  <si>
    <t>2018.06.28</t>
  </si>
  <si>
    <t>2018.12.25</t>
  </si>
  <si>
    <t>2018.12.26</t>
  </si>
  <si>
    <t>2018.12.27</t>
  </si>
  <si>
    <t>2018.12.28</t>
  </si>
  <si>
    <t>2018.12.31</t>
  </si>
  <si>
    <t>2019.02.13</t>
  </si>
  <si>
    <t>SDT</t>
  </si>
  <si>
    <t>Хот девелопмент</t>
  </si>
  <si>
    <t>2019.02.14</t>
  </si>
  <si>
    <t>2019.02.15</t>
  </si>
  <si>
    <t>2019.03.11</t>
  </si>
  <si>
    <t>ADU</t>
  </si>
  <si>
    <t>Хөвсгөл алтандуулга</t>
  </si>
  <si>
    <t>2019.03.22</t>
  </si>
  <si>
    <t>2019.04.19</t>
  </si>
  <si>
    <t>BAJ</t>
  </si>
  <si>
    <t>Баялаг-Сүмбэр</t>
  </si>
  <si>
    <t>2019.05.01</t>
  </si>
  <si>
    <t>TUM</t>
  </si>
  <si>
    <t>Түмэн шувуут</t>
  </si>
  <si>
    <t>2019.05.09</t>
  </si>
  <si>
    <t>HBZ</t>
  </si>
  <si>
    <t>Хүннү менежмент</t>
  </si>
  <si>
    <t>2019.05.10</t>
  </si>
  <si>
    <t>DBL</t>
  </si>
  <si>
    <t>Даваанбулаг</t>
  </si>
  <si>
    <t>2019.05.16</t>
  </si>
  <si>
    <t>Мон-Ит Булигаар</t>
  </si>
  <si>
    <t>2019.05.28</t>
  </si>
  <si>
    <t>2019.06.18</t>
  </si>
  <si>
    <t>2019.07.05</t>
  </si>
  <si>
    <t>2019.07.10</t>
  </si>
  <si>
    <t>2019.08.08</t>
  </si>
  <si>
    <t>2019.09.27</t>
  </si>
  <si>
    <t>2019.11.22</t>
  </si>
  <si>
    <t>INVC</t>
  </si>
  <si>
    <t>Инвескор  ББСБ</t>
  </si>
  <si>
    <t>2019.11.25</t>
  </si>
  <si>
    <t>2019.12.24</t>
  </si>
  <si>
    <t>UBH</t>
  </si>
  <si>
    <t>Улаанбаатар хивс</t>
  </si>
  <si>
    <t>2020.01.16</t>
  </si>
  <si>
    <t>2020.02.04</t>
  </si>
  <si>
    <t>2020.02.05</t>
  </si>
  <si>
    <t>2020.03.25</t>
  </si>
  <si>
    <t>2020.04.13</t>
  </si>
  <si>
    <t>2020.05.06</t>
  </si>
  <si>
    <t>ADB</t>
  </si>
  <si>
    <t>Ард кредит ББСБ</t>
  </si>
  <si>
    <t>2020.05.07</t>
  </si>
  <si>
    <t>MFC</t>
  </si>
  <si>
    <t>Монос хүнс</t>
  </si>
  <si>
    <t>2020.05.25</t>
  </si>
  <si>
    <t>ADL</t>
  </si>
  <si>
    <t>Адуунчулуун</t>
  </si>
  <si>
    <t>2020.05.28</t>
  </si>
  <si>
    <t>MFc</t>
  </si>
  <si>
    <t>2020.07.06</t>
  </si>
  <si>
    <t xml:space="preserve">Хөнгөн Бетoн </t>
  </si>
  <si>
    <t>2020.07.22</t>
  </si>
  <si>
    <t>INV</t>
  </si>
  <si>
    <t>Инвэскор ББСБ</t>
  </si>
  <si>
    <t>2020.07.28</t>
  </si>
  <si>
    <t>2020.08.04</t>
  </si>
  <si>
    <t>2020.08.10</t>
  </si>
  <si>
    <t>2020.08.12</t>
  </si>
  <si>
    <t>2020.08.21</t>
  </si>
  <si>
    <t>2020.08.31</t>
  </si>
  <si>
    <t>2020.09.21</t>
  </si>
  <si>
    <t>2020.10.14</t>
  </si>
  <si>
    <t>MNDL</t>
  </si>
  <si>
    <t>Мандал даатгал</t>
  </si>
  <si>
    <t>2020.10.16</t>
  </si>
  <si>
    <t>2020.11.10</t>
  </si>
  <si>
    <t>2020.11.19</t>
  </si>
  <si>
    <t>2020.12.10</t>
  </si>
  <si>
    <t>2020.12.16</t>
  </si>
  <si>
    <t>BUN</t>
  </si>
  <si>
    <t xml:space="preserve">Булган-ундрага </t>
  </si>
  <si>
    <t>2020.12.18</t>
  </si>
  <si>
    <t xml:space="preserve">Мандал даатгал </t>
  </si>
  <si>
    <t>2020.12.25</t>
  </si>
  <si>
    <t>Лэнд ББСБ</t>
  </si>
  <si>
    <t>2020.12.28</t>
  </si>
  <si>
    <t>BODI</t>
  </si>
  <si>
    <t>Бодь даатгал</t>
  </si>
  <si>
    <t xml:space="preserve"> 2016.04.19</t>
  </si>
  <si>
    <t>2012.06.08</t>
  </si>
  <si>
    <t xml:space="preserve"> </t>
  </si>
  <si>
    <t xml:space="preserve"> 2016.07.28</t>
  </si>
  <si>
    <t xml:space="preserve"> 2016.09.05</t>
  </si>
  <si>
    <t>2016.09.13</t>
  </si>
  <si>
    <t xml:space="preserve"> 2016.09.30</t>
  </si>
  <si>
    <t xml:space="preserve"> 2016.10.21</t>
  </si>
  <si>
    <t>2016.12.20</t>
  </si>
  <si>
    <t>2016.12.28</t>
  </si>
  <si>
    <t xml:space="preserve"> 2017.04.14</t>
  </si>
  <si>
    <t xml:space="preserve"> 2017.04.18</t>
  </si>
  <si>
    <t xml:space="preserve"> 2017.05.19</t>
  </si>
  <si>
    <t>2017.05.19</t>
  </si>
  <si>
    <t xml:space="preserve"> 2017.06.23</t>
  </si>
  <si>
    <t>2012-2020 онд хийгдсэн хувьцааны багцын арилжааны мэдээлэл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</si>
</sst>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164" fontId="3" fillId="0" borderId="0" xfId="1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1" applyNumberFormat="1" applyFont="1" applyBorder="1" applyAlignment="1">
      <alignment horizontal="right"/>
    </xf>
    <xf numFmtId="164" fontId="4" fillId="0" borderId="1" xfId="1" applyNumberFormat="1" applyFont="1" applyBorder="1"/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/>
    <xf numFmtId="3" fontId="3" fillId="0" borderId="1" xfId="0" applyNumberFormat="1" applyFont="1" applyBorder="1"/>
    <xf numFmtId="164" fontId="3" fillId="0" borderId="1" xfId="1" applyNumberFormat="1" applyFont="1" applyBorder="1"/>
    <xf numFmtId="164" fontId="2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3" fontId="4" fillId="0" borderId="1" xfId="1" applyFont="1" applyBorder="1" applyAlignment="1">
      <alignment horizontal="right"/>
    </xf>
    <xf numFmtId="43" fontId="4" fillId="0" borderId="1" xfId="1" applyFont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/>
    <xf numFmtId="164" fontId="2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64" fontId="2" fillId="2" borderId="1" xfId="1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3" fontId="4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/>
    <xf numFmtId="3" fontId="4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164" fontId="4" fillId="3" borderId="1" xfId="1" applyNumberFormat="1" applyFont="1" applyFill="1" applyBorder="1"/>
    <xf numFmtId="3" fontId="4" fillId="3" borderId="1" xfId="0" applyNumberFormat="1" applyFont="1" applyFill="1" applyBorder="1" applyAlignment="1">
      <alignment vertical="top"/>
    </xf>
    <xf numFmtId="164" fontId="4" fillId="3" borderId="1" xfId="1" applyNumberFormat="1" applyFont="1" applyFill="1" applyBorder="1" applyAlignment="1">
      <alignment vertical="top"/>
    </xf>
    <xf numFmtId="164" fontId="2" fillId="2" borderId="0" xfId="0" applyNumberFormat="1" applyFont="1" applyFill="1" applyAlignment="1">
      <alignment vertical="center"/>
    </xf>
    <xf numFmtId="4" fontId="4" fillId="3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3" fontId="4" fillId="0" borderId="1" xfId="1" applyNumberFormat="1" applyFont="1" applyBorder="1"/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3" borderId="1" xfId="1" applyNumberFormat="1" applyFont="1" applyFill="1" applyBorder="1"/>
    <xf numFmtId="4" fontId="4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43" fontId="3" fillId="0" borderId="0" xfId="1" applyFont="1"/>
    <xf numFmtId="3" fontId="3" fillId="0" borderId="0" xfId="0" applyNumberFormat="1" applyFont="1"/>
    <xf numFmtId="4" fontId="3" fillId="0" borderId="0" xfId="0" applyNumberFormat="1" applyFont="1"/>
    <xf numFmtId="43" fontId="3" fillId="0" borderId="0" xfId="0" applyNumberFormat="1" applyFont="1"/>
    <xf numFmtId="3" fontId="4" fillId="0" borderId="1" xfId="0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2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/>
    <xf numFmtId="4" fontId="4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164" fontId="3" fillId="0" borderId="0" xfId="1" applyNumberFormat="1" applyFont="1" applyBorder="1"/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/>
    <xf numFmtId="4" fontId="4" fillId="0" borderId="2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abSelected="1" zoomScaleNormal="100" zoomScaleSheetLayoutView="78" workbookViewId="0">
      <selection activeCell="F3" sqref="F3"/>
    </sheetView>
  </sheetViews>
  <sheetFormatPr defaultRowHeight="14.25" x14ac:dyDescent="0.2"/>
  <cols>
    <col min="1" max="1" width="9.140625" style="58"/>
    <col min="2" max="2" width="17.7109375" style="58" customWidth="1"/>
    <col min="3" max="3" width="12.42578125" style="58" customWidth="1"/>
    <col min="4" max="4" width="33.5703125" style="58" customWidth="1"/>
    <col min="5" max="5" width="16.42578125" style="58" customWidth="1"/>
    <col min="6" max="6" width="18.28515625" style="58" customWidth="1"/>
    <col min="7" max="7" width="21" style="58" customWidth="1"/>
    <col min="8" max="8" width="23.42578125" style="58" customWidth="1"/>
    <col min="9" max="16384" width="9.140625" style="58"/>
  </cols>
  <sheetData>
    <row r="1" spans="1:7" ht="31.5" customHeight="1" x14ac:dyDescent="0.2">
      <c r="C1" s="86" t="s">
        <v>359</v>
      </c>
      <c r="D1" s="86"/>
      <c r="E1" s="86"/>
      <c r="F1" s="86"/>
    </row>
    <row r="3" spans="1:7" ht="30" x14ac:dyDescent="0.2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">
      <c r="A4" s="15">
        <v>1</v>
      </c>
      <c r="B4" s="53" t="s">
        <v>7</v>
      </c>
      <c r="C4" s="49" t="s">
        <v>8</v>
      </c>
      <c r="D4" s="5" t="s">
        <v>9</v>
      </c>
      <c r="E4" s="6">
        <v>14400</v>
      </c>
      <c r="F4" s="7">
        <v>185989</v>
      </c>
      <c r="G4" s="6">
        <v>2678241600</v>
      </c>
    </row>
    <row r="5" spans="1:7" x14ac:dyDescent="0.2">
      <c r="A5" s="15">
        <v>2</v>
      </c>
      <c r="B5" s="53" t="s">
        <v>10</v>
      </c>
      <c r="C5" s="49" t="s">
        <v>11</v>
      </c>
      <c r="D5" s="5" t="s">
        <v>12</v>
      </c>
      <c r="E5" s="6">
        <v>75010</v>
      </c>
      <c r="F5" s="7">
        <v>4000</v>
      </c>
      <c r="G5" s="6">
        <v>300040000</v>
      </c>
    </row>
    <row r="6" spans="1:7" x14ac:dyDescent="0.2">
      <c r="A6" s="15">
        <v>3</v>
      </c>
      <c r="B6" s="4" t="s">
        <v>13</v>
      </c>
      <c r="C6" s="4" t="s">
        <v>14</v>
      </c>
      <c r="D6" s="5" t="s">
        <v>15</v>
      </c>
      <c r="E6" s="6">
        <v>174</v>
      </c>
      <c r="F6" s="7">
        <v>7658765</v>
      </c>
      <c r="G6" s="6">
        <v>1332625110</v>
      </c>
    </row>
    <row r="7" spans="1:7" x14ac:dyDescent="0.2">
      <c r="A7" s="15">
        <v>4</v>
      </c>
      <c r="B7" s="4" t="s">
        <v>16</v>
      </c>
      <c r="C7" s="4" t="s">
        <v>17</v>
      </c>
      <c r="D7" s="11" t="s">
        <v>18</v>
      </c>
      <c r="E7" s="6">
        <v>9999</v>
      </c>
      <c r="F7" s="7">
        <v>100104</v>
      </c>
      <c r="G7" s="6">
        <v>1000939896</v>
      </c>
    </row>
    <row r="8" spans="1:7" x14ac:dyDescent="0.2">
      <c r="A8" s="15">
        <v>5</v>
      </c>
      <c r="B8" s="4" t="s">
        <v>19</v>
      </c>
      <c r="C8" s="4" t="s">
        <v>20</v>
      </c>
      <c r="D8" s="5" t="s">
        <v>21</v>
      </c>
      <c r="E8" s="6">
        <v>950</v>
      </c>
      <c r="F8" s="7">
        <v>1471569</v>
      </c>
      <c r="G8" s="6">
        <v>1397990550</v>
      </c>
    </row>
    <row r="9" spans="1:7" x14ac:dyDescent="0.2">
      <c r="A9" s="15">
        <v>6</v>
      </c>
      <c r="B9" s="4" t="s">
        <v>19</v>
      </c>
      <c r="C9" s="4" t="s">
        <v>22</v>
      </c>
      <c r="D9" s="5" t="s">
        <v>23</v>
      </c>
      <c r="E9" s="6">
        <v>190</v>
      </c>
      <c r="F9" s="7">
        <v>2364179</v>
      </c>
      <c r="G9" s="6">
        <v>449194010</v>
      </c>
    </row>
    <row r="10" spans="1:7" x14ac:dyDescent="0.2">
      <c r="A10" s="15">
        <v>7</v>
      </c>
      <c r="B10" s="4" t="s">
        <v>19</v>
      </c>
      <c r="C10" s="4" t="s">
        <v>24</v>
      </c>
      <c r="D10" s="5" t="s">
        <v>25</v>
      </c>
      <c r="E10" s="6">
        <v>92</v>
      </c>
      <c r="F10" s="7">
        <v>4638154</v>
      </c>
      <c r="G10" s="6">
        <v>426710168</v>
      </c>
    </row>
    <row r="11" spans="1:7" x14ac:dyDescent="0.2">
      <c r="A11" s="15">
        <v>8</v>
      </c>
      <c r="B11" s="4" t="s">
        <v>26</v>
      </c>
      <c r="C11" s="4" t="s">
        <v>27</v>
      </c>
      <c r="D11" s="5" t="s">
        <v>28</v>
      </c>
      <c r="E11" s="6">
        <v>900</v>
      </c>
      <c r="F11" s="7">
        <v>2932999</v>
      </c>
      <c r="G11" s="6">
        <v>2639699100</v>
      </c>
    </row>
    <row r="12" spans="1:7" x14ac:dyDescent="0.2">
      <c r="A12" s="15">
        <v>9</v>
      </c>
      <c r="B12" s="4" t="s">
        <v>26</v>
      </c>
      <c r="C12" s="4" t="s">
        <v>29</v>
      </c>
      <c r="D12" s="5" t="s">
        <v>30</v>
      </c>
      <c r="E12" s="6">
        <v>3510</v>
      </c>
      <c r="F12" s="7">
        <v>1051311</v>
      </c>
      <c r="G12" s="6">
        <v>3690101610</v>
      </c>
    </row>
    <row r="13" spans="1:7" x14ac:dyDescent="0.2">
      <c r="A13" s="15">
        <v>10</v>
      </c>
      <c r="B13" s="4" t="s">
        <v>26</v>
      </c>
      <c r="C13" s="4" t="s">
        <v>20</v>
      </c>
      <c r="D13" s="5" t="s">
        <v>21</v>
      </c>
      <c r="E13" s="6">
        <v>980</v>
      </c>
      <c r="F13" s="7">
        <v>1953329</v>
      </c>
      <c r="G13" s="6">
        <v>1914262420</v>
      </c>
    </row>
    <row r="14" spans="1:7" x14ac:dyDescent="0.2">
      <c r="A14" s="15">
        <v>12</v>
      </c>
      <c r="B14" s="4" t="s">
        <v>26</v>
      </c>
      <c r="C14" s="4" t="s">
        <v>97</v>
      </c>
      <c r="D14" s="5" t="s">
        <v>37</v>
      </c>
      <c r="E14" s="6">
        <v>170</v>
      </c>
      <c r="F14" s="7">
        <v>434330</v>
      </c>
      <c r="G14" s="6">
        <v>73836100</v>
      </c>
    </row>
    <row r="15" spans="1:7" x14ac:dyDescent="0.2">
      <c r="A15" s="15">
        <v>13</v>
      </c>
      <c r="B15" s="4" t="s">
        <v>345</v>
      </c>
      <c r="C15" s="4" t="s">
        <v>22</v>
      </c>
      <c r="D15" s="5" t="s">
        <v>23</v>
      </c>
      <c r="E15" s="6">
        <v>190</v>
      </c>
      <c r="F15" s="7">
        <v>2768840</v>
      </c>
      <c r="G15" s="6">
        <v>526079600</v>
      </c>
    </row>
    <row r="16" spans="1:7" x14ac:dyDescent="0.2">
      <c r="A16" s="15">
        <v>14</v>
      </c>
      <c r="B16" s="4" t="s">
        <v>345</v>
      </c>
      <c r="C16" s="4" t="s">
        <v>24</v>
      </c>
      <c r="D16" s="5" t="s">
        <v>25</v>
      </c>
      <c r="E16" s="6">
        <v>92</v>
      </c>
      <c r="F16" s="7">
        <v>5703320</v>
      </c>
      <c r="G16" s="6">
        <v>524705440</v>
      </c>
    </row>
    <row r="17" spans="1:7" x14ac:dyDescent="0.2">
      <c r="A17" s="15">
        <v>15</v>
      </c>
      <c r="B17" s="4" t="s">
        <v>31</v>
      </c>
      <c r="C17" s="4" t="s">
        <v>29</v>
      </c>
      <c r="D17" s="5" t="s">
        <v>30</v>
      </c>
      <c r="E17" s="6">
        <v>3550</v>
      </c>
      <c r="F17" s="7">
        <v>1051138</v>
      </c>
      <c r="G17" s="6">
        <v>3731539900</v>
      </c>
    </row>
    <row r="18" spans="1:7" x14ac:dyDescent="0.2">
      <c r="A18" s="15">
        <v>16</v>
      </c>
      <c r="B18" s="4" t="s">
        <v>31</v>
      </c>
      <c r="C18" s="4" t="s">
        <v>22</v>
      </c>
      <c r="D18" s="5" t="s">
        <v>23</v>
      </c>
      <c r="E18" s="6">
        <v>190</v>
      </c>
      <c r="F18" s="7">
        <v>10509367</v>
      </c>
      <c r="G18" s="6">
        <v>1996779730</v>
      </c>
    </row>
    <row r="19" spans="1:7" x14ac:dyDescent="0.2">
      <c r="A19" s="15">
        <v>17</v>
      </c>
      <c r="B19" s="4" t="s">
        <v>31</v>
      </c>
      <c r="C19" s="4" t="s">
        <v>24</v>
      </c>
      <c r="D19" s="5" t="s">
        <v>25</v>
      </c>
      <c r="E19" s="6">
        <v>92</v>
      </c>
      <c r="F19" s="7">
        <v>15020000</v>
      </c>
      <c r="G19" s="6">
        <v>1381840000</v>
      </c>
    </row>
    <row r="20" spans="1:7" x14ac:dyDescent="0.2">
      <c r="A20" s="15">
        <v>18</v>
      </c>
      <c r="B20" s="4" t="s">
        <v>31</v>
      </c>
      <c r="C20" s="4" t="s">
        <v>32</v>
      </c>
      <c r="D20" s="5" t="s">
        <v>33</v>
      </c>
      <c r="E20" s="6">
        <v>250</v>
      </c>
      <c r="F20" s="7">
        <v>5150000</v>
      </c>
      <c r="G20" s="6">
        <v>1287500000</v>
      </c>
    </row>
    <row r="21" spans="1:7" x14ac:dyDescent="0.2">
      <c r="A21" s="15">
        <v>19</v>
      </c>
      <c r="B21" s="4" t="s">
        <v>31</v>
      </c>
      <c r="C21" s="4" t="s">
        <v>34</v>
      </c>
      <c r="D21" s="5" t="s">
        <v>35</v>
      </c>
      <c r="E21" s="6">
        <v>4350</v>
      </c>
      <c r="F21" s="7">
        <v>203857</v>
      </c>
      <c r="G21" s="6">
        <v>886777950</v>
      </c>
    </row>
    <row r="22" spans="1:7" x14ac:dyDescent="0.2">
      <c r="A22" s="15">
        <v>20</v>
      </c>
      <c r="B22" s="4" t="s">
        <v>31</v>
      </c>
      <c r="C22" s="4" t="s">
        <v>36</v>
      </c>
      <c r="D22" s="5" t="s">
        <v>37</v>
      </c>
      <c r="E22" s="6">
        <v>165</v>
      </c>
      <c r="F22" s="7">
        <v>2611979</v>
      </c>
      <c r="G22" s="6">
        <v>430976535</v>
      </c>
    </row>
    <row r="23" spans="1:7" x14ac:dyDescent="0.2">
      <c r="A23" s="15">
        <v>21</v>
      </c>
      <c r="B23" s="4" t="s">
        <v>31</v>
      </c>
      <c r="C23" s="4" t="s">
        <v>38</v>
      </c>
      <c r="D23" s="5" t="s">
        <v>39</v>
      </c>
      <c r="E23" s="6">
        <v>38500</v>
      </c>
      <c r="F23" s="7">
        <v>8935</v>
      </c>
      <c r="G23" s="6">
        <v>343997500</v>
      </c>
    </row>
    <row r="24" spans="1:7" x14ac:dyDescent="0.2">
      <c r="A24" s="15">
        <v>22</v>
      </c>
      <c r="B24" s="4" t="s">
        <v>31</v>
      </c>
      <c r="C24" s="4" t="s">
        <v>40</v>
      </c>
      <c r="D24" s="5" t="s">
        <v>41</v>
      </c>
      <c r="E24" s="6">
        <v>3000</v>
      </c>
      <c r="F24" s="7">
        <v>65580</v>
      </c>
      <c r="G24" s="6">
        <v>196740000</v>
      </c>
    </row>
    <row r="25" spans="1:7" x14ac:dyDescent="0.2">
      <c r="A25" s="15">
        <v>23</v>
      </c>
      <c r="B25" s="4" t="s">
        <v>31</v>
      </c>
      <c r="C25" s="4" t="s">
        <v>42</v>
      </c>
      <c r="D25" s="5" t="s">
        <v>43</v>
      </c>
      <c r="E25" s="6">
        <v>12500</v>
      </c>
      <c r="F25" s="7">
        <v>14398</v>
      </c>
      <c r="G25" s="6">
        <v>179975000</v>
      </c>
    </row>
    <row r="26" spans="1:7" x14ac:dyDescent="0.2">
      <c r="A26" s="15">
        <v>24</v>
      </c>
      <c r="B26" s="4" t="s">
        <v>31</v>
      </c>
      <c r="C26" s="4" t="s">
        <v>44</v>
      </c>
      <c r="D26" s="5" t="s">
        <v>45</v>
      </c>
      <c r="E26" s="6">
        <v>6050</v>
      </c>
      <c r="F26" s="7">
        <v>15205</v>
      </c>
      <c r="G26" s="6">
        <v>91990250</v>
      </c>
    </row>
    <row r="27" spans="1:7" x14ac:dyDescent="0.2">
      <c r="A27" s="15">
        <v>25</v>
      </c>
      <c r="B27" s="4" t="s">
        <v>31</v>
      </c>
      <c r="C27" s="4" t="s">
        <v>46</v>
      </c>
      <c r="D27" s="5" t="s">
        <v>47</v>
      </c>
      <c r="E27" s="6">
        <v>1495</v>
      </c>
      <c r="F27" s="7">
        <v>61162</v>
      </c>
      <c r="G27" s="6">
        <v>91437190</v>
      </c>
    </row>
    <row r="28" spans="1:7" x14ac:dyDescent="0.2">
      <c r="A28" s="15">
        <v>26</v>
      </c>
      <c r="B28" s="4" t="s">
        <v>31</v>
      </c>
      <c r="C28" s="4" t="s">
        <v>20</v>
      </c>
      <c r="D28" s="5" t="s">
        <v>21</v>
      </c>
      <c r="E28" s="6">
        <v>995</v>
      </c>
      <c r="F28" s="7">
        <v>69732</v>
      </c>
      <c r="G28" s="6">
        <v>69383340</v>
      </c>
    </row>
    <row r="29" spans="1:7" x14ac:dyDescent="0.2">
      <c r="A29" s="15">
        <v>27</v>
      </c>
      <c r="B29" s="4" t="s">
        <v>31</v>
      </c>
      <c r="C29" s="4" t="s">
        <v>48</v>
      </c>
      <c r="D29" s="5" t="s">
        <v>49</v>
      </c>
      <c r="E29" s="6">
        <v>450</v>
      </c>
      <c r="F29" s="7">
        <v>79877</v>
      </c>
      <c r="G29" s="6">
        <v>35944650</v>
      </c>
    </row>
    <row r="30" spans="1:7" x14ac:dyDescent="0.2">
      <c r="A30" s="15">
        <v>28</v>
      </c>
      <c r="B30" s="4" t="s">
        <v>31</v>
      </c>
      <c r="C30" s="4" t="s">
        <v>50</v>
      </c>
      <c r="D30" s="5" t="s">
        <v>51</v>
      </c>
      <c r="E30" s="6">
        <v>5000</v>
      </c>
      <c r="F30" s="7">
        <v>4481</v>
      </c>
      <c r="G30" s="6">
        <v>22405000</v>
      </c>
    </row>
    <row r="31" spans="1:7" x14ac:dyDescent="0.2">
      <c r="A31" s="15">
        <v>29</v>
      </c>
      <c r="B31" s="4" t="s">
        <v>31</v>
      </c>
      <c r="C31" s="4" t="s">
        <v>29</v>
      </c>
      <c r="D31" s="5" t="s">
        <v>30</v>
      </c>
      <c r="E31" s="6">
        <v>3551</v>
      </c>
      <c r="F31" s="7">
        <v>3163</v>
      </c>
      <c r="G31" s="6">
        <v>11231813</v>
      </c>
    </row>
    <row r="32" spans="1:7" x14ac:dyDescent="0.2">
      <c r="A32" s="15">
        <v>30</v>
      </c>
      <c r="B32" s="4" t="s">
        <v>52</v>
      </c>
      <c r="C32" s="4" t="s">
        <v>53</v>
      </c>
      <c r="D32" s="5" t="s">
        <v>54</v>
      </c>
      <c r="E32" s="6">
        <v>4640</v>
      </c>
      <c r="F32" s="7">
        <v>474166</v>
      </c>
      <c r="G32" s="6">
        <v>2200130240</v>
      </c>
    </row>
    <row r="33" spans="1:7" x14ac:dyDescent="0.2">
      <c r="A33" s="15">
        <v>31</v>
      </c>
      <c r="B33" s="4" t="s">
        <v>52</v>
      </c>
      <c r="C33" s="4" t="s">
        <v>55</v>
      </c>
      <c r="D33" s="5" t="s">
        <v>56</v>
      </c>
      <c r="E33" s="6">
        <v>1650</v>
      </c>
      <c r="F33" s="7">
        <v>511846</v>
      </c>
      <c r="G33" s="6">
        <v>844545900</v>
      </c>
    </row>
    <row r="34" spans="1:7" x14ac:dyDescent="0.2">
      <c r="A34" s="15">
        <v>32</v>
      </c>
      <c r="B34" s="4" t="s">
        <v>52</v>
      </c>
      <c r="C34" s="4" t="s">
        <v>57</v>
      </c>
      <c r="D34" s="5" t="s">
        <v>58</v>
      </c>
      <c r="E34" s="6">
        <v>1950</v>
      </c>
      <c r="F34" s="7">
        <v>207909</v>
      </c>
      <c r="G34" s="6">
        <v>405422550</v>
      </c>
    </row>
    <row r="35" spans="1:7" x14ac:dyDescent="0.2">
      <c r="A35" s="15">
        <v>33</v>
      </c>
      <c r="B35" s="4" t="s">
        <v>52</v>
      </c>
      <c r="C35" s="4" t="s">
        <v>59</v>
      </c>
      <c r="D35" s="5" t="s">
        <v>60</v>
      </c>
      <c r="E35" s="6">
        <v>28999</v>
      </c>
      <c r="F35" s="7">
        <v>12973</v>
      </c>
      <c r="G35" s="6">
        <v>376204027</v>
      </c>
    </row>
    <row r="36" spans="1:7" x14ac:dyDescent="0.2">
      <c r="A36" s="15">
        <v>34</v>
      </c>
      <c r="B36" s="4" t="s">
        <v>52</v>
      </c>
      <c r="C36" s="4" t="s">
        <v>27</v>
      </c>
      <c r="D36" s="5" t="s">
        <v>28</v>
      </c>
      <c r="E36" s="6">
        <v>905</v>
      </c>
      <c r="F36" s="7">
        <v>399980</v>
      </c>
      <c r="G36" s="6">
        <v>361981900</v>
      </c>
    </row>
    <row r="37" spans="1:7" x14ac:dyDescent="0.2">
      <c r="A37" s="15">
        <v>35</v>
      </c>
      <c r="B37" s="4" t="s">
        <v>52</v>
      </c>
      <c r="C37" s="4" t="s">
        <v>61</v>
      </c>
      <c r="D37" s="5" t="s">
        <v>62</v>
      </c>
      <c r="E37" s="6">
        <v>66900</v>
      </c>
      <c r="F37" s="7">
        <v>4044</v>
      </c>
      <c r="G37" s="6">
        <v>270543600</v>
      </c>
    </row>
    <row r="38" spans="1:7" x14ac:dyDescent="0.2">
      <c r="A38" s="15">
        <v>36</v>
      </c>
      <c r="B38" s="4" t="s">
        <v>52</v>
      </c>
      <c r="C38" s="4" t="s">
        <v>63</v>
      </c>
      <c r="D38" s="5" t="s">
        <v>64</v>
      </c>
      <c r="E38" s="6">
        <v>2199</v>
      </c>
      <c r="F38" s="7">
        <v>6148</v>
      </c>
      <c r="G38" s="6">
        <v>13519452</v>
      </c>
    </row>
    <row r="39" spans="1:7" x14ac:dyDescent="0.2">
      <c r="A39" s="15">
        <v>37</v>
      </c>
      <c r="B39" s="4" t="s">
        <v>65</v>
      </c>
      <c r="C39" s="4" t="s">
        <v>8</v>
      </c>
      <c r="D39" s="5" t="s">
        <v>9</v>
      </c>
      <c r="E39" s="6">
        <v>7150</v>
      </c>
      <c r="F39" s="12">
        <v>946036</v>
      </c>
      <c r="G39" s="12">
        <v>6764157400</v>
      </c>
    </row>
    <row r="40" spans="1:7" x14ac:dyDescent="0.2">
      <c r="A40" s="15">
        <v>38</v>
      </c>
      <c r="B40" s="4" t="s">
        <v>66</v>
      </c>
      <c r="C40" s="4" t="s">
        <v>53</v>
      </c>
      <c r="D40" s="5" t="s">
        <v>54</v>
      </c>
      <c r="E40" s="6">
        <v>7150</v>
      </c>
      <c r="F40" s="12">
        <v>904532</v>
      </c>
      <c r="G40" s="12">
        <v>6467403800</v>
      </c>
    </row>
    <row r="41" spans="1:7" x14ac:dyDescent="0.2">
      <c r="A41" s="15">
        <v>39</v>
      </c>
      <c r="B41" s="4" t="s">
        <v>67</v>
      </c>
      <c r="C41" s="4" t="s">
        <v>68</v>
      </c>
      <c r="D41" s="5" t="s">
        <v>69</v>
      </c>
      <c r="E41" s="8">
        <v>276</v>
      </c>
      <c r="F41" s="9">
        <v>2000524</v>
      </c>
      <c r="G41" s="8">
        <v>552144624</v>
      </c>
    </row>
    <row r="42" spans="1:7" x14ac:dyDescent="0.2">
      <c r="A42" s="15">
        <v>40</v>
      </c>
      <c r="B42" s="4" t="s">
        <v>70</v>
      </c>
      <c r="C42" s="4" t="s">
        <v>71</v>
      </c>
      <c r="D42" s="5" t="s">
        <v>72</v>
      </c>
      <c r="E42" s="8">
        <v>915</v>
      </c>
      <c r="F42" s="9">
        <v>127750</v>
      </c>
      <c r="G42" s="8">
        <v>116891250</v>
      </c>
    </row>
    <row r="43" spans="1:7" x14ac:dyDescent="0.2">
      <c r="A43" s="15">
        <v>41</v>
      </c>
      <c r="B43" s="4" t="s">
        <v>73</v>
      </c>
      <c r="C43" s="4" t="s">
        <v>74</v>
      </c>
      <c r="D43" s="5" t="s">
        <v>75</v>
      </c>
      <c r="E43" s="8">
        <v>198</v>
      </c>
      <c r="F43" s="9">
        <v>44884</v>
      </c>
      <c r="G43" s="8">
        <v>8887032</v>
      </c>
    </row>
    <row r="44" spans="1:7" x14ac:dyDescent="0.2">
      <c r="A44" s="15">
        <v>42</v>
      </c>
      <c r="B44" s="16" t="s">
        <v>76</v>
      </c>
      <c r="C44" s="4" t="s">
        <v>77</v>
      </c>
      <c r="D44" s="5" t="s">
        <v>78</v>
      </c>
      <c r="E44" s="8">
        <v>2655</v>
      </c>
      <c r="F44" s="9">
        <v>73763</v>
      </c>
      <c r="G44" s="8">
        <v>195840765</v>
      </c>
    </row>
    <row r="45" spans="1:7" x14ac:dyDescent="0.2">
      <c r="A45" s="15">
        <v>43</v>
      </c>
      <c r="B45" s="4" t="s">
        <v>79</v>
      </c>
      <c r="C45" s="4" t="s">
        <v>17</v>
      </c>
      <c r="D45" s="10" t="s">
        <v>18</v>
      </c>
      <c r="E45" s="8">
        <v>9095</v>
      </c>
      <c r="F45" s="8">
        <v>1142674</v>
      </c>
      <c r="G45" s="8">
        <v>10392620030</v>
      </c>
    </row>
    <row r="46" spans="1:7" x14ac:dyDescent="0.2">
      <c r="A46" s="15">
        <v>44</v>
      </c>
      <c r="B46" s="4" t="s">
        <v>80</v>
      </c>
      <c r="C46" s="4" t="s">
        <v>17</v>
      </c>
      <c r="D46" s="10" t="s">
        <v>18</v>
      </c>
      <c r="E46" s="8">
        <v>9095</v>
      </c>
      <c r="F46" s="8">
        <v>750000</v>
      </c>
      <c r="G46" s="8">
        <v>6841250000</v>
      </c>
    </row>
    <row r="47" spans="1:7" x14ac:dyDescent="0.2">
      <c r="A47" s="15">
        <v>45</v>
      </c>
      <c r="B47" s="4" t="s">
        <v>81</v>
      </c>
      <c r="C47" s="4" t="s">
        <v>17</v>
      </c>
      <c r="D47" s="10" t="s">
        <v>18</v>
      </c>
      <c r="E47" s="8">
        <v>9095</v>
      </c>
      <c r="F47" s="8">
        <v>1108899</v>
      </c>
      <c r="G47" s="8">
        <v>10085436405</v>
      </c>
    </row>
    <row r="48" spans="1:7" s="65" customFormat="1" ht="17.25" customHeight="1" x14ac:dyDescent="0.25">
      <c r="A48" s="56">
        <v>46</v>
      </c>
      <c r="B48" s="4" t="s">
        <v>82</v>
      </c>
      <c r="C48" s="4" t="s">
        <v>17</v>
      </c>
      <c r="D48" s="46" t="s">
        <v>18</v>
      </c>
      <c r="E48" s="63">
        <v>9000</v>
      </c>
      <c r="F48" s="64">
        <v>735516</v>
      </c>
      <c r="G48" s="64">
        <v>6619644000</v>
      </c>
    </row>
    <row r="49" spans="1:8" x14ac:dyDescent="0.2">
      <c r="A49" s="24">
        <v>47</v>
      </c>
      <c r="B49" s="4" t="s">
        <v>83</v>
      </c>
      <c r="C49" s="4" t="s">
        <v>17</v>
      </c>
      <c r="D49" s="10" t="s">
        <v>18</v>
      </c>
      <c r="E49" s="8">
        <v>9000</v>
      </c>
      <c r="F49" s="13">
        <v>1801260</v>
      </c>
      <c r="G49" s="13">
        <v>16211340000</v>
      </c>
    </row>
    <row r="50" spans="1:8" x14ac:dyDescent="0.2">
      <c r="A50" s="24">
        <v>48</v>
      </c>
      <c r="B50" s="4" t="s">
        <v>84</v>
      </c>
      <c r="C50" s="4" t="s">
        <v>77</v>
      </c>
      <c r="D50" s="10" t="s">
        <v>78</v>
      </c>
      <c r="E50" s="8">
        <v>2875</v>
      </c>
      <c r="F50" s="13">
        <v>342821</v>
      </c>
      <c r="G50" s="13">
        <v>981479555</v>
      </c>
    </row>
    <row r="51" spans="1:8" x14ac:dyDescent="0.2">
      <c r="A51" s="24">
        <v>49</v>
      </c>
      <c r="B51" s="4" t="s">
        <v>85</v>
      </c>
      <c r="C51" s="4" t="s">
        <v>86</v>
      </c>
      <c r="D51" s="10" t="s">
        <v>87</v>
      </c>
      <c r="E51" s="8">
        <v>2500</v>
      </c>
      <c r="F51" s="8">
        <v>5600000</v>
      </c>
      <c r="G51" s="8">
        <v>14000000000</v>
      </c>
    </row>
    <row r="52" spans="1:8" x14ac:dyDescent="0.2">
      <c r="A52" s="24">
        <v>50</v>
      </c>
      <c r="B52" s="4" t="s">
        <v>85</v>
      </c>
      <c r="C52" s="4" t="s">
        <v>17</v>
      </c>
      <c r="D52" s="10" t="s">
        <v>18</v>
      </c>
      <c r="E52" s="8">
        <v>10000</v>
      </c>
      <c r="F52" s="8">
        <v>169412</v>
      </c>
      <c r="G52" s="8">
        <v>1694120000</v>
      </c>
    </row>
    <row r="53" spans="1:8" x14ac:dyDescent="0.2">
      <c r="A53" s="24">
        <v>51</v>
      </c>
      <c r="B53" s="4" t="s">
        <v>88</v>
      </c>
      <c r="C53" s="4" t="s">
        <v>86</v>
      </c>
      <c r="D53" s="10" t="s">
        <v>87</v>
      </c>
      <c r="E53" s="8">
        <v>2500</v>
      </c>
      <c r="F53" s="13">
        <v>5143165</v>
      </c>
      <c r="G53" s="13">
        <v>12857912500</v>
      </c>
    </row>
    <row r="54" spans="1:8" ht="15" x14ac:dyDescent="0.2">
      <c r="A54" s="55" t="s">
        <v>346</v>
      </c>
      <c r="B54" s="84" t="s">
        <v>89</v>
      </c>
      <c r="C54" s="84"/>
      <c r="D54" s="84"/>
      <c r="E54" s="84"/>
      <c r="F54" s="23">
        <f>SUM(F4:F53)</f>
        <v>88644065</v>
      </c>
      <c r="G54" s="23">
        <f>SUM(G4:G53)</f>
        <v>125974419492</v>
      </c>
      <c r="H54" s="59"/>
    </row>
    <row r="55" spans="1:8" x14ac:dyDescent="0.2">
      <c r="A55" s="24">
        <v>1</v>
      </c>
      <c r="B55" s="25" t="s">
        <v>90</v>
      </c>
      <c r="C55" s="4" t="s">
        <v>32</v>
      </c>
      <c r="D55" s="5" t="s">
        <v>33</v>
      </c>
      <c r="E55" s="6">
        <v>301</v>
      </c>
      <c r="F55" s="7">
        <v>5150000</v>
      </c>
      <c r="G55" s="7">
        <v>1550150000</v>
      </c>
    </row>
    <row r="56" spans="1:8" x14ac:dyDescent="0.2">
      <c r="A56" s="24">
        <v>2</v>
      </c>
      <c r="B56" s="25" t="s">
        <v>90</v>
      </c>
      <c r="C56" s="4" t="s">
        <v>91</v>
      </c>
      <c r="D56" s="5" t="s">
        <v>92</v>
      </c>
      <c r="E56" s="6">
        <v>7900</v>
      </c>
      <c r="F56" s="13">
        <v>165000</v>
      </c>
      <c r="G56" s="13">
        <v>1303500000</v>
      </c>
    </row>
    <row r="57" spans="1:8" x14ac:dyDescent="0.2">
      <c r="A57" s="24">
        <v>3</v>
      </c>
      <c r="B57" s="25" t="s">
        <v>93</v>
      </c>
      <c r="C57" s="4" t="s">
        <v>34</v>
      </c>
      <c r="D57" s="5" t="s">
        <v>35</v>
      </c>
      <c r="E57" s="19">
        <v>4750</v>
      </c>
      <c r="F57" s="7">
        <v>203857</v>
      </c>
      <c r="G57" s="20">
        <v>968320750</v>
      </c>
    </row>
    <row r="58" spans="1:8" x14ac:dyDescent="0.2">
      <c r="A58" s="24">
        <v>4</v>
      </c>
      <c r="B58" s="25" t="s">
        <v>94</v>
      </c>
      <c r="C58" s="4" t="s">
        <v>20</v>
      </c>
      <c r="D58" s="5" t="s">
        <v>95</v>
      </c>
      <c r="E58" s="19">
        <v>900</v>
      </c>
      <c r="F58" s="13">
        <v>672177</v>
      </c>
      <c r="G58" s="13">
        <v>604959300</v>
      </c>
    </row>
    <row r="59" spans="1:8" x14ac:dyDescent="0.2">
      <c r="A59" s="24">
        <v>5</v>
      </c>
      <c r="B59" s="25" t="s">
        <v>96</v>
      </c>
      <c r="C59" s="4" t="s">
        <v>97</v>
      </c>
      <c r="D59" s="5" t="s">
        <v>37</v>
      </c>
      <c r="E59" s="19">
        <v>175</v>
      </c>
      <c r="F59" s="7">
        <v>2611979</v>
      </c>
      <c r="G59" s="20">
        <v>457096325</v>
      </c>
    </row>
    <row r="60" spans="1:8" x14ac:dyDescent="0.2">
      <c r="A60" s="24">
        <v>6</v>
      </c>
      <c r="B60" s="25" t="s">
        <v>98</v>
      </c>
      <c r="C60" s="4" t="s">
        <v>99</v>
      </c>
      <c r="D60" s="5" t="s">
        <v>100</v>
      </c>
      <c r="E60" s="19">
        <v>8000</v>
      </c>
      <c r="F60" s="13">
        <v>12195</v>
      </c>
      <c r="G60" s="13">
        <v>97560000</v>
      </c>
    </row>
    <row r="61" spans="1:8" x14ac:dyDescent="0.2">
      <c r="A61" s="24">
        <v>7</v>
      </c>
      <c r="B61" s="25" t="s">
        <v>101</v>
      </c>
      <c r="C61" s="4" t="s">
        <v>102</v>
      </c>
      <c r="D61" s="5" t="s">
        <v>103</v>
      </c>
      <c r="E61" s="19">
        <v>78</v>
      </c>
      <c r="F61" s="13">
        <v>26672</v>
      </c>
      <c r="G61" s="13">
        <v>2080416</v>
      </c>
    </row>
    <row r="62" spans="1:8" x14ac:dyDescent="0.2">
      <c r="A62" s="24">
        <v>8</v>
      </c>
      <c r="B62" s="25" t="s">
        <v>104</v>
      </c>
      <c r="C62" s="4" t="s">
        <v>105</v>
      </c>
      <c r="D62" s="5" t="s">
        <v>106</v>
      </c>
      <c r="E62" s="19">
        <v>357</v>
      </c>
      <c r="F62" s="13">
        <v>143820</v>
      </c>
      <c r="G62" s="13">
        <v>51343740</v>
      </c>
    </row>
    <row r="63" spans="1:8" x14ac:dyDescent="0.2">
      <c r="A63" s="24">
        <v>9</v>
      </c>
      <c r="B63" s="25" t="s">
        <v>107</v>
      </c>
      <c r="C63" s="4" t="s">
        <v>108</v>
      </c>
      <c r="D63" s="5" t="s">
        <v>109</v>
      </c>
      <c r="E63" s="19">
        <v>143.69999999999999</v>
      </c>
      <c r="F63" s="7">
        <v>100985</v>
      </c>
      <c r="G63" s="20">
        <v>14511544.5</v>
      </c>
    </row>
    <row r="64" spans="1:8" x14ac:dyDescent="0.2">
      <c r="A64" s="24">
        <v>10</v>
      </c>
      <c r="B64" s="25" t="s">
        <v>110</v>
      </c>
      <c r="C64" s="4" t="s">
        <v>111</v>
      </c>
      <c r="D64" s="5" t="s">
        <v>112</v>
      </c>
      <c r="E64" s="21">
        <v>300</v>
      </c>
      <c r="F64" s="13">
        <v>63897</v>
      </c>
      <c r="G64" s="13">
        <v>19169100</v>
      </c>
    </row>
    <row r="65" spans="1:7" x14ac:dyDescent="0.2">
      <c r="A65" s="24">
        <v>11</v>
      </c>
      <c r="B65" s="25" t="s">
        <v>113</v>
      </c>
      <c r="C65" s="4" t="s">
        <v>32</v>
      </c>
      <c r="D65" s="5" t="s">
        <v>33</v>
      </c>
      <c r="E65" s="21">
        <v>299</v>
      </c>
      <c r="F65" s="22">
        <v>2440000</v>
      </c>
      <c r="G65" s="9">
        <v>729560000</v>
      </c>
    </row>
    <row r="66" spans="1:7" x14ac:dyDescent="0.2">
      <c r="A66" s="24">
        <v>12</v>
      </c>
      <c r="B66" s="25" t="s">
        <v>114</v>
      </c>
      <c r="C66" s="4" t="s">
        <v>32</v>
      </c>
      <c r="D66" s="5" t="s">
        <v>33</v>
      </c>
      <c r="E66" s="21">
        <v>299</v>
      </c>
      <c r="F66" s="13">
        <v>2384100</v>
      </c>
      <c r="G66" s="13">
        <v>712845900</v>
      </c>
    </row>
    <row r="67" spans="1:7" x14ac:dyDescent="0.2">
      <c r="A67" s="24">
        <v>13</v>
      </c>
      <c r="B67" s="25" t="s">
        <v>114</v>
      </c>
      <c r="C67" s="4" t="s">
        <v>115</v>
      </c>
      <c r="D67" s="5" t="s">
        <v>116</v>
      </c>
      <c r="E67" s="8">
        <v>2500</v>
      </c>
      <c r="F67" s="13">
        <v>248597</v>
      </c>
      <c r="G67" s="13">
        <v>621492500</v>
      </c>
    </row>
    <row r="68" spans="1:7" ht="12.75" customHeight="1" x14ac:dyDescent="0.2">
      <c r="A68" s="56">
        <v>14</v>
      </c>
      <c r="B68" s="25" t="s">
        <v>117</v>
      </c>
      <c r="C68" s="4" t="s">
        <v>118</v>
      </c>
      <c r="D68" s="5" t="s">
        <v>119</v>
      </c>
      <c r="E68" s="8">
        <v>3230</v>
      </c>
      <c r="F68" s="22">
        <v>14710009</v>
      </c>
      <c r="G68" s="9">
        <v>47513329070</v>
      </c>
    </row>
    <row r="69" spans="1:7" x14ac:dyDescent="0.2">
      <c r="A69" s="15">
        <v>15</v>
      </c>
      <c r="B69" s="25" t="s">
        <v>120</v>
      </c>
      <c r="C69" s="4" t="s">
        <v>115</v>
      </c>
      <c r="D69" s="5" t="s">
        <v>116</v>
      </c>
      <c r="E69" s="8">
        <v>3350</v>
      </c>
      <c r="F69" s="13">
        <v>91456</v>
      </c>
      <c r="G69" s="13">
        <v>306377600</v>
      </c>
    </row>
    <row r="70" spans="1:7" x14ac:dyDescent="0.2">
      <c r="A70" s="15">
        <v>16</v>
      </c>
      <c r="B70" s="25" t="s">
        <v>121</v>
      </c>
      <c r="C70" s="4" t="s">
        <v>53</v>
      </c>
      <c r="D70" s="5" t="s">
        <v>54</v>
      </c>
      <c r="E70" s="8">
        <v>5860</v>
      </c>
      <c r="F70" s="13">
        <v>4416668</v>
      </c>
      <c r="G70" s="13">
        <v>25881674480</v>
      </c>
    </row>
    <row r="71" spans="1:7" x14ac:dyDescent="0.2">
      <c r="A71" s="15">
        <v>17</v>
      </c>
      <c r="B71" s="25" t="s">
        <v>122</v>
      </c>
      <c r="C71" s="4" t="s">
        <v>59</v>
      </c>
      <c r="D71" s="5" t="s">
        <v>60</v>
      </c>
      <c r="E71" s="8">
        <v>25320</v>
      </c>
      <c r="F71" s="13">
        <v>71093</v>
      </c>
      <c r="G71" s="13">
        <v>1800074760</v>
      </c>
    </row>
    <row r="72" spans="1:7" x14ac:dyDescent="0.2">
      <c r="A72" s="15">
        <v>18</v>
      </c>
      <c r="B72" s="25" t="s">
        <v>123</v>
      </c>
      <c r="C72" s="4" t="s">
        <v>29</v>
      </c>
      <c r="D72" s="5" t="s">
        <v>124</v>
      </c>
      <c r="E72" s="8">
        <v>1800</v>
      </c>
      <c r="F72" s="13">
        <v>301346</v>
      </c>
      <c r="G72" s="13">
        <v>575111200</v>
      </c>
    </row>
    <row r="73" spans="1:7" x14ac:dyDescent="0.2">
      <c r="A73" s="15">
        <v>19</v>
      </c>
      <c r="B73" s="25" t="s">
        <v>125</v>
      </c>
      <c r="C73" s="4" t="s">
        <v>126</v>
      </c>
      <c r="D73" s="5" t="s">
        <v>127</v>
      </c>
      <c r="E73" s="8">
        <v>100</v>
      </c>
      <c r="F73" s="13">
        <v>74730</v>
      </c>
      <c r="G73" s="13">
        <v>7473000</v>
      </c>
    </row>
    <row r="74" spans="1:7" ht="15" x14ac:dyDescent="0.2">
      <c r="A74" s="48" t="s">
        <v>346</v>
      </c>
      <c r="B74" s="84" t="s">
        <v>89</v>
      </c>
      <c r="C74" s="84"/>
      <c r="D74" s="84"/>
      <c r="E74" s="84"/>
      <c r="F74" s="27">
        <f>SUM(F55:F73)</f>
        <v>33888581</v>
      </c>
      <c r="G74" s="27">
        <f>SUM(G55:G73)</f>
        <v>83216629685.5</v>
      </c>
    </row>
    <row r="75" spans="1:7" x14ac:dyDescent="0.2">
      <c r="A75" s="15">
        <v>1</v>
      </c>
      <c r="B75" s="28" t="s">
        <v>128</v>
      </c>
      <c r="C75" s="28" t="s">
        <v>129</v>
      </c>
      <c r="D75" s="29" t="s">
        <v>130</v>
      </c>
      <c r="E75" s="30">
        <v>106</v>
      </c>
      <c r="F75" s="13">
        <v>91250</v>
      </c>
      <c r="G75" s="13">
        <v>9672500</v>
      </c>
    </row>
    <row r="76" spans="1:7" x14ac:dyDescent="0.2">
      <c r="A76" s="15">
        <v>2</v>
      </c>
      <c r="B76" s="28" t="s">
        <v>131</v>
      </c>
      <c r="C76" s="28" t="s">
        <v>132</v>
      </c>
      <c r="D76" s="29" t="s">
        <v>133</v>
      </c>
      <c r="E76" s="30">
        <v>600</v>
      </c>
      <c r="F76" s="31">
        <v>145831</v>
      </c>
      <c r="G76" s="32">
        <v>87498600</v>
      </c>
    </row>
    <row r="77" spans="1:7" x14ac:dyDescent="0.2">
      <c r="A77" s="15">
        <v>3</v>
      </c>
      <c r="B77" s="28" t="s">
        <v>134</v>
      </c>
      <c r="C77" s="28" t="s">
        <v>38</v>
      </c>
      <c r="D77" s="29" t="s">
        <v>135</v>
      </c>
      <c r="E77" s="30">
        <v>46000</v>
      </c>
      <c r="F77" s="31">
        <v>6450</v>
      </c>
      <c r="G77" s="32">
        <v>296700000</v>
      </c>
    </row>
    <row r="78" spans="1:7" x14ac:dyDescent="0.2">
      <c r="A78" s="15">
        <v>4</v>
      </c>
      <c r="B78" s="28" t="s">
        <v>136</v>
      </c>
      <c r="C78" s="28" t="s">
        <v>38</v>
      </c>
      <c r="D78" s="29" t="s">
        <v>135</v>
      </c>
      <c r="E78" s="30">
        <v>51000</v>
      </c>
      <c r="F78" s="31">
        <v>32888</v>
      </c>
      <c r="G78" s="32">
        <v>1677288000</v>
      </c>
    </row>
    <row r="79" spans="1:7" x14ac:dyDescent="0.2">
      <c r="A79" s="15">
        <v>5</v>
      </c>
      <c r="B79" s="28" t="s">
        <v>137</v>
      </c>
      <c r="C79" s="28" t="s">
        <v>38</v>
      </c>
      <c r="D79" s="29" t="s">
        <v>135</v>
      </c>
      <c r="E79" s="30">
        <v>46000</v>
      </c>
      <c r="F79" s="31">
        <v>23183</v>
      </c>
      <c r="G79" s="32">
        <v>1066418000</v>
      </c>
    </row>
    <row r="80" spans="1:7" x14ac:dyDescent="0.2">
      <c r="A80" s="15">
        <v>6</v>
      </c>
      <c r="B80" s="28" t="s">
        <v>138</v>
      </c>
      <c r="C80" s="28" t="s">
        <v>139</v>
      </c>
      <c r="D80" s="29" t="s">
        <v>140</v>
      </c>
      <c r="E80" s="30">
        <v>3200</v>
      </c>
      <c r="F80" s="31">
        <v>12963</v>
      </c>
      <c r="G80" s="32">
        <v>41481600</v>
      </c>
    </row>
    <row r="81" spans="1:7" x14ac:dyDescent="0.2">
      <c r="A81" s="15">
        <v>7</v>
      </c>
      <c r="B81" s="28" t="s">
        <v>141</v>
      </c>
      <c r="C81" s="28" t="s">
        <v>142</v>
      </c>
      <c r="D81" s="29" t="s">
        <v>143</v>
      </c>
      <c r="E81" s="30">
        <v>1967</v>
      </c>
      <c r="F81" s="31">
        <v>75337</v>
      </c>
      <c r="G81" s="32">
        <v>148187879</v>
      </c>
    </row>
    <row r="82" spans="1:7" x14ac:dyDescent="0.2">
      <c r="A82" s="15">
        <v>8</v>
      </c>
      <c r="B82" s="28" t="s">
        <v>144</v>
      </c>
      <c r="C82" s="28" t="s">
        <v>111</v>
      </c>
      <c r="D82" s="29" t="s">
        <v>112</v>
      </c>
      <c r="E82" s="30">
        <v>500</v>
      </c>
      <c r="F82" s="13">
        <v>200000</v>
      </c>
      <c r="G82" s="13">
        <v>100000000</v>
      </c>
    </row>
    <row r="83" spans="1:7" x14ac:dyDescent="0.2">
      <c r="A83" s="15">
        <v>9</v>
      </c>
      <c r="B83" s="28" t="s">
        <v>145</v>
      </c>
      <c r="C83" s="28" t="s">
        <v>146</v>
      </c>
      <c r="D83" s="29" t="s">
        <v>147</v>
      </c>
      <c r="E83" s="33">
        <v>5650</v>
      </c>
      <c r="F83" s="29">
        <v>1744</v>
      </c>
      <c r="G83" s="34">
        <v>9853600</v>
      </c>
    </row>
    <row r="84" spans="1:7" x14ac:dyDescent="0.2">
      <c r="A84" s="15">
        <v>10</v>
      </c>
      <c r="B84" s="28" t="s">
        <v>148</v>
      </c>
      <c r="C84" s="28" t="s">
        <v>20</v>
      </c>
      <c r="D84" s="29" t="s">
        <v>95</v>
      </c>
      <c r="E84" s="30">
        <v>600</v>
      </c>
      <c r="F84" s="13">
        <v>1000000</v>
      </c>
      <c r="G84" s="13">
        <v>600000000</v>
      </c>
    </row>
    <row r="85" spans="1:7" x14ac:dyDescent="0.2">
      <c r="A85" s="15">
        <v>11</v>
      </c>
      <c r="B85" s="28" t="s">
        <v>149</v>
      </c>
      <c r="C85" s="28" t="s">
        <v>91</v>
      </c>
      <c r="D85" s="29" t="s">
        <v>92</v>
      </c>
      <c r="E85" s="30">
        <v>16700</v>
      </c>
      <c r="F85" s="13">
        <v>39852</v>
      </c>
      <c r="G85" s="13">
        <v>665528400</v>
      </c>
    </row>
    <row r="86" spans="1:7" x14ac:dyDescent="0.2">
      <c r="A86" s="15">
        <v>12</v>
      </c>
      <c r="B86" s="28" t="s">
        <v>150</v>
      </c>
      <c r="C86" s="28" t="s">
        <v>151</v>
      </c>
      <c r="D86" s="29" t="s">
        <v>152</v>
      </c>
      <c r="E86" s="30">
        <v>10</v>
      </c>
      <c r="F86" s="13">
        <v>75109</v>
      </c>
      <c r="G86" s="13">
        <v>751090</v>
      </c>
    </row>
    <row r="87" spans="1:7" x14ac:dyDescent="0.2">
      <c r="A87" s="15">
        <v>13</v>
      </c>
      <c r="B87" s="28" t="s">
        <v>153</v>
      </c>
      <c r="C87" s="28" t="s">
        <v>151</v>
      </c>
      <c r="D87" s="29" t="s">
        <v>152</v>
      </c>
      <c r="E87" s="33">
        <v>10</v>
      </c>
      <c r="F87" s="32">
        <v>12918</v>
      </c>
      <c r="G87" s="32">
        <v>129180</v>
      </c>
    </row>
    <row r="88" spans="1:7" x14ac:dyDescent="0.2">
      <c r="A88" s="15">
        <v>14</v>
      </c>
      <c r="B88" s="28" t="s">
        <v>154</v>
      </c>
      <c r="C88" s="28" t="s">
        <v>155</v>
      </c>
      <c r="D88" s="29" t="s">
        <v>156</v>
      </c>
      <c r="E88" s="30">
        <v>4505</v>
      </c>
      <c r="F88" s="32">
        <v>70773</v>
      </c>
      <c r="G88" s="32">
        <v>318832365</v>
      </c>
    </row>
    <row r="89" spans="1:7" x14ac:dyDescent="0.2">
      <c r="A89" s="15">
        <v>15</v>
      </c>
      <c r="B89" s="28" t="s">
        <v>157</v>
      </c>
      <c r="C89" s="28" t="s">
        <v>158</v>
      </c>
      <c r="D89" s="29" t="s">
        <v>159</v>
      </c>
      <c r="E89" s="30">
        <v>225</v>
      </c>
      <c r="F89" s="35">
        <v>2176741</v>
      </c>
      <c r="G89" s="36">
        <v>489766725</v>
      </c>
    </row>
    <row r="90" spans="1:7" x14ac:dyDescent="0.2">
      <c r="A90" s="15">
        <v>16</v>
      </c>
      <c r="B90" s="28" t="s">
        <v>160</v>
      </c>
      <c r="C90" s="28" t="s">
        <v>161</v>
      </c>
      <c r="D90" s="29" t="s">
        <v>162</v>
      </c>
      <c r="E90" s="33">
        <v>173</v>
      </c>
      <c r="F90" s="32">
        <v>15700</v>
      </c>
      <c r="G90" s="32">
        <v>2716100</v>
      </c>
    </row>
    <row r="91" spans="1:7" x14ac:dyDescent="0.2">
      <c r="A91" s="15">
        <v>17</v>
      </c>
      <c r="B91" s="28" t="s">
        <v>163</v>
      </c>
      <c r="C91" s="28" t="s">
        <v>24</v>
      </c>
      <c r="D91" s="29" t="s">
        <v>25</v>
      </c>
      <c r="E91" s="33">
        <v>90</v>
      </c>
      <c r="F91" s="32">
        <v>3515540</v>
      </c>
      <c r="G91" s="32">
        <v>316398600</v>
      </c>
    </row>
    <row r="92" spans="1:7" x14ac:dyDescent="0.2">
      <c r="A92" s="15">
        <v>18</v>
      </c>
      <c r="B92" s="28" t="s">
        <v>164</v>
      </c>
      <c r="C92" s="28" t="s">
        <v>27</v>
      </c>
      <c r="D92" s="29" t="s">
        <v>28</v>
      </c>
      <c r="E92" s="30">
        <v>558</v>
      </c>
      <c r="F92" s="13">
        <v>3323000</v>
      </c>
      <c r="G92" s="13">
        <v>1854234000</v>
      </c>
    </row>
    <row r="93" spans="1:7" x14ac:dyDescent="0.2">
      <c r="A93" s="15">
        <v>19</v>
      </c>
      <c r="B93" s="28" t="s">
        <v>165</v>
      </c>
      <c r="C93" s="28" t="s">
        <v>166</v>
      </c>
      <c r="D93" s="29" t="s">
        <v>167</v>
      </c>
      <c r="E93" s="30">
        <v>100</v>
      </c>
      <c r="F93" s="13">
        <v>58037</v>
      </c>
      <c r="G93" s="13">
        <v>5803700</v>
      </c>
    </row>
    <row r="94" spans="1:7" x14ac:dyDescent="0.2">
      <c r="A94" s="15">
        <v>20</v>
      </c>
      <c r="B94" s="28" t="s">
        <v>168</v>
      </c>
      <c r="C94" s="28" t="s">
        <v>74</v>
      </c>
      <c r="D94" s="29" t="s">
        <v>169</v>
      </c>
      <c r="E94" s="30">
        <v>3500</v>
      </c>
      <c r="F94" s="32">
        <v>44886</v>
      </c>
      <c r="G94" s="32">
        <v>157101000</v>
      </c>
    </row>
    <row r="95" spans="1:7" x14ac:dyDescent="0.2">
      <c r="A95" s="15">
        <v>21</v>
      </c>
      <c r="B95" s="28" t="s">
        <v>170</v>
      </c>
      <c r="C95" s="28" t="s">
        <v>171</v>
      </c>
      <c r="D95" s="29" t="s">
        <v>172</v>
      </c>
      <c r="E95" s="33">
        <v>630</v>
      </c>
      <c r="F95" s="29">
        <v>120000</v>
      </c>
      <c r="G95" s="32">
        <v>75600000</v>
      </c>
    </row>
    <row r="96" spans="1:7" x14ac:dyDescent="0.2">
      <c r="A96" s="15">
        <v>22</v>
      </c>
      <c r="B96" s="28" t="s">
        <v>173</v>
      </c>
      <c r="C96" s="28" t="s">
        <v>174</v>
      </c>
      <c r="D96" s="29" t="s">
        <v>175</v>
      </c>
      <c r="E96" s="30">
        <v>200</v>
      </c>
      <c r="F96" s="32">
        <v>23306</v>
      </c>
      <c r="G96" s="32">
        <f>E96*F96</f>
        <v>4661200</v>
      </c>
    </row>
    <row r="97" spans="1:7" x14ac:dyDescent="0.2">
      <c r="A97" s="15">
        <v>23</v>
      </c>
      <c r="B97" s="28" t="s">
        <v>176</v>
      </c>
      <c r="C97" s="28" t="s">
        <v>174</v>
      </c>
      <c r="D97" s="29" t="s">
        <v>175</v>
      </c>
      <c r="E97" s="30">
        <v>200</v>
      </c>
      <c r="F97" s="32">
        <v>53842</v>
      </c>
      <c r="G97" s="32">
        <f>E97*F97</f>
        <v>10768400</v>
      </c>
    </row>
    <row r="98" spans="1:7" x14ac:dyDescent="0.2">
      <c r="A98" s="15">
        <v>24</v>
      </c>
      <c r="B98" s="28" t="s">
        <v>177</v>
      </c>
      <c r="C98" s="28" t="s">
        <v>48</v>
      </c>
      <c r="D98" s="29" t="s">
        <v>178</v>
      </c>
      <c r="E98" s="30">
        <v>508</v>
      </c>
      <c r="F98" s="32">
        <v>1840000</v>
      </c>
      <c r="G98" s="32">
        <f>E98*F98</f>
        <v>934720000</v>
      </c>
    </row>
    <row r="99" spans="1:7" x14ac:dyDescent="0.2">
      <c r="A99" s="15">
        <v>25</v>
      </c>
      <c r="B99" s="28" t="s">
        <v>179</v>
      </c>
      <c r="C99" s="28" t="s">
        <v>180</v>
      </c>
      <c r="D99" s="29" t="s">
        <v>181</v>
      </c>
      <c r="E99" s="30">
        <v>6800</v>
      </c>
      <c r="F99" s="13">
        <v>88000</v>
      </c>
      <c r="G99" s="13">
        <v>598400000</v>
      </c>
    </row>
    <row r="100" spans="1:7" x14ac:dyDescent="0.2">
      <c r="A100" s="15">
        <v>26</v>
      </c>
      <c r="B100" s="28" t="s">
        <v>182</v>
      </c>
      <c r="C100" s="28" t="s">
        <v>180</v>
      </c>
      <c r="D100" s="29" t="s">
        <v>181</v>
      </c>
      <c r="E100" s="30">
        <v>7500</v>
      </c>
      <c r="F100" s="32">
        <v>90000</v>
      </c>
      <c r="G100" s="32">
        <f t="shared" ref="G100:G105" si="0">E100*F100</f>
        <v>675000000</v>
      </c>
    </row>
    <row r="101" spans="1:7" ht="16.5" customHeight="1" x14ac:dyDescent="0.2">
      <c r="A101" s="54">
        <v>27</v>
      </c>
      <c r="B101" s="28" t="s">
        <v>183</v>
      </c>
      <c r="C101" s="28" t="s">
        <v>180</v>
      </c>
      <c r="D101" s="29" t="s">
        <v>181</v>
      </c>
      <c r="E101" s="30">
        <v>6800</v>
      </c>
      <c r="F101" s="32">
        <v>58143</v>
      </c>
      <c r="G101" s="32">
        <f t="shared" si="0"/>
        <v>395372400</v>
      </c>
    </row>
    <row r="102" spans="1:7" x14ac:dyDescent="0.2">
      <c r="A102" s="15">
        <v>28</v>
      </c>
      <c r="B102" s="28" t="s">
        <v>183</v>
      </c>
      <c r="C102" s="28" t="s">
        <v>180</v>
      </c>
      <c r="D102" s="29" t="s">
        <v>181</v>
      </c>
      <c r="E102" s="30">
        <v>7500</v>
      </c>
      <c r="F102" s="32">
        <v>79853</v>
      </c>
      <c r="G102" s="32">
        <f t="shared" si="0"/>
        <v>598897500</v>
      </c>
    </row>
    <row r="103" spans="1:7" x14ac:dyDescent="0.2">
      <c r="A103" s="15">
        <v>29</v>
      </c>
      <c r="B103" s="28" t="s">
        <v>184</v>
      </c>
      <c r="C103" s="28" t="s">
        <v>142</v>
      </c>
      <c r="D103" s="29" t="s">
        <v>143</v>
      </c>
      <c r="E103" s="30">
        <v>1615</v>
      </c>
      <c r="F103" s="32">
        <v>123839</v>
      </c>
      <c r="G103" s="32">
        <f t="shared" si="0"/>
        <v>199999985</v>
      </c>
    </row>
    <row r="104" spans="1:7" x14ac:dyDescent="0.2">
      <c r="A104" s="15">
        <v>30</v>
      </c>
      <c r="B104" s="28" t="s">
        <v>185</v>
      </c>
      <c r="C104" s="28" t="s">
        <v>186</v>
      </c>
      <c r="D104" s="29" t="s">
        <v>186</v>
      </c>
      <c r="E104" s="30">
        <v>2470</v>
      </c>
      <c r="F104" s="32">
        <v>175260</v>
      </c>
      <c r="G104" s="32">
        <f t="shared" si="0"/>
        <v>432892200</v>
      </c>
    </row>
    <row r="105" spans="1:7" x14ac:dyDescent="0.2">
      <c r="A105" s="15">
        <v>31</v>
      </c>
      <c r="B105" s="28" t="s">
        <v>187</v>
      </c>
      <c r="C105" s="28" t="s">
        <v>186</v>
      </c>
      <c r="D105" s="29" t="s">
        <v>186</v>
      </c>
      <c r="E105" s="30">
        <v>2470</v>
      </c>
      <c r="F105" s="32">
        <v>175260</v>
      </c>
      <c r="G105" s="32">
        <f t="shared" si="0"/>
        <v>432892200</v>
      </c>
    </row>
    <row r="106" spans="1:7" x14ac:dyDescent="0.2">
      <c r="A106" s="15">
        <v>32</v>
      </c>
      <c r="B106" s="28" t="s">
        <v>187</v>
      </c>
      <c r="C106" s="28" t="s">
        <v>188</v>
      </c>
      <c r="D106" s="29" t="s">
        <v>189</v>
      </c>
      <c r="E106" s="30">
        <v>100</v>
      </c>
      <c r="F106" s="13">
        <v>6294580</v>
      </c>
      <c r="G106" s="13">
        <v>629458000</v>
      </c>
    </row>
    <row r="107" spans="1:7" ht="21.75" customHeight="1" x14ac:dyDescent="0.2">
      <c r="A107" s="48" t="s">
        <v>346</v>
      </c>
      <c r="B107" s="85" t="s">
        <v>89</v>
      </c>
      <c r="C107" s="85"/>
      <c r="D107" s="85"/>
      <c r="E107" s="85"/>
      <c r="F107" s="37">
        <f>SUM(F75:F106)</f>
        <v>20044285</v>
      </c>
      <c r="G107" s="37">
        <f>SUM(G75:G106)</f>
        <v>12837023224</v>
      </c>
    </row>
    <row r="108" spans="1:7" x14ac:dyDescent="0.2">
      <c r="A108" s="15">
        <v>1</v>
      </c>
      <c r="B108" s="28" t="s">
        <v>190</v>
      </c>
      <c r="C108" s="28" t="s">
        <v>22</v>
      </c>
      <c r="D108" s="29" t="s">
        <v>23</v>
      </c>
      <c r="E108" s="30">
        <v>115</v>
      </c>
      <c r="F108" s="32">
        <v>4181347</v>
      </c>
      <c r="G108" s="32">
        <f>E108*F108</f>
        <v>480854905</v>
      </c>
    </row>
    <row r="109" spans="1:7" x14ac:dyDescent="0.2">
      <c r="A109" s="15">
        <v>2</v>
      </c>
      <c r="B109" s="28" t="s">
        <v>191</v>
      </c>
      <c r="C109" s="28" t="s">
        <v>188</v>
      </c>
      <c r="D109" s="29" t="s">
        <v>192</v>
      </c>
      <c r="E109" s="33">
        <v>100</v>
      </c>
      <c r="F109" s="32">
        <v>5000000</v>
      </c>
      <c r="G109" s="32">
        <f>E109*F109</f>
        <v>500000000</v>
      </c>
    </row>
    <row r="110" spans="1:7" x14ac:dyDescent="0.2">
      <c r="A110" s="15">
        <v>3</v>
      </c>
      <c r="B110" s="28" t="s">
        <v>193</v>
      </c>
      <c r="C110" s="28" t="s">
        <v>194</v>
      </c>
      <c r="D110" s="29" t="s">
        <v>195</v>
      </c>
      <c r="E110" s="33">
        <v>205</v>
      </c>
      <c r="F110" s="13">
        <v>1318569</v>
      </c>
      <c r="G110" s="13">
        <v>270306645</v>
      </c>
    </row>
    <row r="111" spans="1:7" x14ac:dyDescent="0.2">
      <c r="A111" s="15">
        <v>4</v>
      </c>
      <c r="B111" s="28" t="s">
        <v>196</v>
      </c>
      <c r="C111" s="28" t="s">
        <v>197</v>
      </c>
      <c r="D111" s="29" t="s">
        <v>198</v>
      </c>
      <c r="E111" s="33">
        <v>100</v>
      </c>
      <c r="F111" s="50">
        <f>91443</f>
        <v>91443</v>
      </c>
      <c r="G111" s="32">
        <f>E111*F111</f>
        <v>9144300</v>
      </c>
    </row>
    <row r="112" spans="1:7" x14ac:dyDescent="0.2">
      <c r="A112" s="15">
        <v>5</v>
      </c>
      <c r="B112" s="28" t="s">
        <v>199</v>
      </c>
      <c r="C112" s="28" t="s">
        <v>200</v>
      </c>
      <c r="D112" s="29" t="s">
        <v>201</v>
      </c>
      <c r="E112" s="33">
        <v>673.9</v>
      </c>
      <c r="F112" s="32">
        <v>59800</v>
      </c>
      <c r="G112" s="32">
        <f>E112*F112</f>
        <v>40299220</v>
      </c>
    </row>
    <row r="113" spans="1:7" x14ac:dyDescent="0.2">
      <c r="A113" s="15">
        <v>6</v>
      </c>
      <c r="B113" s="28" t="s">
        <v>202</v>
      </c>
      <c r="C113" s="28" t="s">
        <v>203</v>
      </c>
      <c r="D113" s="29" t="s">
        <v>204</v>
      </c>
      <c r="E113" s="33">
        <v>100</v>
      </c>
      <c r="F113" s="13">
        <v>45028</v>
      </c>
      <c r="G113" s="13">
        <v>4502800</v>
      </c>
    </row>
    <row r="114" spans="1:7" x14ac:dyDescent="0.2">
      <c r="A114" s="15">
        <v>7</v>
      </c>
      <c r="B114" s="28" t="s">
        <v>205</v>
      </c>
      <c r="C114" s="28" t="s">
        <v>206</v>
      </c>
      <c r="D114" s="29" t="s">
        <v>207</v>
      </c>
      <c r="E114" s="30">
        <v>2700</v>
      </c>
      <c r="F114" s="32">
        <v>23975</v>
      </c>
      <c r="G114" s="32">
        <f t="shared" ref="G114:G119" si="1">E114*F114</f>
        <v>64732500</v>
      </c>
    </row>
    <row r="115" spans="1:7" x14ac:dyDescent="0.2">
      <c r="A115" s="15">
        <v>8</v>
      </c>
      <c r="B115" s="28" t="s">
        <v>208</v>
      </c>
      <c r="C115" s="28" t="s">
        <v>203</v>
      </c>
      <c r="D115" s="29" t="s">
        <v>204</v>
      </c>
      <c r="E115" s="51">
        <v>975.28</v>
      </c>
      <c r="F115" s="52">
        <v>45028</v>
      </c>
      <c r="G115" s="38">
        <f t="shared" si="1"/>
        <v>43914907.839999996</v>
      </c>
    </row>
    <row r="116" spans="1:7" x14ac:dyDescent="0.2">
      <c r="A116" s="15">
        <v>9</v>
      </c>
      <c r="B116" s="28" t="s">
        <v>209</v>
      </c>
      <c r="C116" s="28" t="s">
        <v>210</v>
      </c>
      <c r="D116" s="29" t="s">
        <v>211</v>
      </c>
      <c r="E116" s="30">
        <v>500</v>
      </c>
      <c r="F116" s="32">
        <v>28241</v>
      </c>
      <c r="G116" s="32">
        <f t="shared" si="1"/>
        <v>14120500</v>
      </c>
    </row>
    <row r="117" spans="1:7" x14ac:dyDescent="0.2">
      <c r="A117" s="15">
        <v>10</v>
      </c>
      <c r="B117" s="28" t="s">
        <v>212</v>
      </c>
      <c r="C117" s="28" t="s">
        <v>213</v>
      </c>
      <c r="D117" s="29" t="s">
        <v>214</v>
      </c>
      <c r="E117" s="33">
        <v>700</v>
      </c>
      <c r="F117" s="32">
        <v>53405</v>
      </c>
      <c r="G117" s="32">
        <f t="shared" si="1"/>
        <v>37383500</v>
      </c>
    </row>
    <row r="118" spans="1:7" x14ac:dyDescent="0.2">
      <c r="A118" s="15">
        <v>11</v>
      </c>
      <c r="B118" s="28" t="s">
        <v>212</v>
      </c>
      <c r="C118" s="28" t="s">
        <v>215</v>
      </c>
      <c r="D118" s="29" t="s">
        <v>216</v>
      </c>
      <c r="E118" s="33">
        <v>800</v>
      </c>
      <c r="F118" s="32">
        <v>49427</v>
      </c>
      <c r="G118" s="32">
        <f t="shared" si="1"/>
        <v>39541600</v>
      </c>
    </row>
    <row r="119" spans="1:7" x14ac:dyDescent="0.2">
      <c r="A119" s="15">
        <v>12</v>
      </c>
      <c r="B119" s="28" t="s">
        <v>217</v>
      </c>
      <c r="C119" s="28" t="s">
        <v>161</v>
      </c>
      <c r="D119" s="29" t="s">
        <v>162</v>
      </c>
      <c r="E119" s="33">
        <v>173</v>
      </c>
      <c r="F119" s="32">
        <v>15700</v>
      </c>
      <c r="G119" s="32">
        <f t="shared" si="1"/>
        <v>2716100</v>
      </c>
    </row>
    <row r="120" spans="1:7" ht="16.5" customHeight="1" x14ac:dyDescent="0.2">
      <c r="A120" s="54">
        <v>13</v>
      </c>
      <c r="B120" s="28" t="s">
        <v>218</v>
      </c>
      <c r="C120" s="28" t="s">
        <v>219</v>
      </c>
      <c r="D120" s="29" t="s">
        <v>220</v>
      </c>
      <c r="E120" s="33">
        <v>160</v>
      </c>
      <c r="F120" s="13">
        <v>160332</v>
      </c>
      <c r="G120" s="13">
        <v>25653120</v>
      </c>
    </row>
    <row r="121" spans="1:7" x14ac:dyDescent="0.2">
      <c r="A121" s="39">
        <v>14</v>
      </c>
      <c r="B121" s="28" t="s">
        <v>221</v>
      </c>
      <c r="C121" s="28" t="s">
        <v>48</v>
      </c>
      <c r="D121" s="29" t="s">
        <v>178</v>
      </c>
      <c r="E121" s="33">
        <v>611</v>
      </c>
      <c r="F121" s="38">
        <v>754017</v>
      </c>
      <c r="G121" s="32">
        <f>E121*F121</f>
        <v>460704387</v>
      </c>
    </row>
    <row r="122" spans="1:7" x14ac:dyDescent="0.2">
      <c r="A122" s="39">
        <v>15</v>
      </c>
      <c r="B122" s="28" t="s">
        <v>222</v>
      </c>
      <c r="C122" s="28" t="s">
        <v>42</v>
      </c>
      <c r="D122" s="29" t="s">
        <v>43</v>
      </c>
      <c r="E122" s="33">
        <v>100</v>
      </c>
      <c r="F122" s="32">
        <v>140000</v>
      </c>
      <c r="G122" s="32">
        <f>E122*F122</f>
        <v>14000000</v>
      </c>
    </row>
    <row r="123" spans="1:7" x14ac:dyDescent="0.2">
      <c r="A123" s="39">
        <v>16</v>
      </c>
      <c r="B123" s="28" t="s">
        <v>223</v>
      </c>
      <c r="C123" s="28" t="s">
        <v>42</v>
      </c>
      <c r="D123" s="29" t="s">
        <v>43</v>
      </c>
      <c r="E123" s="33">
        <v>100</v>
      </c>
      <c r="F123" s="32">
        <v>2650</v>
      </c>
      <c r="G123" s="32">
        <f>E123*F123</f>
        <v>265000</v>
      </c>
    </row>
    <row r="124" spans="1:7" x14ac:dyDescent="0.2">
      <c r="A124" s="39">
        <v>17</v>
      </c>
      <c r="B124" s="28" t="s">
        <v>224</v>
      </c>
      <c r="C124" s="28" t="s">
        <v>115</v>
      </c>
      <c r="D124" s="29" t="s">
        <v>116</v>
      </c>
      <c r="E124" s="33">
        <v>100</v>
      </c>
      <c r="F124" s="32">
        <v>5555800</v>
      </c>
      <c r="G124" s="32">
        <f>E124*F124</f>
        <v>555580000</v>
      </c>
    </row>
    <row r="125" spans="1:7" x14ac:dyDescent="0.2">
      <c r="A125" s="39">
        <v>18</v>
      </c>
      <c r="B125" s="28" t="s">
        <v>225</v>
      </c>
      <c r="C125" s="28" t="s">
        <v>115</v>
      </c>
      <c r="D125" s="29" t="s">
        <v>116</v>
      </c>
      <c r="E125" s="33">
        <v>100</v>
      </c>
      <c r="F125" s="13">
        <v>3630200</v>
      </c>
      <c r="G125" s="13">
        <v>584278800</v>
      </c>
    </row>
    <row r="126" spans="1:7" ht="20.25" customHeight="1" x14ac:dyDescent="0.2">
      <c r="A126" s="57" t="s">
        <v>346</v>
      </c>
      <c r="B126" s="84" t="s">
        <v>89</v>
      </c>
      <c r="C126" s="84"/>
      <c r="D126" s="84"/>
      <c r="E126" s="84"/>
      <c r="F126" s="41">
        <f>SUM(F108:F125)</f>
        <v>21154962</v>
      </c>
      <c r="G126" s="41">
        <f>SUM(G108:G125)</f>
        <v>3147998284.8400002</v>
      </c>
    </row>
    <row r="127" spans="1:7" x14ac:dyDescent="0.2">
      <c r="A127" s="39">
        <v>1</v>
      </c>
      <c r="B127" s="28" t="s">
        <v>226</v>
      </c>
      <c r="C127" s="28" t="s">
        <v>180</v>
      </c>
      <c r="D127" s="29" t="s">
        <v>181</v>
      </c>
      <c r="E127" s="33">
        <v>1800</v>
      </c>
      <c r="F127" s="34">
        <f>116143+30329</f>
        <v>146472</v>
      </c>
      <c r="G127" s="32">
        <f t="shared" ref="G127:G132" si="2">E127*F127</f>
        <v>263649600</v>
      </c>
    </row>
    <row r="128" spans="1:7" x14ac:dyDescent="0.2">
      <c r="A128" s="39">
        <v>2</v>
      </c>
      <c r="B128" s="28" t="s">
        <v>227</v>
      </c>
      <c r="C128" s="28" t="s">
        <v>228</v>
      </c>
      <c r="D128" s="29" t="s">
        <v>229</v>
      </c>
      <c r="E128" s="33">
        <v>303</v>
      </c>
      <c r="F128" s="34">
        <v>6320320</v>
      </c>
      <c r="G128" s="32">
        <f t="shared" si="2"/>
        <v>1915056960</v>
      </c>
    </row>
    <row r="129" spans="1:7" x14ac:dyDescent="0.2">
      <c r="A129" s="39">
        <v>3</v>
      </c>
      <c r="B129" s="28" t="s">
        <v>227</v>
      </c>
      <c r="C129" s="28" t="s">
        <v>228</v>
      </c>
      <c r="D129" s="29" t="s">
        <v>229</v>
      </c>
      <c r="E129" s="33">
        <v>250</v>
      </c>
      <c r="F129" s="34">
        <v>1440954</v>
      </c>
      <c r="G129" s="32">
        <f t="shared" si="2"/>
        <v>360238500</v>
      </c>
    </row>
    <row r="130" spans="1:7" x14ac:dyDescent="0.2">
      <c r="A130" s="39">
        <v>4</v>
      </c>
      <c r="B130" s="28" t="s">
        <v>230</v>
      </c>
      <c r="C130" s="28" t="s">
        <v>118</v>
      </c>
      <c r="D130" s="29" t="s">
        <v>119</v>
      </c>
      <c r="E130" s="33">
        <v>3102</v>
      </c>
      <c r="F130" s="34">
        <f>80600</f>
        <v>80600</v>
      </c>
      <c r="G130" s="32">
        <f t="shared" si="2"/>
        <v>250021200</v>
      </c>
    </row>
    <row r="131" spans="1:7" x14ac:dyDescent="0.2">
      <c r="A131" s="39">
        <v>5</v>
      </c>
      <c r="B131" s="40" t="s">
        <v>344</v>
      </c>
      <c r="C131" s="28" t="s">
        <v>102</v>
      </c>
      <c r="D131" s="29" t="s">
        <v>103</v>
      </c>
      <c r="E131" s="33">
        <v>115</v>
      </c>
      <c r="F131" s="34">
        <v>11570</v>
      </c>
      <c r="G131" s="32">
        <f t="shared" si="2"/>
        <v>1330550</v>
      </c>
    </row>
    <row r="132" spans="1:7" x14ac:dyDescent="0.2">
      <c r="A132" s="39">
        <v>6</v>
      </c>
      <c r="B132" s="28" t="s">
        <v>231</v>
      </c>
      <c r="C132" s="28" t="s">
        <v>232</v>
      </c>
      <c r="D132" s="29" t="s">
        <v>233</v>
      </c>
      <c r="E132" s="33">
        <v>1980</v>
      </c>
      <c r="F132" s="34">
        <f>15176</f>
        <v>15176</v>
      </c>
      <c r="G132" s="32">
        <f t="shared" si="2"/>
        <v>30048480</v>
      </c>
    </row>
    <row r="133" spans="1:7" x14ac:dyDescent="0.2">
      <c r="A133" s="39">
        <v>7</v>
      </c>
      <c r="B133" s="40" t="s">
        <v>347</v>
      </c>
      <c r="C133" s="28" t="s">
        <v>234</v>
      </c>
      <c r="D133" s="29" t="s">
        <v>235</v>
      </c>
      <c r="E133" s="33">
        <v>56500</v>
      </c>
      <c r="F133" s="13">
        <v>44251</v>
      </c>
      <c r="G133" s="13">
        <v>2500181500</v>
      </c>
    </row>
    <row r="134" spans="1:7" ht="15.75" customHeight="1" x14ac:dyDescent="0.2">
      <c r="A134" s="54">
        <v>8</v>
      </c>
      <c r="B134" s="40" t="s">
        <v>348</v>
      </c>
      <c r="C134" s="28" t="s">
        <v>236</v>
      </c>
      <c r="D134" s="29" t="s">
        <v>237</v>
      </c>
      <c r="E134" s="33">
        <v>11640</v>
      </c>
      <c r="F134" s="13">
        <v>2066790</v>
      </c>
      <c r="G134" s="13">
        <v>24057435600</v>
      </c>
    </row>
    <row r="135" spans="1:7" x14ac:dyDescent="0.2">
      <c r="A135" s="15">
        <v>9</v>
      </c>
      <c r="B135" s="40" t="s">
        <v>349</v>
      </c>
      <c r="C135" s="28" t="s">
        <v>236</v>
      </c>
      <c r="D135" s="29" t="s">
        <v>237</v>
      </c>
      <c r="E135" s="33">
        <v>11600</v>
      </c>
      <c r="F135" s="34">
        <v>371250</v>
      </c>
      <c r="G135" s="32">
        <f>E135*F135</f>
        <v>4306500000</v>
      </c>
    </row>
    <row r="136" spans="1:7" x14ac:dyDescent="0.2">
      <c r="A136" s="15">
        <v>10</v>
      </c>
      <c r="B136" s="40" t="s">
        <v>350</v>
      </c>
      <c r="C136" s="28" t="s">
        <v>105</v>
      </c>
      <c r="D136" s="29" t="s">
        <v>106</v>
      </c>
      <c r="E136" s="33">
        <v>1228</v>
      </c>
      <c r="F136" s="34">
        <v>70938</v>
      </c>
      <c r="G136" s="29">
        <f>E136*F136</f>
        <v>87111864</v>
      </c>
    </row>
    <row r="137" spans="1:7" x14ac:dyDescent="0.2">
      <c r="A137" s="15">
        <v>11</v>
      </c>
      <c r="B137" s="40" t="s">
        <v>351</v>
      </c>
      <c r="C137" s="28" t="s">
        <v>197</v>
      </c>
      <c r="D137" s="29" t="s">
        <v>198</v>
      </c>
      <c r="E137" s="33">
        <v>100</v>
      </c>
      <c r="F137" s="34">
        <v>91443</v>
      </c>
      <c r="G137" s="29">
        <f>E137*F137</f>
        <v>9144300</v>
      </c>
    </row>
    <row r="138" spans="1:7" x14ac:dyDescent="0.2">
      <c r="A138" s="15">
        <v>12</v>
      </c>
      <c r="B138" s="40" t="s">
        <v>352</v>
      </c>
      <c r="C138" s="28" t="s">
        <v>238</v>
      </c>
      <c r="D138" s="29" t="s">
        <v>239</v>
      </c>
      <c r="E138" s="33">
        <v>10</v>
      </c>
      <c r="F138" s="34">
        <v>31204000</v>
      </c>
      <c r="G138" s="29">
        <f>E138*F138</f>
        <v>312040000</v>
      </c>
    </row>
    <row r="139" spans="1:7" x14ac:dyDescent="0.2">
      <c r="A139" s="15">
        <v>13</v>
      </c>
      <c r="B139" s="40" t="s">
        <v>353</v>
      </c>
      <c r="C139" s="28" t="s">
        <v>240</v>
      </c>
      <c r="D139" s="29" t="s">
        <v>241</v>
      </c>
      <c r="E139" s="33">
        <v>300</v>
      </c>
      <c r="F139" s="34">
        <v>73403</v>
      </c>
      <c r="G139" s="29">
        <f>E139*F139</f>
        <v>22020900</v>
      </c>
    </row>
    <row r="140" spans="1:7" ht="15" x14ac:dyDescent="0.2">
      <c r="A140" s="48" t="s">
        <v>346</v>
      </c>
      <c r="B140" s="84" t="s">
        <v>89</v>
      </c>
      <c r="C140" s="84"/>
      <c r="D140" s="84"/>
      <c r="E140" s="84"/>
      <c r="F140" s="26">
        <f>SUM(F127:F139)</f>
        <v>41937167</v>
      </c>
      <c r="G140" s="41">
        <f>SUM(G127:G139)</f>
        <v>34114779454</v>
      </c>
    </row>
    <row r="141" spans="1:7" x14ac:dyDescent="0.2">
      <c r="A141" s="15">
        <v>1</v>
      </c>
      <c r="B141" s="42" t="s">
        <v>354</v>
      </c>
      <c r="C141" s="4" t="s">
        <v>115</v>
      </c>
      <c r="D141" s="5" t="s">
        <v>116</v>
      </c>
      <c r="E141" s="8">
        <v>300</v>
      </c>
      <c r="F141" s="13">
        <v>1023100</v>
      </c>
      <c r="G141" s="13">
        <v>306930000</v>
      </c>
    </row>
    <row r="142" spans="1:7" x14ac:dyDescent="0.2">
      <c r="A142" s="15">
        <v>2</v>
      </c>
      <c r="B142" s="42" t="s">
        <v>355</v>
      </c>
      <c r="C142" s="4" t="s">
        <v>242</v>
      </c>
      <c r="D142" s="5" t="s">
        <v>243</v>
      </c>
      <c r="E142" s="8">
        <v>1604</v>
      </c>
      <c r="F142" s="8">
        <v>1869321</v>
      </c>
      <c r="G142" s="8">
        <f>E142*F142</f>
        <v>2998390884</v>
      </c>
    </row>
    <row r="143" spans="1:7" x14ac:dyDescent="0.2">
      <c r="A143" s="15">
        <v>3</v>
      </c>
      <c r="B143" s="42" t="s">
        <v>356</v>
      </c>
      <c r="C143" s="4" t="s">
        <v>55</v>
      </c>
      <c r="D143" s="5" t="s">
        <v>244</v>
      </c>
      <c r="E143" s="8">
        <v>900</v>
      </c>
      <c r="F143" s="8">
        <v>483198</v>
      </c>
      <c r="G143" s="8">
        <f>E143*F143</f>
        <v>434878200</v>
      </c>
    </row>
    <row r="144" spans="1:7" x14ac:dyDescent="0.2">
      <c r="A144" s="15">
        <v>4</v>
      </c>
      <c r="B144" s="42" t="s">
        <v>357</v>
      </c>
      <c r="C144" s="4" t="s">
        <v>29</v>
      </c>
      <c r="D144" s="5" t="s">
        <v>124</v>
      </c>
      <c r="E144" s="8">
        <v>100</v>
      </c>
      <c r="F144" s="8">
        <v>1054301</v>
      </c>
      <c r="G144" s="8">
        <f>E144*F144</f>
        <v>105430100</v>
      </c>
    </row>
    <row r="145" spans="1:7" x14ac:dyDescent="0.2">
      <c r="A145" s="15">
        <v>5</v>
      </c>
      <c r="B145" s="42" t="s">
        <v>357</v>
      </c>
      <c r="C145" s="4" t="s">
        <v>59</v>
      </c>
      <c r="D145" s="5" t="s">
        <v>245</v>
      </c>
      <c r="E145" s="8">
        <v>100</v>
      </c>
      <c r="F145" s="8">
        <v>12973</v>
      </c>
      <c r="G145" s="8">
        <f>E145*F145</f>
        <v>1297300</v>
      </c>
    </row>
    <row r="146" spans="1:7" x14ac:dyDescent="0.2">
      <c r="A146" s="15">
        <v>6</v>
      </c>
      <c r="B146" s="42" t="s">
        <v>358</v>
      </c>
      <c r="C146" s="4" t="s">
        <v>46</v>
      </c>
      <c r="D146" s="5" t="s">
        <v>47</v>
      </c>
      <c r="E146" s="8">
        <v>560</v>
      </c>
      <c r="F146" s="8">
        <v>868392</v>
      </c>
      <c r="G146" s="8">
        <f>E146*F146</f>
        <v>486299520</v>
      </c>
    </row>
    <row r="147" spans="1:7" ht="11.25" customHeight="1" x14ac:dyDescent="0.2">
      <c r="A147" s="54">
        <v>7</v>
      </c>
      <c r="B147" s="4" t="s">
        <v>246</v>
      </c>
      <c r="C147" s="4" t="s">
        <v>118</v>
      </c>
      <c r="D147" s="5" t="s">
        <v>119</v>
      </c>
      <c r="E147" s="8">
        <v>671</v>
      </c>
      <c r="F147" s="13">
        <v>2107000</v>
      </c>
      <c r="G147" s="13">
        <v>1413797000</v>
      </c>
    </row>
    <row r="148" spans="1:7" x14ac:dyDescent="0.2">
      <c r="A148" s="15">
        <v>8</v>
      </c>
      <c r="B148" s="4" t="s">
        <v>246</v>
      </c>
      <c r="C148" s="4" t="s">
        <v>118</v>
      </c>
      <c r="D148" s="5" t="s">
        <v>119</v>
      </c>
      <c r="E148" s="8">
        <v>695</v>
      </c>
      <c r="F148" s="13">
        <v>719000</v>
      </c>
      <c r="G148" s="13">
        <v>499705000</v>
      </c>
    </row>
    <row r="149" spans="1:7" x14ac:dyDescent="0.2">
      <c r="A149" s="15">
        <v>9</v>
      </c>
      <c r="B149" s="4" t="s">
        <v>246</v>
      </c>
      <c r="C149" s="4" t="s">
        <v>118</v>
      </c>
      <c r="D149" s="5" t="s">
        <v>119</v>
      </c>
      <c r="E149" s="8">
        <v>671</v>
      </c>
      <c r="F149" s="9">
        <v>1490000</v>
      </c>
      <c r="G149" s="8">
        <f>E149*F149</f>
        <v>999790000</v>
      </c>
    </row>
    <row r="150" spans="1:7" x14ac:dyDescent="0.2">
      <c r="A150" s="15">
        <v>10</v>
      </c>
      <c r="B150" s="4" t="s">
        <v>246</v>
      </c>
      <c r="C150" s="4" t="s">
        <v>118</v>
      </c>
      <c r="D150" s="5" t="s">
        <v>119</v>
      </c>
      <c r="E150" s="8">
        <v>725</v>
      </c>
      <c r="F150" s="13">
        <v>1237000</v>
      </c>
      <c r="G150" s="13">
        <v>896825000</v>
      </c>
    </row>
    <row r="151" spans="1:7" x14ac:dyDescent="0.2">
      <c r="A151" s="15">
        <v>11</v>
      </c>
      <c r="B151" s="4" t="s">
        <v>247</v>
      </c>
      <c r="C151" s="4" t="s">
        <v>236</v>
      </c>
      <c r="D151" s="5" t="s">
        <v>237</v>
      </c>
      <c r="E151" s="8">
        <v>11110</v>
      </c>
      <c r="F151" s="13">
        <v>3243827</v>
      </c>
      <c r="G151" s="13">
        <v>36038917970</v>
      </c>
    </row>
    <row r="152" spans="1:7" x14ac:dyDescent="0.2">
      <c r="A152" s="15">
        <v>12</v>
      </c>
      <c r="B152" s="4" t="s">
        <v>248</v>
      </c>
      <c r="C152" s="4" t="s">
        <v>17</v>
      </c>
      <c r="D152" s="5" t="s">
        <v>18</v>
      </c>
      <c r="E152" s="8">
        <v>1870</v>
      </c>
      <c r="F152" s="13">
        <v>219330</v>
      </c>
      <c r="G152" s="13">
        <v>410147100</v>
      </c>
    </row>
    <row r="153" spans="1:7" ht="15" x14ac:dyDescent="0.2">
      <c r="A153" s="48" t="s">
        <v>346</v>
      </c>
      <c r="B153" s="84" t="s">
        <v>89</v>
      </c>
      <c r="C153" s="84"/>
      <c r="D153" s="84"/>
      <c r="E153" s="84"/>
      <c r="F153" s="23">
        <f>SUM(F141:F152)</f>
        <v>14327442</v>
      </c>
      <c r="G153" s="23">
        <f>SUM(G141:G152)</f>
        <v>44592408074</v>
      </c>
    </row>
    <row r="154" spans="1:7" x14ac:dyDescent="0.2">
      <c r="A154" s="15">
        <v>1</v>
      </c>
      <c r="B154" s="17" t="s">
        <v>249</v>
      </c>
      <c r="C154" s="17" t="s">
        <v>250</v>
      </c>
      <c r="D154" s="18" t="s">
        <v>251</v>
      </c>
      <c r="E154" s="43">
        <v>25</v>
      </c>
      <c r="F154" s="3">
        <v>10000000</v>
      </c>
      <c r="G154" s="3">
        <v>250000000</v>
      </c>
    </row>
    <row r="155" spans="1:7" x14ac:dyDescent="0.2">
      <c r="A155" s="15">
        <v>2</v>
      </c>
      <c r="B155" s="4" t="s">
        <v>252</v>
      </c>
      <c r="C155" s="4" t="s">
        <v>250</v>
      </c>
      <c r="D155" s="5" t="s">
        <v>251</v>
      </c>
      <c r="E155" s="8">
        <v>25</v>
      </c>
      <c r="F155" s="13">
        <v>10000000</v>
      </c>
      <c r="G155" s="13">
        <v>250000000</v>
      </c>
    </row>
    <row r="156" spans="1:7" x14ac:dyDescent="0.2">
      <c r="A156" s="15">
        <v>3</v>
      </c>
      <c r="B156" s="4" t="s">
        <v>253</v>
      </c>
      <c r="C156" s="4" t="s">
        <v>91</v>
      </c>
      <c r="D156" s="5" t="s">
        <v>92</v>
      </c>
      <c r="E156" s="8">
        <v>18300</v>
      </c>
      <c r="F156" s="9">
        <v>165100</v>
      </c>
      <c r="G156" s="9">
        <f>E156*F156</f>
        <v>3021330000</v>
      </c>
    </row>
    <row r="157" spans="1:7" x14ac:dyDescent="0.2">
      <c r="A157" s="15">
        <v>4</v>
      </c>
      <c r="B157" s="4" t="s">
        <v>254</v>
      </c>
      <c r="C157" s="4" t="s">
        <v>91</v>
      </c>
      <c r="D157" s="5" t="s">
        <v>92</v>
      </c>
      <c r="E157" s="8">
        <v>18300</v>
      </c>
      <c r="F157" s="9">
        <v>40604</v>
      </c>
      <c r="G157" s="9">
        <f>E157*F157</f>
        <v>743053200</v>
      </c>
    </row>
    <row r="158" spans="1:7" x14ac:dyDescent="0.2">
      <c r="A158" s="15">
        <v>5</v>
      </c>
      <c r="B158" s="4" t="s">
        <v>255</v>
      </c>
      <c r="C158" s="4" t="s">
        <v>57</v>
      </c>
      <c r="D158" s="5" t="s">
        <v>256</v>
      </c>
      <c r="E158" s="44">
        <v>590.42999999999995</v>
      </c>
      <c r="F158" s="45">
        <f>10348111</f>
        <v>10348111</v>
      </c>
      <c r="G158" s="9">
        <f>E158*F158</f>
        <v>6109835177.7299995</v>
      </c>
    </row>
    <row r="159" spans="1:7" ht="15" customHeight="1" x14ac:dyDescent="0.2">
      <c r="A159" s="54">
        <v>6</v>
      </c>
      <c r="B159" s="4" t="s">
        <v>257</v>
      </c>
      <c r="C159" s="4" t="s">
        <v>118</v>
      </c>
      <c r="D159" s="5" t="s">
        <v>119</v>
      </c>
      <c r="E159" s="44">
        <v>671</v>
      </c>
      <c r="F159" s="45">
        <v>1071385</v>
      </c>
      <c r="G159" s="9">
        <f>E159*F159</f>
        <v>718899335</v>
      </c>
    </row>
    <row r="160" spans="1:7" x14ac:dyDescent="0.2">
      <c r="A160" s="15">
        <v>7</v>
      </c>
      <c r="B160" s="4" t="s">
        <v>258</v>
      </c>
      <c r="C160" s="4" t="s">
        <v>250</v>
      </c>
      <c r="D160" s="5" t="s">
        <v>251</v>
      </c>
      <c r="E160" s="44">
        <v>57.4</v>
      </c>
      <c r="F160" s="13">
        <v>10452961</v>
      </c>
      <c r="G160" s="13">
        <v>599999961.39999998</v>
      </c>
    </row>
    <row r="161" spans="1:7" x14ac:dyDescent="0.2">
      <c r="A161" s="15">
        <v>8</v>
      </c>
      <c r="B161" s="4" t="s">
        <v>259</v>
      </c>
      <c r="C161" s="4" t="s">
        <v>236</v>
      </c>
      <c r="D161" s="5" t="s">
        <v>237</v>
      </c>
      <c r="E161" s="44">
        <v>16000</v>
      </c>
      <c r="F161" s="45">
        <v>1875000</v>
      </c>
      <c r="G161" s="9">
        <f>E161*F161</f>
        <v>30000000000</v>
      </c>
    </row>
    <row r="162" spans="1:7" x14ac:dyDescent="0.2">
      <c r="A162" s="15">
        <v>9</v>
      </c>
      <c r="B162" s="4" t="s">
        <v>260</v>
      </c>
      <c r="C162" s="4" t="s">
        <v>236</v>
      </c>
      <c r="D162" s="5" t="s">
        <v>237</v>
      </c>
      <c r="E162" s="44">
        <v>10200</v>
      </c>
      <c r="F162" s="45">
        <v>98040</v>
      </c>
      <c r="G162" s="9">
        <f>E162*F162</f>
        <v>1000008000</v>
      </c>
    </row>
    <row r="163" spans="1:7" x14ac:dyDescent="0.2">
      <c r="A163" s="15">
        <v>10</v>
      </c>
      <c r="B163" s="4" t="s">
        <v>261</v>
      </c>
      <c r="C163" s="4" t="s">
        <v>236</v>
      </c>
      <c r="D163" s="5" t="s">
        <v>237</v>
      </c>
      <c r="E163" s="44">
        <v>10200</v>
      </c>
      <c r="F163" s="45">
        <v>31960</v>
      </c>
      <c r="G163" s="9">
        <f>E163*F163</f>
        <v>325992000</v>
      </c>
    </row>
    <row r="164" spans="1:7" x14ac:dyDescent="0.2">
      <c r="A164" s="15">
        <v>11</v>
      </c>
      <c r="B164" s="4" t="s">
        <v>262</v>
      </c>
      <c r="C164" s="4" t="s">
        <v>118</v>
      </c>
      <c r="D164" s="5" t="s">
        <v>119</v>
      </c>
      <c r="E164" s="44">
        <v>720</v>
      </c>
      <c r="F164" s="45">
        <v>117175348</v>
      </c>
      <c r="G164" s="9">
        <f>E164*F164</f>
        <v>84366250560</v>
      </c>
    </row>
    <row r="165" spans="1:7" ht="15" x14ac:dyDescent="0.25">
      <c r="A165" s="48" t="s">
        <v>346</v>
      </c>
      <c r="B165" s="83" t="s">
        <v>89</v>
      </c>
      <c r="C165" s="83"/>
      <c r="D165" s="83"/>
      <c r="E165" s="83"/>
      <c r="F165" s="14">
        <f>SUM(F154:F164)</f>
        <v>161258509</v>
      </c>
      <c r="G165" s="14">
        <f>SUM(G154:G164)</f>
        <v>127385368234.13</v>
      </c>
    </row>
    <row r="166" spans="1:7" x14ac:dyDescent="0.2">
      <c r="A166" s="15">
        <v>1</v>
      </c>
      <c r="B166" s="4" t="s">
        <v>263</v>
      </c>
      <c r="C166" s="4" t="s">
        <v>264</v>
      </c>
      <c r="D166" s="5" t="s">
        <v>265</v>
      </c>
      <c r="E166" s="21">
        <v>48.45</v>
      </c>
      <c r="F166" s="9">
        <v>13100</v>
      </c>
      <c r="G166" s="45">
        <f t="shared" ref="G166:G177" si="3">E166*F166</f>
        <v>634695</v>
      </c>
    </row>
    <row r="167" spans="1:7" x14ac:dyDescent="0.2">
      <c r="A167" s="15">
        <v>2</v>
      </c>
      <c r="B167" s="4" t="s">
        <v>266</v>
      </c>
      <c r="C167" s="4" t="s">
        <v>264</v>
      </c>
      <c r="D167" s="5" t="s">
        <v>265</v>
      </c>
      <c r="E167" s="21">
        <v>48.45</v>
      </c>
      <c r="F167" s="9">
        <v>13100</v>
      </c>
      <c r="G167" s="45">
        <f t="shared" si="3"/>
        <v>634695</v>
      </c>
    </row>
    <row r="168" spans="1:7" x14ac:dyDescent="0.2">
      <c r="A168" s="15">
        <v>3</v>
      </c>
      <c r="B168" s="4" t="s">
        <v>267</v>
      </c>
      <c r="C168" s="4" t="s">
        <v>264</v>
      </c>
      <c r="D168" s="5" t="s">
        <v>265</v>
      </c>
      <c r="E168" s="21">
        <v>48.45</v>
      </c>
      <c r="F168" s="9">
        <v>3525</v>
      </c>
      <c r="G168" s="45">
        <f t="shared" si="3"/>
        <v>170786.25</v>
      </c>
    </row>
    <row r="169" spans="1:7" x14ac:dyDescent="0.2">
      <c r="A169" s="15">
        <v>4</v>
      </c>
      <c r="B169" s="4" t="s">
        <v>268</v>
      </c>
      <c r="C169" s="4" t="s">
        <v>269</v>
      </c>
      <c r="D169" s="5" t="s">
        <v>270</v>
      </c>
      <c r="E169" s="21">
        <v>979</v>
      </c>
      <c r="F169" s="9">
        <v>1295398</v>
      </c>
      <c r="G169" s="9">
        <f t="shared" si="3"/>
        <v>1268194642</v>
      </c>
    </row>
    <row r="170" spans="1:7" x14ac:dyDescent="0.2">
      <c r="A170" s="15">
        <v>5</v>
      </c>
      <c r="B170" s="4" t="s">
        <v>271</v>
      </c>
      <c r="C170" s="4" t="s">
        <v>118</v>
      </c>
      <c r="D170" s="5" t="s">
        <v>119</v>
      </c>
      <c r="E170" s="21">
        <v>720</v>
      </c>
      <c r="F170" s="9">
        <v>25648334</v>
      </c>
      <c r="G170" s="9">
        <f t="shared" si="3"/>
        <v>18466800480</v>
      </c>
    </row>
    <row r="171" spans="1:7" x14ac:dyDescent="0.2">
      <c r="A171" s="15">
        <v>6</v>
      </c>
      <c r="B171" s="4" t="s">
        <v>272</v>
      </c>
      <c r="C171" s="4" t="s">
        <v>273</v>
      </c>
      <c r="D171" s="5" t="s">
        <v>274</v>
      </c>
      <c r="E171" s="21">
        <v>3</v>
      </c>
      <c r="F171" s="9">
        <v>71877</v>
      </c>
      <c r="G171" s="9">
        <f t="shared" si="3"/>
        <v>215631</v>
      </c>
    </row>
    <row r="172" spans="1:7" x14ac:dyDescent="0.2">
      <c r="A172" s="15">
        <v>7</v>
      </c>
      <c r="B172" s="4" t="s">
        <v>275</v>
      </c>
      <c r="C172" s="4" t="s">
        <v>276</v>
      </c>
      <c r="D172" s="5" t="s">
        <v>277</v>
      </c>
      <c r="E172" s="21">
        <v>200</v>
      </c>
      <c r="F172" s="9">
        <v>4424658</v>
      </c>
      <c r="G172" s="9">
        <f t="shared" si="3"/>
        <v>884931600</v>
      </c>
    </row>
    <row r="173" spans="1:7" x14ac:dyDescent="0.2">
      <c r="A173" s="15">
        <v>8</v>
      </c>
      <c r="B173" s="4" t="s">
        <v>278</v>
      </c>
      <c r="C173" s="4" t="s">
        <v>279</v>
      </c>
      <c r="D173" s="5" t="s">
        <v>280</v>
      </c>
      <c r="E173" s="21">
        <v>180</v>
      </c>
      <c r="F173" s="9">
        <v>13000</v>
      </c>
      <c r="G173" s="9">
        <f t="shared" si="3"/>
        <v>2340000</v>
      </c>
    </row>
    <row r="174" spans="1:7" x14ac:dyDescent="0.2">
      <c r="A174" s="15">
        <v>9</v>
      </c>
      <c r="B174" s="4" t="s">
        <v>281</v>
      </c>
      <c r="C174" s="4" t="s">
        <v>282</v>
      </c>
      <c r="D174" s="5" t="s">
        <v>283</v>
      </c>
      <c r="E174" s="21">
        <v>151.5</v>
      </c>
      <c r="F174" s="9">
        <v>462000</v>
      </c>
      <c r="G174" s="9">
        <f t="shared" si="3"/>
        <v>69993000</v>
      </c>
    </row>
    <row r="175" spans="1:7" x14ac:dyDescent="0.2">
      <c r="A175" s="15">
        <v>10</v>
      </c>
      <c r="B175" s="4" t="s">
        <v>284</v>
      </c>
      <c r="C175" s="4" t="s">
        <v>282</v>
      </c>
      <c r="D175" s="5" t="s">
        <v>283</v>
      </c>
      <c r="E175" s="21">
        <v>151.5</v>
      </c>
      <c r="F175" s="9">
        <v>622472</v>
      </c>
      <c r="G175" s="9">
        <f t="shared" si="3"/>
        <v>94304508</v>
      </c>
    </row>
    <row r="176" spans="1:7" x14ac:dyDescent="0.2">
      <c r="A176" s="15">
        <v>11</v>
      </c>
      <c r="B176" s="4" t="s">
        <v>284</v>
      </c>
      <c r="C176" s="4" t="s">
        <v>180</v>
      </c>
      <c r="D176" s="46" t="s">
        <v>285</v>
      </c>
      <c r="E176" s="21">
        <v>6400</v>
      </c>
      <c r="F176" s="9">
        <v>346325</v>
      </c>
      <c r="G176" s="9">
        <f t="shared" si="3"/>
        <v>2216480000</v>
      </c>
    </row>
    <row r="177" spans="1:7" x14ac:dyDescent="0.2">
      <c r="A177" s="15">
        <v>12</v>
      </c>
      <c r="B177" s="4" t="s">
        <v>286</v>
      </c>
      <c r="C177" s="4" t="s">
        <v>282</v>
      </c>
      <c r="D177" s="5" t="s">
        <v>283</v>
      </c>
      <c r="E177" s="21">
        <v>151.5</v>
      </c>
      <c r="F177" s="9">
        <v>622472</v>
      </c>
      <c r="G177" s="9">
        <f t="shared" si="3"/>
        <v>94304508</v>
      </c>
    </row>
    <row r="178" spans="1:7" x14ac:dyDescent="0.2">
      <c r="A178" s="15">
        <v>13</v>
      </c>
      <c r="B178" s="4" t="s">
        <v>287</v>
      </c>
      <c r="C178" s="4" t="s">
        <v>250</v>
      </c>
      <c r="D178" s="5" t="s">
        <v>251</v>
      </c>
      <c r="E178" s="21">
        <v>56</v>
      </c>
      <c r="F178" s="9">
        <v>4464286</v>
      </c>
      <c r="G178" s="9">
        <f>F178*E178</f>
        <v>250000016</v>
      </c>
    </row>
    <row r="179" spans="1:7" x14ac:dyDescent="0.2">
      <c r="A179" s="15">
        <v>14</v>
      </c>
      <c r="B179" s="4" t="s">
        <v>288</v>
      </c>
      <c r="C179" s="4" t="s">
        <v>236</v>
      </c>
      <c r="D179" s="5" t="s">
        <v>237</v>
      </c>
      <c r="E179" s="21">
        <v>14930</v>
      </c>
      <c r="F179" s="9">
        <v>488750</v>
      </c>
      <c r="G179" s="9">
        <f>F179*E179</f>
        <v>7297037500</v>
      </c>
    </row>
    <row r="180" spans="1:7" x14ac:dyDescent="0.2">
      <c r="A180" s="15">
        <v>15</v>
      </c>
      <c r="B180" s="4" t="s">
        <v>289</v>
      </c>
      <c r="C180" s="4" t="s">
        <v>236</v>
      </c>
      <c r="D180" s="5" t="s">
        <v>237</v>
      </c>
      <c r="E180" s="21">
        <v>16000</v>
      </c>
      <c r="F180" s="9">
        <v>437500</v>
      </c>
      <c r="G180" s="9">
        <f>F180*E180</f>
        <v>7000000000</v>
      </c>
    </row>
    <row r="181" spans="1:7" ht="12.75" customHeight="1" x14ac:dyDescent="0.2">
      <c r="A181" s="54">
        <v>16</v>
      </c>
      <c r="B181" s="4" t="s">
        <v>290</v>
      </c>
      <c r="C181" s="4" t="s">
        <v>273</v>
      </c>
      <c r="D181" s="5" t="s">
        <v>274</v>
      </c>
      <c r="E181" s="21">
        <v>3.15</v>
      </c>
      <c r="F181" s="9">
        <v>64661</v>
      </c>
      <c r="G181" s="9">
        <f>F181*E181</f>
        <v>203682.15</v>
      </c>
    </row>
    <row r="182" spans="1:7" x14ac:dyDescent="0.2">
      <c r="A182" s="15">
        <v>17</v>
      </c>
      <c r="B182" s="4" t="s">
        <v>291</v>
      </c>
      <c r="C182" s="4" t="s">
        <v>250</v>
      </c>
      <c r="D182" s="5" t="s">
        <v>251</v>
      </c>
      <c r="E182" s="21">
        <v>72.069999999999993</v>
      </c>
      <c r="F182" s="13">
        <v>7418369</v>
      </c>
      <c r="G182" s="13">
        <v>534641853.82999998</v>
      </c>
    </row>
    <row r="183" spans="1:7" x14ac:dyDescent="0.2">
      <c r="A183" s="15">
        <v>18</v>
      </c>
      <c r="B183" s="4" t="s">
        <v>292</v>
      </c>
      <c r="C183" s="4" t="s">
        <v>236</v>
      </c>
      <c r="D183" s="5" t="s">
        <v>237</v>
      </c>
      <c r="E183" s="21">
        <v>11380</v>
      </c>
      <c r="F183" s="9">
        <v>356110</v>
      </c>
      <c r="G183" s="9">
        <f>F183*E183</f>
        <v>4052531800</v>
      </c>
    </row>
    <row r="184" spans="1:7" x14ac:dyDescent="0.2">
      <c r="A184" s="15">
        <v>19</v>
      </c>
      <c r="B184" s="4" t="s">
        <v>292</v>
      </c>
      <c r="C184" s="4" t="s">
        <v>293</v>
      </c>
      <c r="D184" s="5" t="s">
        <v>294</v>
      </c>
      <c r="E184" s="21">
        <v>2050</v>
      </c>
      <c r="F184" s="9">
        <v>584116</v>
      </c>
      <c r="G184" s="9">
        <f>F184*E184</f>
        <v>1197437800</v>
      </c>
    </row>
    <row r="185" spans="1:7" x14ac:dyDescent="0.2">
      <c r="A185" s="15">
        <v>20</v>
      </c>
      <c r="B185" s="4" t="s">
        <v>295</v>
      </c>
      <c r="C185" s="4" t="s">
        <v>236</v>
      </c>
      <c r="D185" s="5" t="s">
        <v>237</v>
      </c>
      <c r="E185" s="21">
        <v>14940</v>
      </c>
      <c r="F185" s="13">
        <v>895610</v>
      </c>
      <c r="G185" s="13">
        <v>12183883800</v>
      </c>
    </row>
    <row r="186" spans="1:7" x14ac:dyDescent="0.2">
      <c r="A186" s="15">
        <v>21</v>
      </c>
      <c r="B186" s="4" t="s">
        <v>296</v>
      </c>
      <c r="C186" s="4" t="s">
        <v>297</v>
      </c>
      <c r="D186" s="5" t="s">
        <v>298</v>
      </c>
      <c r="E186" s="21">
        <v>14300</v>
      </c>
      <c r="F186" s="9">
        <v>20500</v>
      </c>
      <c r="G186" s="9">
        <f>E186*F186</f>
        <v>293150000</v>
      </c>
    </row>
    <row r="187" spans="1:7" ht="15" x14ac:dyDescent="0.2">
      <c r="A187" s="48" t="s">
        <v>346</v>
      </c>
      <c r="B187" s="84" t="s">
        <v>89</v>
      </c>
      <c r="C187" s="84"/>
      <c r="D187" s="84"/>
      <c r="E187" s="84"/>
      <c r="F187" s="41">
        <f>SUM(F166:F186)</f>
        <v>48266163</v>
      </c>
      <c r="G187" s="41">
        <f>SUM(G166:G186)</f>
        <v>55907890997.230003</v>
      </c>
    </row>
    <row r="188" spans="1:7" x14ac:dyDescent="0.2">
      <c r="A188" s="15">
        <v>1</v>
      </c>
      <c r="B188" s="4" t="s">
        <v>299</v>
      </c>
      <c r="C188" s="4" t="s">
        <v>250</v>
      </c>
      <c r="D188" s="5" t="s">
        <v>251</v>
      </c>
      <c r="E188" s="21">
        <v>46.5</v>
      </c>
      <c r="F188" s="13">
        <v>5376345</v>
      </c>
      <c r="G188" s="13">
        <v>250000042.5</v>
      </c>
    </row>
    <row r="189" spans="1:7" x14ac:dyDescent="0.2">
      <c r="A189" s="15">
        <v>2</v>
      </c>
      <c r="B189" s="4" t="s">
        <v>300</v>
      </c>
      <c r="C189" s="4" t="s">
        <v>97</v>
      </c>
      <c r="D189" s="5" t="s">
        <v>37</v>
      </c>
      <c r="E189" s="21">
        <v>50.57</v>
      </c>
      <c r="F189" s="9">
        <v>6779913</v>
      </c>
      <c r="G189" s="9">
        <f t="shared" ref="G189:G197" si="4">E189*F189</f>
        <v>342860200.41000003</v>
      </c>
    </row>
    <row r="190" spans="1:7" x14ac:dyDescent="0.2">
      <c r="A190" s="15">
        <v>3</v>
      </c>
      <c r="B190" s="4" t="s">
        <v>301</v>
      </c>
      <c r="C190" s="4" t="s">
        <v>97</v>
      </c>
      <c r="D190" s="5" t="s">
        <v>37</v>
      </c>
      <c r="E190" s="21">
        <v>43.35</v>
      </c>
      <c r="F190" s="9">
        <v>9829928</v>
      </c>
      <c r="G190" s="9">
        <f t="shared" si="4"/>
        <v>426127378.80000001</v>
      </c>
    </row>
    <row r="191" spans="1:7" x14ac:dyDescent="0.2">
      <c r="A191" s="15">
        <v>4</v>
      </c>
      <c r="B191" s="4" t="s">
        <v>302</v>
      </c>
      <c r="C191" s="4" t="s">
        <v>282</v>
      </c>
      <c r="D191" s="5" t="s">
        <v>283</v>
      </c>
      <c r="E191" s="21">
        <v>196.65</v>
      </c>
      <c r="F191" s="9">
        <v>244190</v>
      </c>
      <c r="G191" s="9">
        <f t="shared" si="4"/>
        <v>48019963.5</v>
      </c>
    </row>
    <row r="192" spans="1:7" x14ac:dyDescent="0.2">
      <c r="A192" s="15">
        <v>5</v>
      </c>
      <c r="B192" s="4" t="s">
        <v>303</v>
      </c>
      <c r="C192" s="4" t="s">
        <v>206</v>
      </c>
      <c r="D192" s="5" t="s">
        <v>207</v>
      </c>
      <c r="E192" s="21">
        <v>2580</v>
      </c>
      <c r="F192" s="9">
        <v>38809</v>
      </c>
      <c r="G192" s="9">
        <f t="shared" si="4"/>
        <v>100127220</v>
      </c>
    </row>
    <row r="193" spans="1:7" x14ac:dyDescent="0.2">
      <c r="A193" s="15">
        <v>6</v>
      </c>
      <c r="B193" s="4" t="s">
        <v>304</v>
      </c>
      <c r="C193" s="4" t="s">
        <v>228</v>
      </c>
      <c r="D193" s="5" t="s">
        <v>229</v>
      </c>
      <c r="E193" s="21">
        <v>600</v>
      </c>
      <c r="F193" s="9">
        <v>1000000</v>
      </c>
      <c r="G193" s="9">
        <f t="shared" si="4"/>
        <v>600000000</v>
      </c>
    </row>
    <row r="194" spans="1:7" x14ac:dyDescent="0.2">
      <c r="A194" s="15">
        <v>7</v>
      </c>
      <c r="B194" s="4" t="s">
        <v>304</v>
      </c>
      <c r="C194" s="4" t="s">
        <v>305</v>
      </c>
      <c r="D194" s="5" t="s">
        <v>306</v>
      </c>
      <c r="E194" s="21">
        <v>80.5</v>
      </c>
      <c r="F194" s="9">
        <v>3571428</v>
      </c>
      <c r="G194" s="9">
        <f t="shared" si="4"/>
        <v>287499954</v>
      </c>
    </row>
    <row r="195" spans="1:7" x14ac:dyDescent="0.2">
      <c r="A195" s="15">
        <v>8</v>
      </c>
      <c r="B195" s="4" t="s">
        <v>307</v>
      </c>
      <c r="C195" s="4" t="s">
        <v>308</v>
      </c>
      <c r="D195" s="5" t="s">
        <v>309</v>
      </c>
      <c r="E195" s="21">
        <v>82.6</v>
      </c>
      <c r="F195" s="9">
        <v>10000000</v>
      </c>
      <c r="G195" s="9">
        <f t="shared" si="4"/>
        <v>826000000</v>
      </c>
    </row>
    <row r="196" spans="1:7" x14ac:dyDescent="0.2">
      <c r="A196" s="15">
        <v>9</v>
      </c>
      <c r="B196" s="4" t="s">
        <v>310</v>
      </c>
      <c r="C196" s="4" t="s">
        <v>311</v>
      </c>
      <c r="D196" s="5" t="s">
        <v>312</v>
      </c>
      <c r="E196" s="21">
        <v>1056</v>
      </c>
      <c r="F196" s="9">
        <v>568449</v>
      </c>
      <c r="G196" s="9">
        <f t="shared" si="4"/>
        <v>600282144</v>
      </c>
    </row>
    <row r="197" spans="1:7" x14ac:dyDescent="0.2">
      <c r="A197" s="15">
        <v>10</v>
      </c>
      <c r="B197" s="4" t="s">
        <v>313</v>
      </c>
      <c r="C197" s="4" t="s">
        <v>314</v>
      </c>
      <c r="D197" s="5" t="s">
        <v>309</v>
      </c>
      <c r="E197" s="21">
        <v>82.6</v>
      </c>
      <c r="F197" s="9">
        <v>4285715</v>
      </c>
      <c r="G197" s="9">
        <f t="shared" si="4"/>
        <v>354000059</v>
      </c>
    </row>
    <row r="198" spans="1:7" x14ac:dyDescent="0.2">
      <c r="A198" s="15">
        <v>11</v>
      </c>
      <c r="B198" s="4" t="s">
        <v>315</v>
      </c>
      <c r="C198" s="4" t="s">
        <v>174</v>
      </c>
      <c r="D198" s="5" t="s">
        <v>316</v>
      </c>
      <c r="E198" s="21">
        <v>232.1</v>
      </c>
      <c r="F198" s="13">
        <v>77148</v>
      </c>
      <c r="G198" s="13">
        <v>17906050.800000001</v>
      </c>
    </row>
    <row r="199" spans="1:7" x14ac:dyDescent="0.2">
      <c r="A199" s="15">
        <v>12</v>
      </c>
      <c r="B199" s="4" t="s">
        <v>317</v>
      </c>
      <c r="C199" s="4" t="s">
        <v>318</v>
      </c>
      <c r="D199" s="5" t="s">
        <v>319</v>
      </c>
      <c r="E199" s="21">
        <v>2140</v>
      </c>
      <c r="F199" s="9">
        <v>670000</v>
      </c>
      <c r="G199" s="9">
        <f>E199*F199</f>
        <v>1433800000</v>
      </c>
    </row>
    <row r="200" spans="1:7" x14ac:dyDescent="0.2">
      <c r="A200" s="15">
        <v>13</v>
      </c>
      <c r="B200" s="4" t="s">
        <v>320</v>
      </c>
      <c r="C200" s="4" t="s">
        <v>318</v>
      </c>
      <c r="D200" s="5" t="s">
        <v>319</v>
      </c>
      <c r="E200" s="21">
        <v>2142</v>
      </c>
      <c r="F200" s="13">
        <v>450000</v>
      </c>
      <c r="G200" s="13">
        <v>963900000</v>
      </c>
    </row>
    <row r="201" spans="1:7" x14ac:dyDescent="0.2">
      <c r="A201" s="15">
        <v>14</v>
      </c>
      <c r="B201" s="4" t="s">
        <v>321</v>
      </c>
      <c r="C201" s="4" t="s">
        <v>318</v>
      </c>
      <c r="D201" s="5" t="s">
        <v>319</v>
      </c>
      <c r="E201" s="21">
        <v>2593</v>
      </c>
      <c r="F201" s="9">
        <v>96428</v>
      </c>
      <c r="G201" s="9">
        <f t="shared" ref="G201:G210" si="5">E201*F201</f>
        <v>250037804</v>
      </c>
    </row>
    <row r="202" spans="1:7" x14ac:dyDescent="0.2">
      <c r="A202" s="15">
        <v>15</v>
      </c>
      <c r="B202" s="4" t="s">
        <v>322</v>
      </c>
      <c r="C202" s="4" t="s">
        <v>318</v>
      </c>
      <c r="D202" s="5" t="s">
        <v>319</v>
      </c>
      <c r="E202" s="21">
        <v>2227</v>
      </c>
      <c r="F202" s="9">
        <v>1100000</v>
      </c>
      <c r="G202" s="9">
        <f t="shared" si="5"/>
        <v>2449700000</v>
      </c>
    </row>
    <row r="203" spans="1:7" x14ac:dyDescent="0.2">
      <c r="A203" s="15">
        <v>16</v>
      </c>
      <c r="B203" s="4" t="s">
        <v>323</v>
      </c>
      <c r="C203" s="4" t="s">
        <v>24</v>
      </c>
      <c r="D203" s="5" t="s">
        <v>25</v>
      </c>
      <c r="E203" s="21">
        <v>95</v>
      </c>
      <c r="F203" s="9">
        <v>3571596</v>
      </c>
      <c r="G203" s="9">
        <f t="shared" si="5"/>
        <v>339301620</v>
      </c>
    </row>
    <row r="204" spans="1:7" x14ac:dyDescent="0.2">
      <c r="A204" s="15">
        <v>17</v>
      </c>
      <c r="B204" s="4" t="s">
        <v>324</v>
      </c>
      <c r="C204" s="4" t="s">
        <v>24</v>
      </c>
      <c r="D204" s="5" t="s">
        <v>25</v>
      </c>
      <c r="E204" s="21">
        <v>95</v>
      </c>
      <c r="F204" s="9">
        <v>2631582</v>
      </c>
      <c r="G204" s="9">
        <f t="shared" si="5"/>
        <v>250000290</v>
      </c>
    </row>
    <row r="205" spans="1:7" x14ac:dyDescent="0.2">
      <c r="A205" s="15">
        <v>18</v>
      </c>
      <c r="B205" s="4" t="s">
        <v>325</v>
      </c>
      <c r="C205" s="4" t="s">
        <v>24</v>
      </c>
      <c r="D205" s="5" t="s">
        <v>25</v>
      </c>
      <c r="E205" s="21">
        <v>95</v>
      </c>
      <c r="F205" s="9">
        <v>5263157</v>
      </c>
      <c r="G205" s="9">
        <f t="shared" si="5"/>
        <v>499999915</v>
      </c>
    </row>
    <row r="206" spans="1:7" x14ac:dyDescent="0.2">
      <c r="A206" s="15">
        <v>19</v>
      </c>
      <c r="B206" s="4" t="s">
        <v>326</v>
      </c>
      <c r="C206" s="4" t="s">
        <v>24</v>
      </c>
      <c r="D206" s="5" t="s">
        <v>25</v>
      </c>
      <c r="E206" s="21">
        <v>95</v>
      </c>
      <c r="F206" s="9">
        <v>4705921</v>
      </c>
      <c r="G206" s="9">
        <f t="shared" si="5"/>
        <v>447062495</v>
      </c>
    </row>
    <row r="207" spans="1:7" x14ac:dyDescent="0.2">
      <c r="A207" s="15">
        <v>20</v>
      </c>
      <c r="B207" s="4" t="s">
        <v>327</v>
      </c>
      <c r="C207" s="4" t="s">
        <v>328</v>
      </c>
      <c r="D207" s="5" t="s">
        <v>329</v>
      </c>
      <c r="E207" s="21">
        <v>44</v>
      </c>
      <c r="F207" s="9">
        <v>6189000</v>
      </c>
      <c r="G207" s="9">
        <f t="shared" si="5"/>
        <v>272316000</v>
      </c>
    </row>
    <row r="208" spans="1:7" x14ac:dyDescent="0.2">
      <c r="A208" s="15">
        <v>21</v>
      </c>
      <c r="B208" s="4" t="s">
        <v>330</v>
      </c>
      <c r="C208" s="4" t="s">
        <v>24</v>
      </c>
      <c r="D208" s="5" t="s">
        <v>25</v>
      </c>
      <c r="E208" s="21">
        <v>95</v>
      </c>
      <c r="F208" s="9">
        <v>4705921</v>
      </c>
      <c r="G208" s="9">
        <f t="shared" si="5"/>
        <v>447062495</v>
      </c>
    </row>
    <row r="209" spans="1:7" x14ac:dyDescent="0.2">
      <c r="A209" s="15">
        <v>22</v>
      </c>
      <c r="B209" s="4" t="s">
        <v>331</v>
      </c>
      <c r="C209" s="4" t="s">
        <v>276</v>
      </c>
      <c r="D209" s="5" t="s">
        <v>277</v>
      </c>
      <c r="E209" s="21">
        <v>145</v>
      </c>
      <c r="F209" s="9">
        <v>1724138</v>
      </c>
      <c r="G209" s="9">
        <f t="shared" si="5"/>
        <v>250000010</v>
      </c>
    </row>
    <row r="210" spans="1:7" x14ac:dyDescent="0.2">
      <c r="A210" s="15">
        <v>23</v>
      </c>
      <c r="B210" s="4" t="s">
        <v>332</v>
      </c>
      <c r="C210" s="4" t="s">
        <v>328</v>
      </c>
      <c r="D210" s="5" t="s">
        <v>329</v>
      </c>
      <c r="E210" s="21">
        <v>44</v>
      </c>
      <c r="F210" s="9">
        <v>6189000</v>
      </c>
      <c r="G210" s="9">
        <f t="shared" si="5"/>
        <v>272316000</v>
      </c>
    </row>
    <row r="211" spans="1:7" ht="13.5" customHeight="1" x14ac:dyDescent="0.2">
      <c r="A211" s="54">
        <v>24</v>
      </c>
      <c r="B211" s="4" t="s">
        <v>333</v>
      </c>
      <c r="C211" s="4" t="s">
        <v>24</v>
      </c>
      <c r="D211" s="5" t="s">
        <v>25</v>
      </c>
      <c r="E211" s="21">
        <v>95</v>
      </c>
      <c r="F211" s="9">
        <v>4702812</v>
      </c>
      <c r="G211" s="9">
        <v>446767140</v>
      </c>
    </row>
    <row r="212" spans="1:7" x14ac:dyDescent="0.2">
      <c r="A212" s="15">
        <v>25</v>
      </c>
      <c r="B212" s="4" t="s">
        <v>334</v>
      </c>
      <c r="C212" s="4" t="s">
        <v>335</v>
      </c>
      <c r="D212" s="5" t="s">
        <v>336</v>
      </c>
      <c r="E212" s="21">
        <v>370</v>
      </c>
      <c r="F212" s="13">
        <v>188893</v>
      </c>
      <c r="G212" s="13">
        <v>128044373.2</v>
      </c>
    </row>
    <row r="213" spans="1:7" x14ac:dyDescent="0.2">
      <c r="A213" s="77">
        <v>26</v>
      </c>
      <c r="B213" s="78" t="s">
        <v>337</v>
      </c>
      <c r="C213" s="78" t="s">
        <v>328</v>
      </c>
      <c r="D213" s="79" t="s">
        <v>338</v>
      </c>
      <c r="E213" s="80">
        <v>44</v>
      </c>
      <c r="F213" s="81">
        <v>6300000</v>
      </c>
      <c r="G213" s="82">
        <f>F213*E213</f>
        <v>277200000</v>
      </c>
    </row>
    <row r="214" spans="1:7" x14ac:dyDescent="0.2">
      <c r="A214" s="15">
        <v>27</v>
      </c>
      <c r="B214" s="4" t="s">
        <v>339</v>
      </c>
      <c r="C214" s="4" t="s">
        <v>250</v>
      </c>
      <c r="D214" s="5" t="s">
        <v>340</v>
      </c>
      <c r="E214" s="21">
        <v>30</v>
      </c>
      <c r="F214" s="9">
        <v>16806300</v>
      </c>
      <c r="G214" s="47">
        <f>F214*E214</f>
        <v>504189000</v>
      </c>
    </row>
    <row r="215" spans="1:7" x14ac:dyDescent="0.2">
      <c r="A215" s="15">
        <v>28</v>
      </c>
      <c r="B215" s="4" t="s">
        <v>339</v>
      </c>
      <c r="C215" s="4" t="s">
        <v>24</v>
      </c>
      <c r="D215" s="5" t="s">
        <v>25</v>
      </c>
      <c r="E215" s="21">
        <v>95</v>
      </c>
      <c r="F215" s="13">
        <v>4433014</v>
      </c>
      <c r="G215" s="13">
        <v>421136330</v>
      </c>
    </row>
    <row r="216" spans="1:7" x14ac:dyDescent="0.2">
      <c r="A216" s="15">
        <v>29</v>
      </c>
      <c r="B216" s="4" t="s">
        <v>341</v>
      </c>
      <c r="C216" s="4" t="s">
        <v>342</v>
      </c>
      <c r="D216" s="5" t="s">
        <v>343</v>
      </c>
      <c r="E216" s="21">
        <v>120</v>
      </c>
      <c r="F216" s="9">
        <v>19800000</v>
      </c>
      <c r="G216" s="47">
        <f>F216*E216</f>
        <v>2376000000</v>
      </c>
    </row>
    <row r="217" spans="1:7" ht="15" x14ac:dyDescent="0.2">
      <c r="A217" s="48" t="s">
        <v>346</v>
      </c>
      <c r="B217" s="84" t="s">
        <v>89</v>
      </c>
      <c r="C217" s="84"/>
      <c r="D217" s="84"/>
      <c r="E217" s="84"/>
      <c r="F217" s="23">
        <f>SUM(F188:F216)</f>
        <v>131299687</v>
      </c>
      <c r="G217" s="23">
        <f>SUM(G188:G216)</f>
        <v>15881656485.210001</v>
      </c>
    </row>
    <row r="218" spans="1:7" x14ac:dyDescent="0.2">
      <c r="A218" s="66"/>
      <c r="B218" s="67"/>
      <c r="C218" s="67"/>
      <c r="D218" s="68"/>
      <c r="E218" s="69"/>
      <c r="F218" s="70"/>
      <c r="G218" s="71"/>
    </row>
    <row r="219" spans="1:7" x14ac:dyDescent="0.2">
      <c r="A219" s="72"/>
      <c r="B219" s="73"/>
      <c r="C219" s="67"/>
      <c r="D219" s="68"/>
      <c r="E219" s="74"/>
      <c r="F219" s="75"/>
      <c r="G219" s="75"/>
    </row>
    <row r="220" spans="1:7" x14ac:dyDescent="0.2">
      <c r="A220" s="72"/>
      <c r="B220" s="67"/>
      <c r="C220" s="67"/>
      <c r="D220" s="68"/>
      <c r="E220" s="71"/>
      <c r="F220" s="71"/>
      <c r="G220" s="71"/>
    </row>
    <row r="221" spans="1:7" x14ac:dyDescent="0.2">
      <c r="A221" s="72"/>
      <c r="B221" s="67"/>
      <c r="C221" s="67"/>
      <c r="D221" s="68"/>
      <c r="E221" s="68"/>
      <c r="F221" s="71"/>
      <c r="G221" s="71"/>
    </row>
    <row r="222" spans="1:7" x14ac:dyDescent="0.2">
      <c r="A222" s="72"/>
      <c r="B222" s="67"/>
      <c r="C222" s="67"/>
      <c r="D222" s="68"/>
      <c r="E222" s="68"/>
      <c r="F222" s="71"/>
      <c r="G222" s="71"/>
    </row>
    <row r="223" spans="1:7" x14ac:dyDescent="0.2">
      <c r="A223" s="72"/>
      <c r="B223" s="67"/>
      <c r="C223" s="67"/>
      <c r="D223" s="68"/>
      <c r="E223" s="68"/>
      <c r="F223" s="71"/>
      <c r="G223" s="71"/>
    </row>
    <row r="224" spans="1:7" x14ac:dyDescent="0.2">
      <c r="A224" s="72"/>
      <c r="B224" s="67"/>
      <c r="C224" s="67"/>
      <c r="D224" s="68"/>
      <c r="E224" s="76"/>
      <c r="F224" s="68"/>
      <c r="G224" s="71"/>
    </row>
    <row r="225" spans="6:7" x14ac:dyDescent="0.2">
      <c r="F225" s="60"/>
      <c r="G225" s="61"/>
    </row>
    <row r="226" spans="6:7" x14ac:dyDescent="0.2">
      <c r="G226" s="62"/>
    </row>
    <row r="228" spans="6:7" x14ac:dyDescent="0.2">
      <c r="G228" s="59"/>
    </row>
  </sheetData>
  <mergeCells count="10">
    <mergeCell ref="C1:F1"/>
    <mergeCell ref="B165:E165"/>
    <mergeCell ref="B187:E187"/>
    <mergeCell ref="B217:E217"/>
    <mergeCell ref="B54:E54"/>
    <mergeCell ref="B74:E74"/>
    <mergeCell ref="B107:E107"/>
    <mergeCell ref="B126:E126"/>
    <mergeCell ref="B140:E140"/>
    <mergeCell ref="B153:E153"/>
  </mergeCells>
  <pageMargins left="0.7" right="0.7" top="0.75" bottom="0.75" header="0.3" footer="0.3"/>
  <pageSetup scale="55" orientation="portrait" horizontalDpi="360" verticalDpi="360" r:id="rId1"/>
  <rowBreaks count="1" manualBreakCount="1"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Жавхлан</cp:lastModifiedBy>
  <cp:lastPrinted>2021-02-05T10:10:54Z</cp:lastPrinted>
  <dcterms:created xsi:type="dcterms:W3CDTF">2021-02-05T04:28:34Z</dcterms:created>
  <dcterms:modified xsi:type="dcterms:W3CDTF">2021-02-05T10:19:27Z</dcterms:modified>
</cp:coreProperties>
</file>