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5" windowWidth="19875" windowHeight="7725" activeTab="0"/>
  </bookViews>
  <sheets>
    <sheet name="div93-2013" sheetId="1" r:id="rId1"/>
  </sheets>
  <externalReferences>
    <externalReference r:id="rId4"/>
  </externalReferences>
  <definedNames>
    <definedName name="_xlnm.Print_Area" localSheetId="0">'div93-2013'!$A$1:$AV$186</definedName>
  </definedNames>
  <calcPr calcId="145621"/>
</workbook>
</file>

<file path=xl/comments1.xml><?xml version="1.0" encoding="utf-8"?>
<comments xmlns="http://schemas.openxmlformats.org/spreadsheetml/2006/main">
  <authors>
    <author>Burenzaya</author>
    <author>Dell</author>
  </authors>
  <commentList>
    <comment ref="AH93" authorId="0">
      <text>
        <r>
          <rPr>
            <b/>
            <sz val="8"/>
            <rFont val="Tahoma"/>
            <family val="2"/>
          </rPr>
          <t>Burenzaya:</t>
        </r>
        <r>
          <rPr>
            <sz val="8"/>
            <rFont val="Tahoma"/>
            <family val="2"/>
          </rPr>
          <t xml:space="preserve">
Suuld nemsen
</t>
        </r>
      </text>
    </comment>
    <comment ref="B127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2011.12.16-нд USB-ийг MUDX болгов.</t>
        </r>
      </text>
    </comment>
  </commentList>
</comments>
</file>

<file path=xl/sharedStrings.xml><?xml version="1.0" encoding="utf-8"?>
<sst xmlns="http://schemas.openxmlformats.org/spreadsheetml/2006/main" count="1129" uniqueCount="419">
  <si>
    <t xml:space="preserve">               ÌÎÍÃÎËÛÍ ÕªÐªÍÃÈÉÍ ÁÈÐÆÈÄ Á¯ÐÒÃÝËÒÝÉ ÕÓÂÜÖÀÀÒ ÊÎÌÏÀÍÈÓÄÛÍ  ÍÎÃÄÎË ÀØÈÃ ÒÀÐÀÀËÒÛÍ ÑÓÄÀËÃÀÀ           </t>
  </si>
  <si>
    <t>Ä/Ä</t>
  </si>
  <si>
    <t>ҮСГЭН КОД</t>
  </si>
  <si>
    <t>ТООН КОД</t>
  </si>
  <si>
    <t>ÊÎÌÏÀÍÈÉÍ ÍÝÐÑ</t>
  </si>
  <si>
    <t>ÁÀÉÐØÈË</t>
  </si>
  <si>
    <t>ÍÝÃÆ       ÕÓÂÜÖÀÀÍÄ       ÍÎÃÄÎÕ       ÍÎÃÄÎË       ÀØÈÃ</t>
  </si>
  <si>
    <t>Хувьцааны тоо ширхэг</t>
  </si>
  <si>
    <t>òàðààñàí õýëáýð</t>
  </si>
  <si>
    <t>éíèò</t>
  </si>
  <si>
    <t>Нийт дүн</t>
  </si>
  <si>
    <t>AAR</t>
  </si>
  <si>
    <t>ÀÂÒÎ ÇÀÌ</t>
  </si>
  <si>
    <t>ÀR</t>
  </si>
  <si>
    <t>ÕÊ</t>
  </si>
  <si>
    <t>AOI</t>
  </si>
  <si>
    <t>ÀÂÒÎÈÌÏÅÊÑ</t>
  </si>
  <si>
    <t>UB</t>
  </si>
  <si>
    <t>ACA</t>
  </si>
  <si>
    <t>ÀÃÐÎ ÀÌÃÀËÀÍ</t>
  </si>
  <si>
    <t>ÌÕÁ</t>
  </si>
  <si>
    <t>ATI</t>
  </si>
  <si>
    <t>ÀÃÐÎÒÅÕÈÌÏÅÊÑ</t>
  </si>
  <si>
    <t>ERD</t>
  </si>
  <si>
    <t>ÀÆËÛÍ ÕÓÂÖÀÑ</t>
  </si>
  <si>
    <t>TE</t>
  </si>
  <si>
    <t>ADL</t>
  </si>
  <si>
    <t>ÀÄÓÓÍ×ÓËÓÓÍ</t>
  </si>
  <si>
    <t>DO</t>
  </si>
  <si>
    <t>ҮЦТТТХТ</t>
  </si>
  <si>
    <t>¯ÖÒÒÒÕÒ</t>
  </si>
  <si>
    <t>ALD</t>
  </si>
  <si>
    <t>ÀÇÛÊ</t>
  </si>
  <si>
    <t>BE</t>
  </si>
  <si>
    <t>ARJ</t>
  </si>
  <si>
    <t>ÀÐÂÈÆÈÕ</t>
  </si>
  <si>
    <t>ADU</t>
  </si>
  <si>
    <t>ÀËÒÀÍ ÄÓÓËÃÀ</t>
  </si>
  <si>
    <t>HE</t>
  </si>
  <si>
    <t>ARI</t>
  </si>
  <si>
    <t>ÀÐÈËÆÀÀ ÓÂÑ</t>
  </si>
  <si>
    <t>UV</t>
  </si>
  <si>
    <t>ATR</t>
  </si>
  <si>
    <t>ÀÒÀÐ ªÐÃªª</t>
  </si>
  <si>
    <t>ÌÕÁ, ÕÊ</t>
  </si>
  <si>
    <t>ÕÁ, ÕÊ</t>
  </si>
  <si>
    <t>ÒÒÕÀ,ÕÊ</t>
  </si>
  <si>
    <t>ALM</t>
  </si>
  <si>
    <t xml:space="preserve">ÀËÌÀÀÑ </t>
  </si>
  <si>
    <t>ÕÊ, ÌÕÁ</t>
  </si>
  <si>
    <t>AZH</t>
  </si>
  <si>
    <t>ÀËÒÀÉÍ ÇÀÌ</t>
  </si>
  <si>
    <t>HO</t>
  </si>
  <si>
    <t>ALT</t>
  </si>
  <si>
    <t>ÀËÒÀÍ ÒÀÐÈÀ</t>
  </si>
  <si>
    <t>APU</t>
  </si>
  <si>
    <t>ÀÏÓ</t>
  </si>
  <si>
    <t xml:space="preserve">Çýðãýä </t>
  </si>
  <si>
    <t>êîì</t>
  </si>
  <si>
    <t>Ãåíäåêñ ÁÄÊ</t>
  </si>
  <si>
    <t>CND</t>
  </si>
  <si>
    <t>ÀÑÁÈ</t>
  </si>
  <si>
    <t>BHC</t>
  </si>
  <si>
    <t>ÁªÕªÃ</t>
  </si>
  <si>
    <t>BAZ</t>
  </si>
  <si>
    <t>ÁÀÀÇ</t>
  </si>
  <si>
    <t>DA</t>
  </si>
  <si>
    <t>BAN</t>
  </si>
  <si>
    <t>ÁÀÃÀÍÓÓÐ</t>
  </si>
  <si>
    <t>BDS</t>
  </si>
  <si>
    <t>ÁÈäÈÑåê</t>
  </si>
  <si>
    <t>"¯ÖÒÒÒÕÒ"</t>
  </si>
  <si>
    <t>ZES</t>
  </si>
  <si>
    <t>ÁÀÒ ÕÈÉÖ</t>
  </si>
  <si>
    <t>BRC</t>
  </si>
  <si>
    <t>ÁÀÐÈËÃÀ ÊÎÐÏÎÐÀÖÈ</t>
  </si>
  <si>
    <t>ХК</t>
  </si>
  <si>
    <t>BUS</t>
  </si>
  <si>
    <t>ÁÀÐÓÓÍ ÓÐÒ ÓÑ</t>
  </si>
  <si>
    <t>SU</t>
  </si>
  <si>
    <t>BNB</t>
  </si>
  <si>
    <t>ÁÀßËÀÃ ÍÀËÀÉÕ</t>
  </si>
  <si>
    <t>BAJ</t>
  </si>
  <si>
    <t>ÁÀßËÀÃ Ñ¯ÌÁÝÐ</t>
  </si>
  <si>
    <t>BBD</t>
  </si>
  <si>
    <t>ÁÀßÍ ÁÎÃÄ</t>
  </si>
  <si>
    <t>DG</t>
  </si>
  <si>
    <t>ITL</t>
  </si>
  <si>
    <t>ÁÀßÍ ÈÒÃÝËÒ</t>
  </si>
  <si>
    <t>EM</t>
  </si>
  <si>
    <t>BTG</t>
  </si>
  <si>
    <t>БАЯНТЭЭГ</t>
  </si>
  <si>
    <t>EV</t>
  </si>
  <si>
    <t>BUL</t>
  </si>
  <si>
    <t>ÁÀßÍ ÓÓË</t>
  </si>
  <si>
    <t>BNC</t>
  </si>
  <si>
    <t>ÁÀßÍÃÎË ÇÁ</t>
  </si>
  <si>
    <t>Ãàíñåê</t>
  </si>
  <si>
    <t>ҮЦТТТХТ, ХК</t>
  </si>
  <si>
    <t>BNM</t>
  </si>
  <si>
    <t>ÁÀßÍÌÎÄ ÓÓË</t>
  </si>
  <si>
    <t>XE</t>
  </si>
  <si>
    <t>BNR</t>
  </si>
  <si>
    <t>ÁÀßÍÕÎÍÃÎÐ</t>
  </si>
  <si>
    <t>BH</t>
  </si>
  <si>
    <t>BHL</t>
  </si>
  <si>
    <t>ÁªªÍÈÉ ÕÓÄÀËÄÀÀ</t>
  </si>
  <si>
    <t>CCA</t>
  </si>
  <si>
    <t>ÁÓÓÄÀÉÍ ÖÀÖÀË</t>
  </si>
  <si>
    <t>BJT</t>
  </si>
  <si>
    <t>ÁÓßÍÒ</t>
  </si>
  <si>
    <t>BLC</t>
  </si>
  <si>
    <t>Á¯ÒÝÝË× ¯ÉËÑ</t>
  </si>
  <si>
    <t>BUN</t>
  </si>
  <si>
    <t>БУЛГАН УНДРАГА</t>
  </si>
  <si>
    <t>BU</t>
  </si>
  <si>
    <t>GNL</t>
  </si>
  <si>
    <t>ÃÀÍ ÍÝÃÄÝË</t>
  </si>
  <si>
    <t>GHC</t>
  </si>
  <si>
    <t>ÃÀÍ ÕÈÉÖ</t>
  </si>
  <si>
    <t>БДК</t>
  </si>
  <si>
    <t>GTR</t>
  </si>
  <si>
    <t>ÃÀÍ ÒÝÝÐÝÌ</t>
  </si>
  <si>
    <t>SUL</t>
  </si>
  <si>
    <t>ГАЗАР СҮЛЖМЭЛ</t>
  </si>
  <si>
    <t>GOV</t>
  </si>
  <si>
    <t xml:space="preserve">ÃÎÂÜ </t>
  </si>
  <si>
    <t>ХК, ҮЦТТТХТ</t>
  </si>
  <si>
    <t>ХК,   ¯ÖÒÒÒÕÒ</t>
  </si>
  <si>
    <t>JGL</t>
  </si>
  <si>
    <t>ÃÎÂÈÉÍ ªÍÄªÐ</t>
  </si>
  <si>
    <t>GTL</t>
  </si>
  <si>
    <t>ÃÓÒÀË</t>
  </si>
  <si>
    <t>GJT</t>
  </si>
  <si>
    <t>ÃÓÐÈË ÒÝÆÝÝË ÁÓËÃÀÍ</t>
  </si>
  <si>
    <t>GGL</t>
  </si>
  <si>
    <t>Ã¯Í ÃÀËÓÓÒ</t>
  </si>
  <si>
    <t>DRN</t>
  </si>
  <si>
    <t xml:space="preserve">ÄÎÐÍÎÄ </t>
  </si>
  <si>
    <t>DIM</t>
  </si>
  <si>
    <t>ÄÎÐÍÎÄ ÈÌÏÅÊÑ</t>
  </si>
  <si>
    <t>DAZ</t>
  </si>
  <si>
    <t>ДОРНОД АВТО ЗАМ</t>
  </si>
  <si>
    <t>DES</t>
  </si>
  <si>
    <t>ÄÎÐÍÎÄ ÕÓÄÀËÄÀÀ</t>
  </si>
  <si>
    <t>DHO</t>
  </si>
  <si>
    <t>ÄÝËÃÝÐÝÕ Õ¯ÍÑ</t>
  </si>
  <si>
    <t>DRZ</t>
  </si>
  <si>
    <t>ÄÀÐ ÇÀÌ</t>
  </si>
  <si>
    <t>DAR</t>
  </si>
  <si>
    <t>ÄÀÐÕÀÍ ÃÓÐÈË ÒÝÆÝÝË</t>
  </si>
  <si>
    <t>DZG</t>
  </si>
  <si>
    <t>ÄÀÐÕÀÍ ÇÁ</t>
  </si>
  <si>
    <t>DRI</t>
  </si>
  <si>
    <t>ÄÀÐÕÀÍ ÈÌÏÅÊÑ</t>
  </si>
  <si>
    <t>HSH</t>
  </si>
  <si>
    <t>ÄÀÐÕÀÍ ÌÀÕ-ÝÊÑÏÎ</t>
  </si>
  <si>
    <t>JNN</t>
  </si>
  <si>
    <t>ÆÈÍ×ÈÍ</t>
  </si>
  <si>
    <t>SB</t>
  </si>
  <si>
    <t>BLG</t>
  </si>
  <si>
    <t>ÇÀÂÕÀÍ ÁÀßËÀÃ</t>
  </si>
  <si>
    <t>ZA</t>
  </si>
  <si>
    <t>ZAL</t>
  </si>
  <si>
    <t>ÇÀËÓÓ×ÓÓÄ</t>
  </si>
  <si>
    <t>ZOO</t>
  </si>
  <si>
    <t>ÇÎÎÑ ÃÎ¨Ë</t>
  </si>
  <si>
    <t>95-96</t>
  </si>
  <si>
    <t>ZSB</t>
  </si>
  <si>
    <t>ÇÎÎÑ ÁÀÍÊ</t>
  </si>
  <si>
    <t>ZOC</t>
  </si>
  <si>
    <t>ÇÎÎÑ ÒÐÅÉÄ</t>
  </si>
  <si>
    <t>INT</t>
  </si>
  <si>
    <t>ÈÍÃÝÒ ÒÎËÃÎÉ</t>
  </si>
  <si>
    <t>IHU</t>
  </si>
  <si>
    <t>ÈÕ ¯¯ÑÃÝË</t>
  </si>
  <si>
    <t>ORH</t>
  </si>
  <si>
    <t>ÎÐÕÎÍ</t>
  </si>
  <si>
    <t>ORD</t>
  </si>
  <si>
    <t>ÎÐÕÎÍ ÄÀËÀÉ</t>
  </si>
  <si>
    <t>OGU</t>
  </si>
  <si>
    <t>ªÃªªÆ Ñ¯ÌÁÝÐ</t>
  </si>
  <si>
    <t>JIM</t>
  </si>
  <si>
    <t>ªÐÃªÍ ÆÈÌ</t>
  </si>
  <si>
    <t>OEE</t>
  </si>
  <si>
    <t>ªÐÃªÍ ÕÝÐÝÃËÝÝ</t>
  </si>
  <si>
    <t>OR</t>
  </si>
  <si>
    <t>ULZ</t>
  </si>
  <si>
    <t>ªËÇÈÉ ÄÓÍÄÃÎÂÜ</t>
  </si>
  <si>
    <t>DU</t>
  </si>
  <si>
    <t>MNC</t>
  </si>
  <si>
    <t>ÌÀÍÄÀË ÃÎÂÜ</t>
  </si>
  <si>
    <t>AZA</t>
  </si>
  <si>
    <t>ÌªÍÕ ÆÈÌ</t>
  </si>
  <si>
    <t>MIE</t>
  </si>
  <si>
    <t>ÌÀÒÅÐÈÀË ÈÌÏÅÊÑ</t>
  </si>
  <si>
    <t>MMH</t>
  </si>
  <si>
    <t>ÌÀØÈÍ ÌÅÕÀÍÈÇÌ</t>
  </si>
  <si>
    <t>MMX</t>
  </si>
  <si>
    <t>ÌÀÕÈÌÏÅÊÑ</t>
  </si>
  <si>
    <t>BDL</t>
  </si>
  <si>
    <t>ÌÎÃÎÉÍ ÃÎË</t>
  </si>
  <si>
    <t>ÕÊ,ÒÒÕÀ</t>
  </si>
  <si>
    <t>MOG</t>
  </si>
  <si>
    <t>ÌÎÍÃÅÎ</t>
  </si>
  <si>
    <t>ERS</t>
  </si>
  <si>
    <t>ÌÎÍÃÎË ÀËÒ</t>
  </si>
  <si>
    <t>MSD</t>
  </si>
  <si>
    <t>ÌÎÍÃÎË Ø¯ÄÝÍÇ</t>
  </si>
  <si>
    <t>MVO</t>
  </si>
  <si>
    <t>ÌÎÍÃÎË ØÅÂÐÎ</t>
  </si>
  <si>
    <t>MED</t>
  </si>
  <si>
    <t>ÌÎÍÃÎË ÝÄ ÈÌÏÅÊÑ</t>
  </si>
  <si>
    <t>MEG</t>
  </si>
  <si>
    <t>ÌÎÍÃÎË ÝÝÃ</t>
  </si>
  <si>
    <t>MSH</t>
  </si>
  <si>
    <t>ÌÎÍÃÎË ØÈËÒÃÝÝÍ</t>
  </si>
  <si>
    <t>GGE</t>
  </si>
  <si>
    <t>ÌÎÍÃÎËÛÍ ÃÝÃÝÝ</t>
  </si>
  <si>
    <t>MCH</t>
  </si>
  <si>
    <t>ÌÎÍÃÎËÛÍ ÖÀÕ ÕÎË</t>
  </si>
  <si>
    <t>HAM</t>
  </si>
  <si>
    <t>МОНГОЛЫН ХӨГЖИЛ ҮНДЭСНИЙ НЭГДЭЛ</t>
  </si>
  <si>
    <t>MIB</t>
  </si>
  <si>
    <t>ÌÎÍÈÍÆÁÀÐ</t>
  </si>
  <si>
    <t>MNB</t>
  </si>
  <si>
    <t>ÌÎÍÍÀÁ</t>
  </si>
  <si>
    <t>BLA</t>
  </si>
  <si>
    <t>ÌÎÍÌÎÉÄ</t>
  </si>
  <si>
    <t>MNS</t>
  </si>
  <si>
    <t>ÌÎÍÍÎÎÑ</t>
  </si>
  <si>
    <t>MSV</t>
  </si>
  <si>
    <t>ÌÎÍÑÀÂ</t>
  </si>
  <si>
    <t>NUR</t>
  </si>
  <si>
    <t>ÍÈÉÑËÝË ªÐÃªª</t>
  </si>
  <si>
    <t>NEH</t>
  </si>
  <si>
    <t>ÍÝÕÈÉ</t>
  </si>
  <si>
    <t>NXE</t>
  </si>
  <si>
    <t>ÍÝÕÝÝÑÃ¯É ÝÄËÝË</t>
  </si>
  <si>
    <t>RIN</t>
  </si>
  <si>
    <t>ÐÈÍ</t>
  </si>
  <si>
    <t>RMC</t>
  </si>
  <si>
    <t>РЕМИКОН</t>
  </si>
  <si>
    <t>SVN</t>
  </si>
  <si>
    <t>ÑÀÂÀÍ ÒÐÅÉÄ</t>
  </si>
  <si>
    <t>SAI</t>
  </si>
  <si>
    <t>ÑÀÉÍ ØÀÍÄ</t>
  </si>
  <si>
    <t>SIL</t>
  </si>
  <si>
    <t>ÑÈËÈÊÀÒ</t>
  </si>
  <si>
    <t>SOR</t>
  </si>
  <si>
    <t>ÑÎÐ</t>
  </si>
  <si>
    <t>MSL</t>
  </si>
  <si>
    <t>Ñ¯ËÆÝÝ</t>
  </si>
  <si>
    <t>SOI</t>
  </si>
  <si>
    <t>ЕВРОФЁО АЗИА</t>
  </si>
  <si>
    <t>SSG</t>
  </si>
  <si>
    <t>ÑÎÍÑÃÎËÎÍ ÁÀÐÌÀÒ</t>
  </si>
  <si>
    <t>SGT</t>
  </si>
  <si>
    <t>ÑÝË, ÃÓÐÈË ÒÝÆÝÝË</t>
  </si>
  <si>
    <t>ARH</t>
  </si>
  <si>
    <t>ÑÝËÝÍÃÝ ÀÐ ÕªÂ×</t>
  </si>
  <si>
    <t>SES</t>
  </si>
  <si>
    <t>ÑÝËÝÍÃÝ Ñ¯ÐÝÃ</t>
  </si>
  <si>
    <t>SIM</t>
  </si>
  <si>
    <t>ÑÝËÝÍÃÝ ØÈÌ</t>
  </si>
  <si>
    <t>TTL</t>
  </si>
  <si>
    <t>ÒÀÂÀÍÒÎËÃÎÉ</t>
  </si>
  <si>
    <t>TAV</t>
  </si>
  <si>
    <t>ÒÀÂ</t>
  </si>
  <si>
    <t>TCK</t>
  </si>
  <si>
    <t>ÒÀËÕ ×ÈÕÝÐ</t>
  </si>
  <si>
    <t>TAL</t>
  </si>
  <si>
    <t>ÒÀËÛÍ ÃÀË</t>
  </si>
  <si>
    <t xml:space="preserve">Ìîí-ñåê </t>
  </si>
  <si>
    <t>TAN</t>
  </si>
  <si>
    <t>ÒÀÕÜÊÎ</t>
  </si>
  <si>
    <t>¯ÖÒÒÕÒ</t>
  </si>
  <si>
    <t>TEX</t>
  </si>
  <si>
    <t>ÒÅÕÍÈÊÈÌÏÎÐÒ</t>
  </si>
  <si>
    <t>TLG</t>
  </si>
  <si>
    <t>ÒÓËÃÀ</t>
  </si>
  <si>
    <t>ACL</t>
  </si>
  <si>
    <t>ÒÝÝÂÝÐ À×ËÀË</t>
  </si>
  <si>
    <t>TEE</t>
  </si>
  <si>
    <t>ÒÝÝÂÝÐ ÄÀÐÕÀÍ</t>
  </si>
  <si>
    <t>UVN</t>
  </si>
  <si>
    <t>ÓÂÑ</t>
  </si>
  <si>
    <t>GUR</t>
  </si>
  <si>
    <t>ÓÂÑÛÍ ÃÓÐÈË</t>
  </si>
  <si>
    <t>ULB</t>
  </si>
  <si>
    <t>ÓËÁÀÀ</t>
  </si>
  <si>
    <t>UID</t>
  </si>
  <si>
    <t>ÓÈÄ</t>
  </si>
  <si>
    <t>MUDX</t>
  </si>
  <si>
    <t>МҮДИКС</t>
  </si>
  <si>
    <t>SON</t>
  </si>
  <si>
    <t>ÓÓÆÈÌ ÕÀÍÃÀÉ</t>
  </si>
  <si>
    <t>UBH</t>
  </si>
  <si>
    <t>ÓËÀÀÍÁÀÀÒÀÐ</t>
  </si>
  <si>
    <t>BUK</t>
  </si>
  <si>
    <t>ÓËÀÀÍÁÀÀÒÀÐ Á¯Ê</t>
  </si>
  <si>
    <t>ULN</t>
  </si>
  <si>
    <t>ÓËÀÀÍÁÀÀÒÀÐ ÇÁ</t>
  </si>
  <si>
    <t>Àæíàé ÁÄÊ</t>
  </si>
  <si>
    <t>UND</t>
  </si>
  <si>
    <t>ÓÍÄÀÐÃÀ ªÌÍªÃÎÂÜ</t>
  </si>
  <si>
    <t>HUN</t>
  </si>
  <si>
    <t>ÓÂÑ Õ¯ÍÑ</t>
  </si>
  <si>
    <t>HBZ</t>
  </si>
  <si>
    <t>ÕÀÀÁÇ</t>
  </si>
  <si>
    <t>HZH</t>
  </si>
  <si>
    <t>ÕÀÇÍÀ</t>
  </si>
  <si>
    <t>AVH</t>
  </si>
  <si>
    <t>ÕÀÐØÈÉÍ ÃÝÃÝÝ</t>
  </si>
  <si>
    <t>HLG</t>
  </si>
  <si>
    <t>ÕßËÃÀÍÀÒ</t>
  </si>
  <si>
    <t>HGL</t>
  </si>
  <si>
    <t>ÕÀÍÃÀË</t>
  </si>
  <si>
    <t>HSR</t>
  </si>
  <si>
    <t>ÕÀÑÓ ÌÀÍÄÀË</t>
  </si>
  <si>
    <t>AR</t>
  </si>
  <si>
    <t>õê</t>
  </si>
  <si>
    <t>TVT</t>
  </si>
  <si>
    <t>ÕÀÐ ÒÀÐÂÀÃÀÒÀÉ</t>
  </si>
  <si>
    <t>HSG</t>
  </si>
  <si>
    <t>ÕªÑªÃ ÒÐÅÉÄ</t>
  </si>
  <si>
    <t>HVL</t>
  </si>
  <si>
    <t>ÕªÂÑÃªË</t>
  </si>
  <si>
    <t>ХӨВСГӨЛ АЛТАН ДУУЛГА</t>
  </si>
  <si>
    <t>HUV</t>
  </si>
  <si>
    <t>ÕªÂÑÃªË ÃÅÎËÎÃÈ</t>
  </si>
  <si>
    <t>HHS</t>
  </si>
  <si>
    <t>ÕªÂÑÃªË Õ¯ÍÑ</t>
  </si>
  <si>
    <t>CHE</t>
  </si>
  <si>
    <t>ÕÎÐÃÎ ÕÀÉÐÕÀÍ</t>
  </si>
  <si>
    <t>AHH</t>
  </si>
  <si>
    <t>22-Ð ÁÀÀÇ</t>
  </si>
  <si>
    <t>MTS</t>
  </si>
  <si>
    <t>ÕÎÐÎË ÝÐÄÝÍÝ</t>
  </si>
  <si>
    <t>HUJ</t>
  </si>
  <si>
    <t>ÕÓÆÈÐÒ ªÐÃªª</t>
  </si>
  <si>
    <t>HIE</t>
  </si>
  <si>
    <t>ÕÝÐÝÃËÝÝ ÈÌÏÅÊÑ</t>
  </si>
  <si>
    <t>HRD</t>
  </si>
  <si>
    <t xml:space="preserve">Õ¯ÐÄ </t>
  </si>
  <si>
    <t>TSA</t>
  </si>
  <si>
    <t>ÖÀÃÀÀÍÒÎËÃÎÉ</t>
  </si>
  <si>
    <t>SCU</t>
  </si>
  <si>
    <t>ÖàÑÒÓ</t>
  </si>
  <si>
    <t>CAD</t>
  </si>
  <si>
    <t>×ÀÍÄÌÀÍÜ ÓÓË</t>
  </si>
  <si>
    <t>SHG</t>
  </si>
  <si>
    <t>ØÀÐÛÍ ÃÎË</t>
  </si>
  <si>
    <t>SHV</t>
  </si>
  <si>
    <t>ØÈÂÝÝ ÎÂÎÎ</t>
  </si>
  <si>
    <t>GS</t>
  </si>
  <si>
    <t>AMT</t>
  </si>
  <si>
    <t>ØÈÌÒËÝÃ</t>
  </si>
  <si>
    <t>SCL</t>
  </si>
  <si>
    <t>ØÈÍÝ×ËÝË ÈÍÂÅÑÒ</t>
  </si>
  <si>
    <t>NRS</t>
  </si>
  <si>
    <t>ØÈÍÝÑÒ</t>
  </si>
  <si>
    <t>JRG</t>
  </si>
  <si>
    <t>ÝÂËÝË</t>
  </si>
  <si>
    <t>SVR</t>
  </si>
  <si>
    <t>ÝÐÄÝÍÝÒ ÑÓÂÐАÃÀ</t>
  </si>
  <si>
    <t>ESG</t>
  </si>
  <si>
    <t>ÝÑÃÈÉ ÃÓÒÀË</t>
  </si>
  <si>
    <t>ÓÁ</t>
  </si>
  <si>
    <t>Õê</t>
  </si>
  <si>
    <t>EER</t>
  </si>
  <si>
    <t>ÝÝÐÌÝË</t>
  </si>
  <si>
    <t>1996-2000 îíä íýãæ õóâüöààíä 24.46 /8 ñàðààñ Àðãàé áýñò ÁÄÊ-èàð/</t>
  </si>
  <si>
    <t>Àðãàé</t>
  </si>
  <si>
    <t>JTB</t>
  </si>
  <si>
    <t>ЖЕНКО ТУР БЮРО</t>
  </si>
  <si>
    <t>JOL</t>
  </si>
  <si>
    <t>ЖОЛ</t>
  </si>
  <si>
    <t>HRM</t>
  </si>
  <si>
    <t>ГЕРМЕС</t>
  </si>
  <si>
    <t>NZB</t>
  </si>
  <si>
    <t>ГАН ХЭРЛЭН</t>
  </si>
  <si>
    <t>OLL</t>
  </si>
  <si>
    <t>ОЛЛОО</t>
  </si>
  <si>
    <t>Ä¯Í</t>
  </si>
  <si>
    <t xml:space="preserve"> </t>
  </si>
  <si>
    <t>30 ХК</t>
  </si>
  <si>
    <t>38 ХК</t>
  </si>
  <si>
    <t>Áàéðøëûí êîä:</t>
  </si>
  <si>
    <t>Ñàëáàðûí êîä:</t>
  </si>
  <si>
    <t>27 ХК</t>
  </si>
  <si>
    <t>16 ХК</t>
  </si>
  <si>
    <t>AR      Àðõàíãàé</t>
  </si>
  <si>
    <t xml:space="preserve">     GS     Ãîâüñ¿ìáýð</t>
  </si>
  <si>
    <t>A  Óóë óóðõàé</t>
  </si>
  <si>
    <t>BE      Áàÿí-ªëãèé</t>
  </si>
  <si>
    <t xml:space="preserve">     HE     Õºâñãºë</t>
  </si>
  <si>
    <t>B  Àæ ¿éëäâýð</t>
  </si>
  <si>
    <t>BH      Áàÿíõîíãîð</t>
  </si>
  <si>
    <t xml:space="preserve">     HO    Õîâä</t>
  </si>
  <si>
    <t>C  ÕÀÀ</t>
  </si>
  <si>
    <t>BU      Áóëãàí</t>
  </si>
  <si>
    <t xml:space="preserve">     OR    Îðõîí</t>
  </si>
  <si>
    <t>D  Áàðèëãà, òýýâýð</t>
  </si>
  <si>
    <t>DA      Äàðõàí-Óóë</t>
  </si>
  <si>
    <t xml:space="preserve">     SB     Ñýëýíãý</t>
  </si>
  <si>
    <t>E  Õóäàëäàà, ¿éë÷èëãýý</t>
  </si>
  <si>
    <t>DG     Äîðíîãîâü</t>
  </si>
  <si>
    <t xml:space="preserve">     SU     Ñ¿õáààòàð</t>
  </si>
  <si>
    <t>DO     Äîðíîä</t>
  </si>
  <si>
    <t xml:space="preserve">     TE     Òºâ</t>
  </si>
  <si>
    <t>DU     Äóíäãîâü</t>
  </si>
  <si>
    <t xml:space="preserve">     UV     Óâñ</t>
  </si>
  <si>
    <t>EM     ªìíºãîâü</t>
  </si>
  <si>
    <t xml:space="preserve">     XE     Õýíòèé</t>
  </si>
  <si>
    <t>EV      ªâºðõàíãàé</t>
  </si>
  <si>
    <t xml:space="preserve">     UB     Óëààíáààòàð</t>
  </si>
  <si>
    <t>GA     Ãîâü-Àëòàé</t>
  </si>
  <si>
    <t xml:space="preserve">     ZA     Çàâõàí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</si>
</sst>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\ _£_-;\-* #,##0\ _£_-;_-* &quot;-&quot;??\ _£_-;_-@_-"/>
    <numFmt numFmtId="165" formatCode="_(* #,##0_);_(* \(#,##0\);_(* &quot;-&quot;??_);_(@_)"/>
    <numFmt numFmtId="166" formatCode="_(* #,##0.0_);_(* \(#,##0.0\);_(* &quot;-&quot;??_);_(@_)"/>
  </numFmts>
  <fonts count="22">
    <font>
      <sz val="10"/>
      <name val="Arial"/>
      <family val="2"/>
    </font>
    <font>
      <sz val="8"/>
      <name val="Arial Mon"/>
      <family val="2"/>
    </font>
    <font>
      <b/>
      <sz val="8"/>
      <name val="Arial Mon"/>
      <family val="2"/>
    </font>
    <font>
      <b/>
      <sz val="10"/>
      <name val="Arial Mon"/>
      <family val="2"/>
    </font>
    <font>
      <sz val="8"/>
      <name val="Times New Roman Mon"/>
      <family val="1"/>
    </font>
    <font>
      <sz val="8"/>
      <color indexed="10"/>
      <name val="Times New Roman Mon"/>
      <family val="1"/>
    </font>
    <font>
      <sz val="7"/>
      <name val="Times New Roman Mon"/>
      <family val="1"/>
    </font>
    <font>
      <sz val="8"/>
      <color indexed="17"/>
      <name val="Times New Roman Mon"/>
      <family val="1"/>
    </font>
    <font>
      <sz val="8"/>
      <color indexed="8"/>
      <name val="Times New Roman Mon"/>
      <family val="1"/>
    </font>
    <font>
      <sz val="8"/>
      <color rgb="FFFF0000"/>
      <name val="Times New Roman Mon"/>
      <family val="1"/>
    </font>
    <font>
      <sz val="8"/>
      <color theme="1"/>
      <name val="Times New Roman Mon"/>
      <family val="1"/>
    </font>
    <font>
      <b/>
      <sz val="8"/>
      <name val="Times New Roman Mon"/>
      <family val="1"/>
    </font>
    <font>
      <b/>
      <sz val="8"/>
      <color indexed="10"/>
      <name val="Times New Roman Mon"/>
      <family val="1"/>
    </font>
    <font>
      <sz val="14"/>
      <name val="Arial Mon"/>
      <family val="2"/>
    </font>
    <font>
      <i/>
      <sz val="8"/>
      <name val="Arial Mon"/>
      <family val="2"/>
    </font>
    <font>
      <b/>
      <sz val="14"/>
      <name val="Arial Mon"/>
      <family val="2"/>
    </font>
    <font>
      <sz val="12"/>
      <name val="Arial Mon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43" fontId="1" fillId="0" borderId="0" xfId="0" applyNumberFormat="1" applyFont="1"/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43" fontId="1" fillId="0" borderId="0" xfId="0" applyNumberFormat="1" applyFont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2" fontId="1" fillId="0" borderId="0" xfId="0" applyNumberFormat="1" applyFont="1" applyBorder="1"/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1" fontId="4" fillId="3" borderId="18" xfId="0" applyNumberFormat="1" applyFont="1" applyFill="1" applyBorder="1" applyAlignment="1">
      <alignment horizontal="center" vertical="center"/>
    </xf>
    <xf numFmtId="2" fontId="4" fillId="3" borderId="18" xfId="18" applyNumberFormat="1" applyFont="1" applyFill="1" applyBorder="1" applyAlignment="1">
      <alignment horizontal="center" vertical="center"/>
    </xf>
    <xf numFmtId="1" fontId="5" fillId="3" borderId="18" xfId="18" applyNumberFormat="1" applyFont="1" applyFill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/>
    </xf>
    <xf numFmtId="164" fontId="6" fillId="4" borderId="18" xfId="18" applyNumberFormat="1" applyFont="1" applyFill="1" applyBorder="1" applyAlignment="1">
      <alignment horizontal="center"/>
    </xf>
    <xf numFmtId="165" fontId="6" fillId="4" borderId="18" xfId="18" applyNumberFormat="1" applyFont="1" applyFill="1" applyBorder="1" applyAlignment="1">
      <alignment vertical="center" wrapText="1"/>
    </xf>
    <xf numFmtId="0" fontId="4" fillId="5" borderId="18" xfId="0" applyFont="1" applyFill="1" applyBorder="1" applyAlignment="1">
      <alignment horizontal="center" vertical="center" wrapText="1"/>
    </xf>
    <xf numFmtId="2" fontId="4" fillId="3" borderId="18" xfId="19" applyNumberFormat="1" applyFont="1" applyFill="1" applyBorder="1" applyAlignment="1">
      <alignment horizontal="center" vertical="center"/>
    </xf>
    <xf numFmtId="1" fontId="4" fillId="3" borderId="18" xfId="19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4" fontId="6" fillId="6" borderId="18" xfId="18" applyNumberFormat="1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4" fillId="2" borderId="18" xfId="0" applyFont="1" applyFill="1" applyBorder="1"/>
    <xf numFmtId="0" fontId="7" fillId="0" borderId="18" xfId="0" applyFont="1" applyBorder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166" fontId="8" fillId="0" borderId="18" xfId="18" applyNumberFormat="1" applyFont="1" applyBorder="1" applyAlignment="1">
      <alignment/>
    </xf>
    <xf numFmtId="166" fontId="4" fillId="0" borderId="18" xfId="18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center" vertical="center"/>
    </xf>
    <xf numFmtId="2" fontId="9" fillId="3" borderId="18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9" fillId="0" borderId="18" xfId="0" applyFont="1" applyBorder="1"/>
    <xf numFmtId="0" fontId="9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3" borderId="18" xfId="0" applyFont="1" applyFill="1" applyBorder="1" applyAlignment="1">
      <alignment vertical="center" wrapText="1"/>
    </xf>
    <xf numFmtId="164" fontId="6" fillId="6" borderId="20" xfId="18" applyNumberFormat="1" applyFont="1" applyFill="1" applyBorder="1" applyAlignment="1">
      <alignment horizontal="center"/>
    </xf>
    <xf numFmtId="0" fontId="1" fillId="0" borderId="0" xfId="0" applyFont="1" applyBorder="1"/>
    <xf numFmtId="165" fontId="4" fillId="0" borderId="0" xfId="18" applyNumberFormat="1" applyFont="1" applyFill="1" applyBorder="1" applyAlignment="1">
      <alignment horizontal="center"/>
    </xf>
    <xf numFmtId="165" fontId="6" fillId="4" borderId="21" xfId="18" applyNumberFormat="1" applyFont="1" applyFill="1" applyBorder="1" applyAlignment="1">
      <alignment vertical="center" wrapText="1"/>
    </xf>
    <xf numFmtId="0" fontId="10" fillId="0" borderId="18" xfId="0" applyFont="1" applyBorder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center" vertical="center"/>
    </xf>
    <xf numFmtId="2" fontId="4" fillId="3" borderId="23" xfId="0" applyNumberFormat="1" applyFont="1" applyFill="1" applyBorder="1" applyAlignment="1">
      <alignment horizontal="center" vertical="center"/>
    </xf>
    <xf numFmtId="0" fontId="4" fillId="2" borderId="23" xfId="0" applyFont="1" applyFill="1" applyBorder="1"/>
    <xf numFmtId="0" fontId="4" fillId="0" borderId="23" xfId="0" applyFont="1" applyBorder="1"/>
    <xf numFmtId="0" fontId="4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8" xfId="0" applyFont="1" applyBorder="1"/>
    <xf numFmtId="0" fontId="12" fillId="0" borderId="18" xfId="0" applyFont="1" applyBorder="1" applyAlignment="1">
      <alignment horizontal="center"/>
    </xf>
    <xf numFmtId="43" fontId="2" fillId="0" borderId="0" xfId="0" applyNumberFormat="1" applyFont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3" fillId="0" borderId="0" xfId="0" applyFont="1"/>
    <xf numFmtId="0" fontId="14" fillId="0" borderId="0" xfId="0" applyFont="1" applyFill="1"/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0" fontId="13" fillId="0" borderId="0" xfId="0" applyFont="1" applyAlignment="1">
      <alignment horizontal="center"/>
    </xf>
    <xf numFmtId="0" fontId="16" fillId="0" borderId="0" xfId="0" applyFont="1"/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43" fontId="16" fillId="0" borderId="0" xfId="0" applyNumberFormat="1" applyFont="1"/>
    <xf numFmtId="0" fontId="1" fillId="0" borderId="0" xfId="0" applyFont="1" applyFill="1" applyAlignment="1">
      <alignment horizontal="left"/>
    </xf>
    <xf numFmtId="9" fontId="1" fillId="0" borderId="0" xfId="15" applyFont="1" applyFill="1" applyBorder="1" applyAlignment="1">
      <alignment/>
    </xf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Normal 2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28600"/>
    <xdr:sp macro="" textlink="">
      <xdr:nvSpPr>
        <xdr:cNvPr id="2" name="Text Box 1025"/>
        <xdr:cNvSpPr txBox="1">
          <a:spLocks noChangeArrowheads="1"/>
        </xdr:cNvSpPr>
      </xdr:nvSpPr>
      <xdr:spPr bwMode="auto">
        <a:xfrm>
          <a:off x="2838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 macro="" textlink="">
      <xdr:nvSpPr>
        <xdr:cNvPr id="3" name="Text Box 1026"/>
        <xdr:cNvSpPr txBox="1">
          <a:spLocks noChangeArrowheads="1"/>
        </xdr:cNvSpPr>
      </xdr:nvSpPr>
      <xdr:spPr bwMode="auto">
        <a:xfrm>
          <a:off x="1166812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macro="" textlink="">
      <xdr:nvSpPr>
        <xdr:cNvPr id="4" name="Text Box 1027"/>
        <xdr:cNvSpPr txBox="1">
          <a:spLocks noChangeArrowheads="1"/>
        </xdr:cNvSpPr>
      </xdr:nvSpPr>
      <xdr:spPr bwMode="auto">
        <a:xfrm>
          <a:off x="2838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macro="" textlink="">
      <xdr:nvSpPr>
        <xdr:cNvPr id="5" name="Text Box 1029"/>
        <xdr:cNvSpPr txBox="1">
          <a:spLocks noChangeArrowheads="1"/>
        </xdr:cNvSpPr>
      </xdr:nvSpPr>
      <xdr:spPr bwMode="auto">
        <a:xfrm>
          <a:off x="2838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 macro="" textlink="">
      <xdr:nvSpPr>
        <xdr:cNvPr id="6" name="Text Box 1030"/>
        <xdr:cNvSpPr txBox="1">
          <a:spLocks noChangeArrowheads="1"/>
        </xdr:cNvSpPr>
      </xdr:nvSpPr>
      <xdr:spPr bwMode="auto">
        <a:xfrm>
          <a:off x="1166812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macro="" textlink="">
      <xdr:nvSpPr>
        <xdr:cNvPr id="7" name="Text Box 1031"/>
        <xdr:cNvSpPr txBox="1">
          <a:spLocks noChangeArrowheads="1"/>
        </xdr:cNvSpPr>
      </xdr:nvSpPr>
      <xdr:spPr bwMode="auto">
        <a:xfrm>
          <a:off x="2838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macro="" textlink="">
      <xdr:nvSpPr>
        <xdr:cNvPr id="8" name="Text Box 1025"/>
        <xdr:cNvSpPr txBox="1">
          <a:spLocks noChangeArrowheads="1"/>
        </xdr:cNvSpPr>
      </xdr:nvSpPr>
      <xdr:spPr bwMode="auto">
        <a:xfrm>
          <a:off x="2838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 macro="" textlink="">
      <xdr:nvSpPr>
        <xdr:cNvPr id="9" name="Text Box 1026"/>
        <xdr:cNvSpPr txBox="1">
          <a:spLocks noChangeArrowheads="1"/>
        </xdr:cNvSpPr>
      </xdr:nvSpPr>
      <xdr:spPr bwMode="auto">
        <a:xfrm>
          <a:off x="1166812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macro="" textlink="">
      <xdr:nvSpPr>
        <xdr:cNvPr id="10" name="Text Box 1027"/>
        <xdr:cNvSpPr txBox="1">
          <a:spLocks noChangeArrowheads="1"/>
        </xdr:cNvSpPr>
      </xdr:nvSpPr>
      <xdr:spPr bwMode="auto">
        <a:xfrm>
          <a:off x="2838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macro="" textlink="">
      <xdr:nvSpPr>
        <xdr:cNvPr id="11" name="Text Box 1029"/>
        <xdr:cNvSpPr txBox="1">
          <a:spLocks noChangeArrowheads="1"/>
        </xdr:cNvSpPr>
      </xdr:nvSpPr>
      <xdr:spPr bwMode="auto">
        <a:xfrm>
          <a:off x="2838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 macro="" textlink="">
      <xdr:nvSpPr>
        <xdr:cNvPr id="12" name="Text Box 1030"/>
        <xdr:cNvSpPr txBox="1">
          <a:spLocks noChangeArrowheads="1"/>
        </xdr:cNvSpPr>
      </xdr:nvSpPr>
      <xdr:spPr bwMode="auto">
        <a:xfrm>
          <a:off x="1166812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macro="" textlink="">
      <xdr:nvSpPr>
        <xdr:cNvPr id="13" name="Text Box 1031"/>
        <xdr:cNvSpPr txBox="1">
          <a:spLocks noChangeArrowheads="1"/>
        </xdr:cNvSpPr>
      </xdr:nvSpPr>
      <xdr:spPr bwMode="auto">
        <a:xfrm>
          <a:off x="2838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macro="" textlink="">
      <xdr:nvSpPr>
        <xdr:cNvPr id="14" name="Text Box 1025"/>
        <xdr:cNvSpPr txBox="1">
          <a:spLocks noChangeArrowheads="1"/>
        </xdr:cNvSpPr>
      </xdr:nvSpPr>
      <xdr:spPr bwMode="auto">
        <a:xfrm>
          <a:off x="2838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 macro="" textlink="">
      <xdr:nvSpPr>
        <xdr:cNvPr id="15" name="Text Box 1026"/>
        <xdr:cNvSpPr txBox="1">
          <a:spLocks noChangeArrowheads="1"/>
        </xdr:cNvSpPr>
      </xdr:nvSpPr>
      <xdr:spPr bwMode="auto">
        <a:xfrm>
          <a:off x="1166812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macro="" textlink="">
      <xdr:nvSpPr>
        <xdr:cNvPr id="16" name="Text Box 1027"/>
        <xdr:cNvSpPr txBox="1">
          <a:spLocks noChangeArrowheads="1"/>
        </xdr:cNvSpPr>
      </xdr:nvSpPr>
      <xdr:spPr bwMode="auto">
        <a:xfrm>
          <a:off x="2838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macro="" textlink="">
      <xdr:nvSpPr>
        <xdr:cNvPr id="17" name="Text Box 1029"/>
        <xdr:cNvSpPr txBox="1">
          <a:spLocks noChangeArrowheads="1"/>
        </xdr:cNvSpPr>
      </xdr:nvSpPr>
      <xdr:spPr bwMode="auto">
        <a:xfrm>
          <a:off x="2838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 macro="" textlink="">
      <xdr:nvSpPr>
        <xdr:cNvPr id="18" name="Text Box 1030"/>
        <xdr:cNvSpPr txBox="1">
          <a:spLocks noChangeArrowheads="1"/>
        </xdr:cNvSpPr>
      </xdr:nvSpPr>
      <xdr:spPr bwMode="auto">
        <a:xfrm>
          <a:off x="1166812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macro="" textlink="">
      <xdr:nvSpPr>
        <xdr:cNvPr id="19" name="Text Box 1031"/>
        <xdr:cNvSpPr txBox="1">
          <a:spLocks noChangeArrowheads="1"/>
        </xdr:cNvSpPr>
      </xdr:nvSpPr>
      <xdr:spPr bwMode="auto">
        <a:xfrm>
          <a:off x="2838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macro="" textlink="">
      <xdr:nvSpPr>
        <xdr:cNvPr id="20" name="Text Box 1025"/>
        <xdr:cNvSpPr txBox="1">
          <a:spLocks noChangeArrowheads="1"/>
        </xdr:cNvSpPr>
      </xdr:nvSpPr>
      <xdr:spPr bwMode="auto">
        <a:xfrm>
          <a:off x="2838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 macro="" textlink="">
      <xdr:nvSpPr>
        <xdr:cNvPr id="21" name="Text Box 1026"/>
        <xdr:cNvSpPr txBox="1">
          <a:spLocks noChangeArrowheads="1"/>
        </xdr:cNvSpPr>
      </xdr:nvSpPr>
      <xdr:spPr bwMode="auto">
        <a:xfrm>
          <a:off x="1166812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macro="" textlink="">
      <xdr:nvSpPr>
        <xdr:cNvPr id="22" name="Text Box 1027"/>
        <xdr:cNvSpPr txBox="1">
          <a:spLocks noChangeArrowheads="1"/>
        </xdr:cNvSpPr>
      </xdr:nvSpPr>
      <xdr:spPr bwMode="auto">
        <a:xfrm>
          <a:off x="2838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macro="" textlink="">
      <xdr:nvSpPr>
        <xdr:cNvPr id="23" name="Text Box 1029"/>
        <xdr:cNvSpPr txBox="1">
          <a:spLocks noChangeArrowheads="1"/>
        </xdr:cNvSpPr>
      </xdr:nvSpPr>
      <xdr:spPr bwMode="auto">
        <a:xfrm>
          <a:off x="2838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 macro="" textlink="">
      <xdr:nvSpPr>
        <xdr:cNvPr id="24" name="Text Box 1030"/>
        <xdr:cNvSpPr txBox="1">
          <a:spLocks noChangeArrowheads="1"/>
        </xdr:cNvSpPr>
      </xdr:nvSpPr>
      <xdr:spPr bwMode="auto">
        <a:xfrm>
          <a:off x="1166812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macro="" textlink="">
      <xdr:nvSpPr>
        <xdr:cNvPr id="25" name="Text Box 1031"/>
        <xdr:cNvSpPr txBox="1">
          <a:spLocks noChangeArrowheads="1"/>
        </xdr:cNvSpPr>
      </xdr:nvSpPr>
      <xdr:spPr bwMode="auto">
        <a:xfrm>
          <a:off x="2838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eegii\Desktop\listing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g13"/>
      <sheetName val="combond13"/>
      <sheetName val="govbond13"/>
      <sheetName val="Listing-by sector"/>
      <sheetName val="2list-2009"/>
      <sheetName val="2 list-2010"/>
      <sheetName val="09,10 шалгуур хангаагүй"/>
      <sheetName val="A,B board-2011-I"/>
      <sheetName val="A,B board-2011-II"/>
      <sheetName val="Sheet2"/>
      <sheetName val="rename"/>
      <sheetName val="newlisting"/>
      <sheetName val="delisting"/>
      <sheetName val="delist1994-2012"/>
      <sheetName val="about delisted com"/>
      <sheetName val="M&amp;A"/>
      <sheetName val="nemj gargasan huvitsaa"/>
      <sheetName val="төрийн мэдэл хувьчлах"/>
      <sheetName val="бүртгэлийн өөрчлөлт"/>
      <sheetName val="baaz huvitsaa"/>
      <sheetName val="baaz company"/>
      <sheetName val="tender"/>
      <sheetName val="ангилал2006"/>
      <sheetName val="bond_negdsen table"/>
      <sheetName val="ipo-05-08 trade"/>
      <sheetName val="Sheet3"/>
      <sheetName val="Sheet4"/>
      <sheetName val="Sheet5"/>
      <sheetName val="new kod_number"/>
      <sheetName val="hawtas"/>
      <sheetName val="Sheet1"/>
    </sheetNames>
    <sheetDataSet>
      <sheetData sheetId="0">
        <row r="8">
          <cell r="E8">
            <v>487</v>
          </cell>
          <cell r="F8">
            <v>10487000</v>
          </cell>
          <cell r="G8" t="str">
            <v>UB</v>
          </cell>
          <cell r="H8" t="str">
            <v>AZZ</v>
          </cell>
          <cell r="I8" t="str">
            <v>D</v>
          </cell>
          <cell r="J8">
            <v>1095666.4</v>
          </cell>
          <cell r="K8">
            <v>10956664</v>
          </cell>
        </row>
        <row r="9">
          <cell r="E9">
            <v>501</v>
          </cell>
          <cell r="F9">
            <v>10501000</v>
          </cell>
          <cell r="G9" t="str">
            <v>UB</v>
          </cell>
          <cell r="H9" t="str">
            <v>ARG</v>
          </cell>
          <cell r="I9" t="str">
            <v>A</v>
          </cell>
          <cell r="J9">
            <v>380676.7</v>
          </cell>
          <cell r="K9">
            <v>3806767</v>
          </cell>
        </row>
        <row r="10">
          <cell r="E10">
            <v>507</v>
          </cell>
          <cell r="F10">
            <v>10507000</v>
          </cell>
          <cell r="G10" t="str">
            <v>UB</v>
          </cell>
          <cell r="H10" t="str">
            <v>BZO</v>
          </cell>
          <cell r="I10" t="str">
            <v>D</v>
          </cell>
          <cell r="J10">
            <v>4463000</v>
          </cell>
          <cell r="K10">
            <v>44630000</v>
          </cell>
        </row>
        <row r="11">
          <cell r="E11">
            <v>481</v>
          </cell>
          <cell r="F11">
            <v>10481000</v>
          </cell>
          <cell r="G11" t="str">
            <v>UB</v>
          </cell>
          <cell r="H11" t="str">
            <v>DZU</v>
          </cell>
          <cell r="I11" t="str">
            <v>À</v>
          </cell>
          <cell r="J11">
            <v>38465</v>
          </cell>
          <cell r="K11">
            <v>7693</v>
          </cell>
        </row>
        <row r="12">
          <cell r="E12">
            <v>505</v>
          </cell>
          <cell r="F12">
            <v>10505000</v>
          </cell>
          <cell r="G12" t="str">
            <v>DA</v>
          </cell>
          <cell r="H12" t="str">
            <v>DUS</v>
          </cell>
          <cell r="I12" t="str">
            <v>E</v>
          </cell>
          <cell r="J12">
            <v>3384431.4</v>
          </cell>
          <cell r="K12">
            <v>33844314</v>
          </cell>
        </row>
        <row r="13">
          <cell r="E13">
            <v>496</v>
          </cell>
          <cell r="F13">
            <v>10496000</v>
          </cell>
          <cell r="G13" t="str">
            <v>DA</v>
          </cell>
          <cell r="H13" t="str">
            <v>DAS</v>
          </cell>
          <cell r="I13" t="str">
            <v>D</v>
          </cell>
          <cell r="J13">
            <v>3771787.9</v>
          </cell>
          <cell r="K13">
            <v>37717879</v>
          </cell>
        </row>
        <row r="14">
          <cell r="E14">
            <v>519</v>
          </cell>
          <cell r="F14">
            <v>10519000</v>
          </cell>
          <cell r="G14" t="str">
            <v>DA</v>
          </cell>
          <cell r="H14" t="str">
            <v>DSH</v>
          </cell>
          <cell r="I14" t="str">
            <v>E</v>
          </cell>
          <cell r="J14">
            <v>1781336.3</v>
          </cell>
          <cell r="K14">
            <v>17813363</v>
          </cell>
        </row>
        <row r="15">
          <cell r="E15">
            <v>498</v>
          </cell>
          <cell r="F15">
            <v>10498000</v>
          </cell>
          <cell r="G15" t="str">
            <v>DA</v>
          </cell>
          <cell r="H15" t="str">
            <v>DDS</v>
          </cell>
          <cell r="I15" t="str">
            <v>D</v>
          </cell>
          <cell r="J15">
            <v>1547710.1</v>
          </cell>
          <cell r="K15">
            <v>15477101</v>
          </cell>
        </row>
        <row r="16">
          <cell r="E16">
            <v>526</v>
          </cell>
          <cell r="F16">
            <v>10526000</v>
          </cell>
          <cell r="G16" t="str">
            <v>DA</v>
          </cell>
          <cell r="H16" t="str">
            <v>DTU</v>
          </cell>
          <cell r="I16" t="str">
            <v>A</v>
          </cell>
          <cell r="J16">
            <v>21353312</v>
          </cell>
          <cell r="K16">
            <v>21353312</v>
          </cell>
        </row>
        <row r="17">
          <cell r="E17">
            <v>513</v>
          </cell>
          <cell r="F17">
            <v>10513000</v>
          </cell>
          <cell r="G17" t="str">
            <v>EM</v>
          </cell>
          <cell r="H17" t="str">
            <v>DZS</v>
          </cell>
          <cell r="I17" t="str">
            <v>D</v>
          </cell>
          <cell r="J17">
            <v>7627500</v>
          </cell>
          <cell r="K17">
            <v>76275000</v>
          </cell>
        </row>
        <row r="18">
          <cell r="E18">
            <v>514</v>
          </cell>
          <cell r="F18">
            <v>10514000</v>
          </cell>
          <cell r="G18" t="str">
            <v>UB</v>
          </cell>
          <cell r="H18" t="str">
            <v>DSD</v>
          </cell>
          <cell r="I18" t="str">
            <v>D</v>
          </cell>
          <cell r="J18">
            <v>67178200</v>
          </cell>
          <cell r="K18">
            <v>671782000</v>
          </cell>
        </row>
        <row r="19">
          <cell r="E19">
            <v>502</v>
          </cell>
          <cell r="F19">
            <v>10502000</v>
          </cell>
          <cell r="G19" t="str">
            <v>UB</v>
          </cell>
          <cell r="H19" t="str">
            <v>DKS</v>
          </cell>
          <cell r="I19" t="str">
            <v>D</v>
          </cell>
          <cell r="J19">
            <v>1884200</v>
          </cell>
          <cell r="K19">
            <v>18213445</v>
          </cell>
        </row>
        <row r="20">
          <cell r="E20">
            <v>504</v>
          </cell>
          <cell r="F20">
            <v>10504000</v>
          </cell>
          <cell r="G20" t="str">
            <v>UB</v>
          </cell>
          <cell r="H20" t="str">
            <v>DGS</v>
          </cell>
          <cell r="I20" t="str">
            <v>D</v>
          </cell>
          <cell r="J20">
            <v>34235300</v>
          </cell>
          <cell r="K20">
            <v>342353000</v>
          </cell>
        </row>
        <row r="21">
          <cell r="E21">
            <v>510</v>
          </cell>
          <cell r="F21">
            <v>10510000</v>
          </cell>
          <cell r="G21" t="str">
            <v>UB</v>
          </cell>
          <cell r="H21" t="str">
            <v>HBJ</v>
          </cell>
          <cell r="I21" t="str">
            <v>E</v>
          </cell>
          <cell r="J21">
            <v>1867708.8</v>
          </cell>
          <cell r="K21">
            <v>18677088</v>
          </cell>
        </row>
        <row r="22">
          <cell r="E22">
            <v>536</v>
          </cell>
          <cell r="F22">
            <v>10536000</v>
          </cell>
          <cell r="G22" t="str">
            <v>UB</v>
          </cell>
          <cell r="H22" t="str">
            <v>MTZ</v>
          </cell>
          <cell r="I22" t="str">
            <v>D</v>
          </cell>
          <cell r="J22">
            <v>20727700</v>
          </cell>
          <cell r="K22">
            <v>207277000</v>
          </cell>
        </row>
        <row r="23">
          <cell r="E23">
            <v>500</v>
          </cell>
          <cell r="F23">
            <v>10500000</v>
          </cell>
          <cell r="G23" t="str">
            <v>UB</v>
          </cell>
          <cell r="H23" t="str">
            <v>NDS</v>
          </cell>
          <cell r="I23" t="str">
            <v>D</v>
          </cell>
          <cell r="J23">
            <v>1529198.5</v>
          </cell>
          <cell r="K23">
            <v>15291985</v>
          </cell>
        </row>
        <row r="24">
          <cell r="E24">
            <v>515</v>
          </cell>
          <cell r="F24">
            <v>10515000</v>
          </cell>
          <cell r="G24" t="str">
            <v>UB</v>
          </cell>
          <cell r="H24" t="str">
            <v>UTS</v>
          </cell>
          <cell r="I24" t="str">
            <v>D</v>
          </cell>
          <cell r="J24">
            <v>4125300</v>
          </cell>
          <cell r="K24">
            <v>41253000</v>
          </cell>
        </row>
        <row r="25">
          <cell r="E25">
            <v>497</v>
          </cell>
          <cell r="F25">
            <v>10497000</v>
          </cell>
          <cell r="G25" t="str">
            <v>UB</v>
          </cell>
          <cell r="H25" t="str">
            <v>UDS</v>
          </cell>
          <cell r="I25" t="str">
            <v>D</v>
          </cell>
          <cell r="J25">
            <v>15557828.3</v>
          </cell>
          <cell r="K25">
            <v>155578283</v>
          </cell>
        </row>
        <row r="26">
          <cell r="E26">
            <v>518</v>
          </cell>
          <cell r="F26">
            <v>10518000</v>
          </cell>
          <cell r="G26" t="str">
            <v>SB</v>
          </cell>
          <cell r="H26" t="str">
            <v>HTS</v>
          </cell>
          <cell r="I26" t="str">
            <v>D</v>
          </cell>
          <cell r="J26">
            <v>11945269</v>
          </cell>
          <cell r="K26">
            <v>119452690</v>
          </cell>
        </row>
        <row r="27">
          <cell r="E27">
            <v>390</v>
          </cell>
          <cell r="F27">
            <v>10390000</v>
          </cell>
          <cell r="G27" t="str">
            <v>XE</v>
          </cell>
          <cell r="H27" t="str">
            <v>CHA</v>
          </cell>
          <cell r="I27" t="str">
            <v>C</v>
          </cell>
          <cell r="J27">
            <v>18724.7</v>
          </cell>
          <cell r="K27">
            <v>95496</v>
          </cell>
        </row>
        <row r="28">
          <cell r="E28">
            <v>491</v>
          </cell>
          <cell r="F28">
            <v>10491000</v>
          </cell>
          <cell r="G28" t="str">
            <v>UB</v>
          </cell>
          <cell r="H28" t="str">
            <v>ERZ</v>
          </cell>
          <cell r="I28" t="str">
            <v>D</v>
          </cell>
          <cell r="J28">
            <v>4814216</v>
          </cell>
          <cell r="K28">
            <v>48142160</v>
          </cell>
        </row>
        <row r="29">
          <cell r="E29">
            <v>506</v>
          </cell>
          <cell r="F29">
            <v>10506000</v>
          </cell>
          <cell r="G29" t="str">
            <v>OR</v>
          </cell>
          <cell r="H29" t="str">
            <v>EUD</v>
          </cell>
          <cell r="I29" t="str">
            <v>E</v>
          </cell>
          <cell r="J29">
            <v>1202502.2</v>
          </cell>
          <cell r="K29">
            <v>12025022</v>
          </cell>
        </row>
        <row r="30">
          <cell r="E30">
            <v>499</v>
          </cell>
          <cell r="F30">
            <v>10499000</v>
          </cell>
          <cell r="G30" t="str">
            <v>OR</v>
          </cell>
          <cell r="H30" t="str">
            <v>EDS</v>
          </cell>
          <cell r="I30" t="str">
            <v>D</v>
          </cell>
          <cell r="J30">
            <v>10197432.6</v>
          </cell>
          <cell r="K30">
            <v>101974326</v>
          </cell>
        </row>
        <row r="31">
          <cell r="J31">
            <v>220727465.9</v>
          </cell>
          <cell r="K31">
            <v>2013997588</v>
          </cell>
        </row>
        <row r="36">
          <cell r="E36">
            <v>253</v>
          </cell>
          <cell r="F36">
            <v>10253000</v>
          </cell>
          <cell r="G36" t="str">
            <v>BE</v>
          </cell>
          <cell r="H36" t="str">
            <v>ASG</v>
          </cell>
          <cell r="I36" t="str">
            <v>A</v>
          </cell>
          <cell r="J36">
            <v>9618.2</v>
          </cell>
          <cell r="K36">
            <v>96182</v>
          </cell>
        </row>
        <row r="37">
          <cell r="E37">
            <v>452</v>
          </cell>
          <cell r="F37">
            <v>10452000</v>
          </cell>
          <cell r="G37" t="str">
            <v>UB</v>
          </cell>
          <cell r="H37" t="str">
            <v>AOI</v>
          </cell>
          <cell r="I37" t="str">
            <v>E</v>
          </cell>
          <cell r="J37">
            <v>231327.9</v>
          </cell>
          <cell r="K37">
            <v>2313279</v>
          </cell>
        </row>
        <row r="38">
          <cell r="E38">
            <v>350</v>
          </cell>
          <cell r="F38">
            <v>10350000</v>
          </cell>
          <cell r="G38" t="str">
            <v>TE</v>
          </cell>
          <cell r="H38" t="str">
            <v>ATA</v>
          </cell>
          <cell r="I38" t="str">
            <v>C</v>
          </cell>
          <cell r="J38">
            <v>24922.8</v>
          </cell>
          <cell r="K38">
            <v>249228</v>
          </cell>
        </row>
        <row r="39">
          <cell r="E39">
            <v>225</v>
          </cell>
          <cell r="F39">
            <v>10225000</v>
          </cell>
          <cell r="G39" t="str">
            <v>TE</v>
          </cell>
          <cell r="H39" t="str">
            <v>BAL</v>
          </cell>
          <cell r="I39" t="str">
            <v>C</v>
          </cell>
          <cell r="J39">
            <v>12709.4</v>
          </cell>
          <cell r="K39">
            <v>127094</v>
          </cell>
        </row>
        <row r="40">
          <cell r="E40">
            <v>445</v>
          </cell>
          <cell r="F40">
            <v>10445000</v>
          </cell>
          <cell r="G40" t="str">
            <v>EV</v>
          </cell>
          <cell r="H40" t="str">
            <v>BTG</v>
          </cell>
          <cell r="I40" t="str">
            <v>A</v>
          </cell>
          <cell r="J40">
            <v>25260.8</v>
          </cell>
          <cell r="K40">
            <v>252608</v>
          </cell>
        </row>
        <row r="41">
          <cell r="E41">
            <v>270</v>
          </cell>
          <cell r="F41">
            <v>10270000</v>
          </cell>
          <cell r="G41" t="str">
            <v>SB</v>
          </cell>
          <cell r="H41" t="str">
            <v>BBS</v>
          </cell>
          <cell r="I41" t="str">
            <v>C</v>
          </cell>
          <cell r="J41">
            <v>5109.7</v>
          </cell>
          <cell r="K41">
            <v>51097</v>
          </cell>
        </row>
        <row r="42">
          <cell r="E42">
            <v>396</v>
          </cell>
          <cell r="F42">
            <v>10396000</v>
          </cell>
          <cell r="G42" t="str">
            <v>UB</v>
          </cell>
          <cell r="H42" t="str">
            <v>BAN</v>
          </cell>
          <cell r="I42" t="str">
            <v>A</v>
          </cell>
          <cell r="J42">
            <v>2097436</v>
          </cell>
          <cell r="K42">
            <v>20974360</v>
          </cell>
        </row>
        <row r="43">
          <cell r="E43">
            <v>382</v>
          </cell>
          <cell r="F43">
            <v>10382000</v>
          </cell>
          <cell r="G43" t="str">
            <v>EV</v>
          </cell>
          <cell r="H43" t="str">
            <v>GTR</v>
          </cell>
          <cell r="I43" t="str">
            <v>B</v>
          </cell>
          <cell r="J43">
            <v>29650.4</v>
          </cell>
          <cell r="K43">
            <v>296504</v>
          </cell>
        </row>
        <row r="44">
          <cell r="E44">
            <v>63</v>
          </cell>
          <cell r="F44">
            <v>10063000</v>
          </cell>
          <cell r="G44" t="str">
            <v>DA</v>
          </cell>
          <cell r="H44" t="str">
            <v>HSH</v>
          </cell>
          <cell r="I44" t="str">
            <v>B</v>
          </cell>
          <cell r="J44">
            <v>107569.2</v>
          </cell>
          <cell r="K44">
            <v>1075692</v>
          </cell>
        </row>
        <row r="45">
          <cell r="E45">
            <v>305</v>
          </cell>
          <cell r="F45">
            <v>10305000</v>
          </cell>
          <cell r="G45" t="str">
            <v>XE</v>
          </cell>
          <cell r="H45" t="str">
            <v>TBE</v>
          </cell>
          <cell r="I45" t="str">
            <v>D</v>
          </cell>
          <cell r="J45">
            <v>16005.7</v>
          </cell>
          <cell r="K45">
            <v>160057</v>
          </cell>
        </row>
        <row r="46">
          <cell r="E46">
            <v>442</v>
          </cell>
          <cell r="F46">
            <v>10442000</v>
          </cell>
          <cell r="G46" t="str">
            <v>BE</v>
          </cell>
          <cell r="H46" t="str">
            <v>JMT</v>
          </cell>
          <cell r="I46" t="str">
            <v>C</v>
          </cell>
          <cell r="J46">
            <v>5856.3</v>
          </cell>
          <cell r="K46">
            <v>58563</v>
          </cell>
        </row>
        <row r="47">
          <cell r="E47">
            <v>155</v>
          </cell>
          <cell r="F47">
            <v>10155000</v>
          </cell>
          <cell r="G47" t="str">
            <v>SB</v>
          </cell>
          <cell r="H47" t="str">
            <v>JNN</v>
          </cell>
          <cell r="I47" t="str">
            <v>D</v>
          </cell>
          <cell r="J47">
            <v>8060.1</v>
          </cell>
          <cell r="K47">
            <v>80601</v>
          </cell>
        </row>
        <row r="48">
          <cell r="E48">
            <v>375</v>
          </cell>
          <cell r="F48">
            <v>10375000</v>
          </cell>
          <cell r="G48" t="str">
            <v>ZA</v>
          </cell>
          <cell r="H48" t="str">
            <v>ZVH</v>
          </cell>
          <cell r="I48" t="str">
            <v>D</v>
          </cell>
          <cell r="J48">
            <v>13587</v>
          </cell>
          <cell r="K48">
            <v>135870</v>
          </cell>
        </row>
        <row r="49">
          <cell r="E49">
            <v>286</v>
          </cell>
          <cell r="F49">
            <v>10286000</v>
          </cell>
          <cell r="G49" t="str">
            <v>ZA</v>
          </cell>
          <cell r="H49" t="str">
            <v>ORG</v>
          </cell>
          <cell r="I49" t="str">
            <v>D</v>
          </cell>
          <cell r="J49">
            <v>5111</v>
          </cell>
          <cell r="K49">
            <v>51110</v>
          </cell>
        </row>
        <row r="50">
          <cell r="E50">
            <v>475</v>
          </cell>
          <cell r="F50">
            <v>10475000</v>
          </cell>
          <cell r="G50" t="str">
            <v>SB</v>
          </cell>
          <cell r="H50" t="str">
            <v>ZNR</v>
          </cell>
          <cell r="I50" t="str">
            <v>D</v>
          </cell>
          <cell r="J50">
            <v>5009.6</v>
          </cell>
          <cell r="K50">
            <v>50096</v>
          </cell>
        </row>
        <row r="51">
          <cell r="E51">
            <v>444</v>
          </cell>
          <cell r="F51">
            <v>10444000</v>
          </cell>
          <cell r="G51" t="str">
            <v>HE</v>
          </cell>
          <cell r="H51" t="str">
            <v>BDL</v>
          </cell>
          <cell r="I51" t="str">
            <v>A</v>
          </cell>
          <cell r="J51">
            <v>82962.2</v>
          </cell>
          <cell r="K51">
            <v>829622</v>
          </cell>
        </row>
        <row r="52">
          <cell r="E52">
            <v>209</v>
          </cell>
          <cell r="F52">
            <v>10209000</v>
          </cell>
          <cell r="G52" t="str">
            <v>UB</v>
          </cell>
          <cell r="H52" t="str">
            <v>MCH</v>
          </cell>
          <cell r="I52" t="str">
            <v>E</v>
          </cell>
          <cell r="J52">
            <v>2479328.7</v>
          </cell>
          <cell r="K52">
            <v>25870276</v>
          </cell>
        </row>
        <row r="53">
          <cell r="E53">
            <v>436</v>
          </cell>
          <cell r="F53">
            <v>10436000</v>
          </cell>
          <cell r="G53" t="str">
            <v>UB</v>
          </cell>
          <cell r="H53" t="str">
            <v>RIN</v>
          </cell>
          <cell r="I53" t="str">
            <v>E</v>
          </cell>
          <cell r="J53">
            <v>102792.1</v>
          </cell>
          <cell r="K53">
            <v>1027921</v>
          </cell>
        </row>
        <row r="54">
          <cell r="E54">
            <v>424</v>
          </cell>
          <cell r="F54">
            <v>10424000</v>
          </cell>
          <cell r="G54" t="str">
            <v>EM</v>
          </cell>
          <cell r="H54" t="str">
            <v>GTU</v>
          </cell>
          <cell r="I54" t="str">
            <v>E</v>
          </cell>
          <cell r="J54">
            <v>18378</v>
          </cell>
          <cell r="K54">
            <v>183780</v>
          </cell>
        </row>
        <row r="55">
          <cell r="E55">
            <v>135</v>
          </cell>
          <cell r="F55">
            <v>10135000</v>
          </cell>
          <cell r="G55" t="str">
            <v>UB</v>
          </cell>
          <cell r="H55" t="str">
            <v>SUU</v>
          </cell>
          <cell r="I55" t="str">
            <v>B</v>
          </cell>
          <cell r="J55">
            <v>34400</v>
          </cell>
          <cell r="K55">
            <v>344000</v>
          </cell>
        </row>
        <row r="56">
          <cell r="E56">
            <v>458</v>
          </cell>
          <cell r="F56">
            <v>10458000</v>
          </cell>
          <cell r="G56" t="str">
            <v>EM</v>
          </cell>
          <cell r="H56" t="str">
            <v>TTL</v>
          </cell>
          <cell r="I56" t="str">
            <v>A</v>
          </cell>
          <cell r="J56">
            <v>52665.2</v>
          </cell>
          <cell r="K56">
            <v>52665200</v>
          </cell>
        </row>
        <row r="57">
          <cell r="E57">
            <v>400</v>
          </cell>
          <cell r="F57">
            <v>10400000</v>
          </cell>
          <cell r="G57" t="str">
            <v>XE</v>
          </cell>
          <cell r="H57" t="str">
            <v>THA</v>
          </cell>
          <cell r="I57" t="str">
            <v>C</v>
          </cell>
          <cell r="J57">
            <v>24397.5</v>
          </cell>
          <cell r="K57">
            <v>243975</v>
          </cell>
        </row>
        <row r="58">
          <cell r="E58">
            <v>348</v>
          </cell>
          <cell r="F58">
            <v>10348000</v>
          </cell>
          <cell r="G58" t="str">
            <v>DO</v>
          </cell>
          <cell r="H58" t="str">
            <v>DDL</v>
          </cell>
          <cell r="I58" t="str">
            <v>C</v>
          </cell>
          <cell r="J58">
            <v>26666.3</v>
          </cell>
          <cell r="K58">
            <v>266663</v>
          </cell>
        </row>
        <row r="59">
          <cell r="E59">
            <v>32</v>
          </cell>
          <cell r="F59">
            <v>10032000</v>
          </cell>
          <cell r="G59" t="str">
            <v>UB</v>
          </cell>
          <cell r="H59" t="str">
            <v>HMK</v>
          </cell>
          <cell r="I59" t="str">
            <v>A</v>
          </cell>
          <cell r="J59">
            <v>65297.4</v>
          </cell>
          <cell r="K59">
            <v>652974</v>
          </cell>
        </row>
        <row r="60">
          <cell r="E60">
            <v>376</v>
          </cell>
          <cell r="F60">
            <v>10376000</v>
          </cell>
          <cell r="G60" t="str">
            <v>UB</v>
          </cell>
          <cell r="H60" t="str">
            <v>HSX</v>
          </cell>
          <cell r="I60" t="str">
            <v>E</v>
          </cell>
          <cell r="J60">
            <v>86825.2</v>
          </cell>
          <cell r="K60">
            <v>868252</v>
          </cell>
        </row>
        <row r="61">
          <cell r="E61">
            <v>446</v>
          </cell>
          <cell r="F61">
            <v>10446000</v>
          </cell>
          <cell r="G61" t="str">
            <v>BE</v>
          </cell>
          <cell r="H61" t="str">
            <v>TSN</v>
          </cell>
          <cell r="I61" t="str">
            <v>E</v>
          </cell>
          <cell r="J61">
            <v>137900.8</v>
          </cell>
          <cell r="K61">
            <v>1379008</v>
          </cell>
        </row>
        <row r="62">
          <cell r="E62">
            <v>460</v>
          </cell>
          <cell r="F62">
            <v>10460000</v>
          </cell>
          <cell r="G62" t="str">
            <v>GS</v>
          </cell>
          <cell r="H62" t="str">
            <v>SHV</v>
          </cell>
          <cell r="I62" t="str">
            <v>A</v>
          </cell>
          <cell r="J62">
            <v>1341910.1</v>
          </cell>
          <cell r="K62">
            <v>13419101</v>
          </cell>
        </row>
        <row r="63">
          <cell r="E63">
            <v>183</v>
          </cell>
          <cell r="F63">
            <v>10183000</v>
          </cell>
          <cell r="G63" t="str">
            <v>TE</v>
          </cell>
          <cell r="H63" t="str">
            <v>SHR</v>
          </cell>
          <cell r="I63" t="str">
            <v>C</v>
          </cell>
          <cell r="J63">
            <v>18168.3</v>
          </cell>
          <cell r="K63">
            <v>181683</v>
          </cell>
        </row>
        <row r="64">
          <cell r="E64">
            <v>368</v>
          </cell>
          <cell r="F64">
            <v>10368000</v>
          </cell>
          <cell r="G64" t="str">
            <v>AR</v>
          </cell>
          <cell r="H64" t="str">
            <v>UAR</v>
          </cell>
          <cell r="I64" t="str">
            <v>D</v>
          </cell>
          <cell r="J64">
            <v>13380.8</v>
          </cell>
          <cell r="K64">
            <v>67841</v>
          </cell>
        </row>
        <row r="65">
          <cell r="J65">
            <v>7082306.699999999</v>
          </cell>
          <cell r="K65">
            <v>123972637</v>
          </cell>
        </row>
        <row r="69">
          <cell r="E69">
            <v>295</v>
          </cell>
          <cell r="F69">
            <v>10295000</v>
          </cell>
          <cell r="G69" t="str">
            <v>UB</v>
          </cell>
          <cell r="H69" t="str">
            <v>ADC</v>
          </cell>
          <cell r="I69" t="str">
            <v>D</v>
          </cell>
          <cell r="J69">
            <v>7334.3</v>
          </cell>
          <cell r="K69">
            <v>73343</v>
          </cell>
        </row>
        <row r="70">
          <cell r="E70">
            <v>294</v>
          </cell>
          <cell r="F70">
            <v>10294000</v>
          </cell>
          <cell r="G70" t="str">
            <v>UB</v>
          </cell>
          <cell r="H70" t="str">
            <v>AHD</v>
          </cell>
          <cell r="I70" t="str">
            <v>D</v>
          </cell>
          <cell r="J70">
            <v>6210.7</v>
          </cell>
          <cell r="K70">
            <v>62107</v>
          </cell>
        </row>
        <row r="71">
          <cell r="E71">
            <v>369</v>
          </cell>
          <cell r="F71">
            <v>10369000</v>
          </cell>
          <cell r="G71" t="str">
            <v>AR</v>
          </cell>
          <cell r="H71" t="str">
            <v>AAR</v>
          </cell>
          <cell r="I71" t="str">
            <v>D</v>
          </cell>
          <cell r="J71">
            <v>32207.3</v>
          </cell>
          <cell r="K71">
            <v>139105</v>
          </cell>
        </row>
        <row r="72">
          <cell r="E72">
            <v>12</v>
          </cell>
          <cell r="F72">
            <v>10012000</v>
          </cell>
          <cell r="G72" t="str">
            <v>UB</v>
          </cell>
          <cell r="H72" t="str">
            <v>AGA</v>
          </cell>
          <cell r="I72" t="str">
            <v>C</v>
          </cell>
          <cell r="J72">
            <v>8630.2</v>
          </cell>
          <cell r="K72">
            <v>86302</v>
          </cell>
        </row>
        <row r="73">
          <cell r="E73">
            <v>423</v>
          </cell>
          <cell r="F73">
            <v>10423000</v>
          </cell>
          <cell r="G73" t="str">
            <v>UB</v>
          </cell>
          <cell r="H73" t="str">
            <v>ATI</v>
          </cell>
          <cell r="I73" t="str">
            <v>E</v>
          </cell>
          <cell r="J73">
            <v>151357.2</v>
          </cell>
          <cell r="K73">
            <v>1513572</v>
          </cell>
        </row>
        <row r="74">
          <cell r="E74">
            <v>461</v>
          </cell>
          <cell r="F74">
            <v>10461000</v>
          </cell>
          <cell r="G74" t="str">
            <v>DO</v>
          </cell>
          <cell r="H74" t="str">
            <v>ADL</v>
          </cell>
          <cell r="I74" t="str">
            <v>A</v>
          </cell>
          <cell r="J74">
            <v>315130.4</v>
          </cell>
          <cell r="K74">
            <v>3151304</v>
          </cell>
        </row>
        <row r="75">
          <cell r="E75">
            <v>468</v>
          </cell>
          <cell r="F75">
            <v>10468000</v>
          </cell>
          <cell r="G75" t="str">
            <v>TE</v>
          </cell>
          <cell r="H75" t="str">
            <v>ERD</v>
          </cell>
          <cell r="I75" t="str">
            <v>B</v>
          </cell>
          <cell r="J75">
            <v>47414.7</v>
          </cell>
          <cell r="K75">
            <v>240989</v>
          </cell>
        </row>
        <row r="76">
          <cell r="E76">
            <v>384</v>
          </cell>
          <cell r="F76">
            <v>10384000</v>
          </cell>
          <cell r="G76" t="str">
            <v>DA</v>
          </cell>
          <cell r="H76" t="str">
            <v>APP</v>
          </cell>
          <cell r="I76" t="str">
            <v>C</v>
          </cell>
          <cell r="J76">
            <v>17526.5</v>
          </cell>
          <cell r="K76">
            <v>352770</v>
          </cell>
        </row>
        <row r="77">
          <cell r="E77">
            <v>187</v>
          </cell>
          <cell r="F77">
            <v>10187000</v>
          </cell>
          <cell r="G77" t="str">
            <v>BE</v>
          </cell>
          <cell r="H77" t="str">
            <v>ALD</v>
          </cell>
          <cell r="I77" t="str">
            <v>B</v>
          </cell>
          <cell r="J77">
            <v>12492.4</v>
          </cell>
          <cell r="K77">
            <v>124924</v>
          </cell>
        </row>
        <row r="78">
          <cell r="E78">
            <v>240</v>
          </cell>
          <cell r="F78">
            <v>10240000</v>
          </cell>
          <cell r="G78" t="str">
            <v>HO</v>
          </cell>
          <cell r="H78" t="str">
            <v>AHM</v>
          </cell>
          <cell r="I78" t="str">
            <v>A</v>
          </cell>
          <cell r="J78">
            <v>6339.6</v>
          </cell>
          <cell r="K78">
            <v>63396</v>
          </cell>
        </row>
        <row r="79">
          <cell r="E79">
            <v>119</v>
          </cell>
          <cell r="F79">
            <v>10119000</v>
          </cell>
          <cell r="G79" t="str">
            <v>HO</v>
          </cell>
          <cell r="H79" t="str">
            <v>ALA</v>
          </cell>
          <cell r="I79" t="str">
            <v>A</v>
          </cell>
          <cell r="J79">
            <v>10330.8</v>
          </cell>
          <cell r="K79">
            <v>103308</v>
          </cell>
        </row>
        <row r="80">
          <cell r="E80">
            <v>473</v>
          </cell>
          <cell r="F80">
            <v>10473000</v>
          </cell>
          <cell r="G80" t="str">
            <v>UV</v>
          </cell>
          <cell r="H80" t="str">
            <v>HRA</v>
          </cell>
          <cell r="I80" t="str">
            <v>C</v>
          </cell>
          <cell r="J80">
            <v>46489.1</v>
          </cell>
          <cell r="K80">
            <v>433696</v>
          </cell>
        </row>
        <row r="81">
          <cell r="E81">
            <v>39</v>
          </cell>
          <cell r="F81">
            <v>10039000</v>
          </cell>
          <cell r="G81" t="str">
            <v>UB</v>
          </cell>
          <cell r="H81" t="str">
            <v>ALT</v>
          </cell>
          <cell r="I81" t="str">
            <v>B</v>
          </cell>
          <cell r="J81">
            <v>49400</v>
          </cell>
          <cell r="K81">
            <v>494000</v>
          </cell>
        </row>
        <row r="82">
          <cell r="E82">
            <v>463</v>
          </cell>
          <cell r="F82">
            <v>10463000</v>
          </cell>
          <cell r="G82" t="str">
            <v>TE</v>
          </cell>
          <cell r="H82" t="str">
            <v>AYG</v>
          </cell>
          <cell r="I82" t="str">
            <v>B</v>
          </cell>
          <cell r="J82">
            <v>5936.7</v>
          </cell>
          <cell r="K82">
            <v>59367</v>
          </cell>
        </row>
        <row r="83">
          <cell r="E83">
            <v>227</v>
          </cell>
          <cell r="F83">
            <v>10227000</v>
          </cell>
          <cell r="G83" t="str">
            <v>HO</v>
          </cell>
          <cell r="H83" t="str">
            <v>AZH</v>
          </cell>
          <cell r="I83" t="str">
            <v>D</v>
          </cell>
          <cell r="J83">
            <v>7887.3</v>
          </cell>
          <cell r="K83">
            <v>54153</v>
          </cell>
        </row>
        <row r="84">
          <cell r="E84">
            <v>333</v>
          </cell>
          <cell r="F84">
            <v>10333000</v>
          </cell>
          <cell r="G84" t="str">
            <v>UB</v>
          </cell>
          <cell r="H84" t="str">
            <v>ALM</v>
          </cell>
          <cell r="I84" t="str">
            <v>A</v>
          </cell>
          <cell r="J84">
            <v>51514.9</v>
          </cell>
          <cell r="K84">
            <v>515149</v>
          </cell>
        </row>
        <row r="85">
          <cell r="E85">
            <v>529</v>
          </cell>
          <cell r="F85">
            <v>10529000</v>
          </cell>
          <cell r="G85" t="str">
            <v>UB</v>
          </cell>
          <cell r="H85" t="str">
            <v>ANO</v>
          </cell>
          <cell r="I85" t="str">
            <v>E</v>
          </cell>
          <cell r="J85">
            <v>39418531</v>
          </cell>
          <cell r="K85">
            <v>38721622</v>
          </cell>
        </row>
        <row r="86">
          <cell r="E86">
            <v>90</v>
          </cell>
          <cell r="F86">
            <v>10090000</v>
          </cell>
          <cell r="G86" t="str">
            <v>UB</v>
          </cell>
          <cell r="H86" t="str">
            <v>APU</v>
          </cell>
          <cell r="I86" t="str">
            <v>B</v>
          </cell>
          <cell r="J86">
            <v>74287.7</v>
          </cell>
          <cell r="K86">
            <v>74287700</v>
          </cell>
        </row>
        <row r="87">
          <cell r="E87">
            <v>394</v>
          </cell>
          <cell r="F87">
            <v>10394000</v>
          </cell>
          <cell r="G87" t="str">
            <v>AR</v>
          </cell>
          <cell r="H87" t="str">
            <v>ABH</v>
          </cell>
          <cell r="I87" t="str">
            <v>E</v>
          </cell>
          <cell r="J87">
            <v>8004</v>
          </cell>
          <cell r="K87">
            <v>80040</v>
          </cell>
        </row>
        <row r="88">
          <cell r="E88">
            <v>60</v>
          </cell>
          <cell r="F88">
            <v>10060000</v>
          </cell>
          <cell r="G88" t="str">
            <v>TE</v>
          </cell>
          <cell r="H88" t="str">
            <v>ARZ</v>
          </cell>
          <cell r="I88" t="str">
            <v>C</v>
          </cell>
          <cell r="J88">
            <v>10779.7</v>
          </cell>
          <cell r="K88">
            <v>107797</v>
          </cell>
        </row>
        <row r="89">
          <cell r="E89">
            <v>231</v>
          </cell>
          <cell r="F89">
            <v>10231000</v>
          </cell>
          <cell r="G89" t="str">
            <v>UB</v>
          </cell>
          <cell r="H89" t="str">
            <v>ARJ</v>
          </cell>
          <cell r="I89" t="str">
            <v>C</v>
          </cell>
          <cell r="J89">
            <v>5638.1</v>
          </cell>
          <cell r="K89">
            <v>56381</v>
          </cell>
        </row>
        <row r="90">
          <cell r="E90">
            <v>122</v>
          </cell>
          <cell r="F90">
            <v>10122000</v>
          </cell>
          <cell r="G90" t="str">
            <v>UV</v>
          </cell>
          <cell r="H90" t="str">
            <v>ARI</v>
          </cell>
          <cell r="I90" t="str">
            <v>E</v>
          </cell>
          <cell r="J90">
            <v>5277.7</v>
          </cell>
          <cell r="K90">
            <v>52777</v>
          </cell>
        </row>
        <row r="91">
          <cell r="E91">
            <v>420</v>
          </cell>
          <cell r="F91">
            <v>10420000</v>
          </cell>
          <cell r="G91" t="str">
            <v>BH</v>
          </cell>
          <cell r="H91" t="str">
            <v>ALI</v>
          </cell>
          <cell r="I91" t="str">
            <v>E</v>
          </cell>
          <cell r="J91">
            <v>30524.8</v>
          </cell>
          <cell r="K91">
            <v>305248</v>
          </cell>
        </row>
        <row r="92">
          <cell r="E92">
            <v>403</v>
          </cell>
          <cell r="F92">
            <v>10403000</v>
          </cell>
          <cell r="G92" t="str">
            <v>HE</v>
          </cell>
          <cell r="H92" t="str">
            <v>ART</v>
          </cell>
          <cell r="I92" t="str">
            <v>C</v>
          </cell>
          <cell r="J92">
            <v>6509.4</v>
          </cell>
          <cell r="K92">
            <v>23726</v>
          </cell>
        </row>
        <row r="93">
          <cell r="E93">
            <v>246</v>
          </cell>
          <cell r="F93">
            <v>10246000</v>
          </cell>
          <cell r="G93" t="str">
            <v>TE</v>
          </cell>
          <cell r="H93" t="str">
            <v>SUN</v>
          </cell>
          <cell r="I93" t="str">
            <v>C</v>
          </cell>
          <cell r="J93">
            <v>7587.4</v>
          </cell>
          <cell r="K93">
            <v>75874</v>
          </cell>
        </row>
        <row r="94">
          <cell r="E94">
            <v>33</v>
          </cell>
          <cell r="F94">
            <v>10033000</v>
          </cell>
          <cell r="G94" t="str">
            <v>UB</v>
          </cell>
          <cell r="H94" t="str">
            <v>CND</v>
          </cell>
          <cell r="I94" t="str">
            <v>D</v>
          </cell>
          <cell r="J94">
            <v>5095.6</v>
          </cell>
          <cell r="K94">
            <v>63456</v>
          </cell>
        </row>
        <row r="95">
          <cell r="E95">
            <v>258</v>
          </cell>
          <cell r="F95">
            <v>10258000</v>
          </cell>
          <cell r="G95" t="str">
            <v>SB</v>
          </cell>
          <cell r="H95" t="str">
            <v>ASH</v>
          </cell>
          <cell r="I95" t="str">
            <v>A</v>
          </cell>
          <cell r="J95">
            <v>9550.4</v>
          </cell>
          <cell r="K95">
            <v>95504</v>
          </cell>
        </row>
        <row r="96">
          <cell r="E96">
            <v>17</v>
          </cell>
          <cell r="F96">
            <v>10017000</v>
          </cell>
          <cell r="G96" t="str">
            <v>UB</v>
          </cell>
          <cell r="H96" t="str">
            <v>ATR</v>
          </cell>
          <cell r="I96" t="str">
            <v>B</v>
          </cell>
          <cell r="J96">
            <v>17413.6</v>
          </cell>
          <cell r="K96">
            <v>174136</v>
          </cell>
        </row>
        <row r="97">
          <cell r="E97">
            <v>200</v>
          </cell>
          <cell r="F97">
            <v>10200000</v>
          </cell>
          <cell r="G97" t="str">
            <v>BE</v>
          </cell>
          <cell r="H97" t="str">
            <v>NOG</v>
          </cell>
          <cell r="I97" t="str">
            <v>C</v>
          </cell>
          <cell r="J97">
            <v>7412.7</v>
          </cell>
          <cell r="K97">
            <v>74127</v>
          </cell>
        </row>
        <row r="98">
          <cell r="E98">
            <v>476</v>
          </cell>
          <cell r="F98">
            <v>10476000</v>
          </cell>
          <cell r="G98" t="str">
            <v>UB</v>
          </cell>
          <cell r="H98" t="str">
            <v>BRC</v>
          </cell>
          <cell r="I98" t="str">
            <v>D</v>
          </cell>
          <cell r="J98">
            <v>106620</v>
          </cell>
          <cell r="K98">
            <v>40662</v>
          </cell>
        </row>
        <row r="99">
          <cell r="E99">
            <v>76</v>
          </cell>
          <cell r="F99">
            <v>10076000</v>
          </cell>
          <cell r="G99" t="str">
            <v>UB</v>
          </cell>
          <cell r="H99" t="str">
            <v>ZES</v>
          </cell>
          <cell r="I99" t="str">
            <v>D</v>
          </cell>
          <cell r="J99">
            <v>9325.4</v>
          </cell>
          <cell r="K99">
            <v>93254</v>
          </cell>
        </row>
        <row r="100">
          <cell r="E100">
            <v>256</v>
          </cell>
          <cell r="F100">
            <v>10256000</v>
          </cell>
          <cell r="G100" t="str">
            <v>DA</v>
          </cell>
          <cell r="H100" t="str">
            <v>BLS</v>
          </cell>
          <cell r="I100" t="str">
            <v>A</v>
          </cell>
          <cell r="J100">
            <v>7416</v>
          </cell>
          <cell r="K100">
            <v>74160</v>
          </cell>
        </row>
        <row r="101">
          <cell r="E101">
            <v>438</v>
          </cell>
          <cell r="F101">
            <v>10438000</v>
          </cell>
          <cell r="G101" t="str">
            <v>ZA</v>
          </cell>
          <cell r="H101" t="str">
            <v>VIK</v>
          </cell>
          <cell r="I101" t="str">
            <v>E</v>
          </cell>
          <cell r="J101">
            <v>20267.9</v>
          </cell>
          <cell r="K101">
            <v>202679</v>
          </cell>
        </row>
        <row r="102">
          <cell r="E102">
            <v>169</v>
          </cell>
          <cell r="F102">
            <v>10169000</v>
          </cell>
          <cell r="G102" t="str">
            <v>TE</v>
          </cell>
          <cell r="H102" t="str">
            <v>BBH</v>
          </cell>
          <cell r="I102" t="str">
            <v>C</v>
          </cell>
          <cell r="J102">
            <v>14374.4</v>
          </cell>
          <cell r="K102">
            <v>143744</v>
          </cell>
        </row>
        <row r="103">
          <cell r="E103">
            <v>269</v>
          </cell>
          <cell r="F103">
            <v>10269000</v>
          </cell>
          <cell r="G103" t="str">
            <v>DG</v>
          </cell>
          <cell r="H103" t="str">
            <v>BBD</v>
          </cell>
          <cell r="I103" t="str">
            <v>D</v>
          </cell>
          <cell r="J103">
            <v>9760.7</v>
          </cell>
          <cell r="K103">
            <v>97607</v>
          </cell>
        </row>
        <row r="104">
          <cell r="E104">
            <v>13</v>
          </cell>
          <cell r="F104">
            <v>10013000</v>
          </cell>
          <cell r="G104" t="str">
            <v>UB</v>
          </cell>
          <cell r="H104" t="str">
            <v>BNG</v>
          </cell>
          <cell r="I104" t="str">
            <v>E</v>
          </cell>
          <cell r="J104">
            <v>42306.5</v>
          </cell>
          <cell r="K104">
            <v>423065</v>
          </cell>
        </row>
        <row r="105">
          <cell r="E105">
            <v>83</v>
          </cell>
          <cell r="F105">
            <v>10083000</v>
          </cell>
          <cell r="G105" t="str">
            <v>UB</v>
          </cell>
          <cell r="H105" t="str">
            <v>BND</v>
          </cell>
          <cell r="I105" t="str">
            <v>C</v>
          </cell>
          <cell r="J105">
            <v>9146.9</v>
          </cell>
          <cell r="K105">
            <v>91469</v>
          </cell>
        </row>
        <row r="106">
          <cell r="E106">
            <v>315</v>
          </cell>
          <cell r="F106">
            <v>10315000</v>
          </cell>
          <cell r="G106" t="str">
            <v>GS</v>
          </cell>
          <cell r="H106" t="str">
            <v>BHR</v>
          </cell>
          <cell r="I106" t="str">
            <v>D</v>
          </cell>
          <cell r="J106">
            <v>21570.6</v>
          </cell>
          <cell r="K106">
            <v>215706</v>
          </cell>
        </row>
        <row r="107">
          <cell r="E107">
            <v>222</v>
          </cell>
          <cell r="F107">
            <v>10222000</v>
          </cell>
          <cell r="G107" t="str">
            <v>BH</v>
          </cell>
          <cell r="H107" t="str">
            <v>BNR</v>
          </cell>
          <cell r="I107" t="str">
            <v>A</v>
          </cell>
          <cell r="J107">
            <v>13973.4</v>
          </cell>
          <cell r="K107">
            <v>139734</v>
          </cell>
        </row>
        <row r="108">
          <cell r="E108">
            <v>62</v>
          </cell>
          <cell r="F108">
            <v>10062000</v>
          </cell>
          <cell r="G108" t="str">
            <v>XE</v>
          </cell>
          <cell r="H108" t="str">
            <v>BNM</v>
          </cell>
          <cell r="I108" t="str">
            <v>A</v>
          </cell>
          <cell r="J108">
            <v>8759</v>
          </cell>
          <cell r="K108">
            <v>87590</v>
          </cell>
        </row>
        <row r="109">
          <cell r="E109">
            <v>77</v>
          </cell>
          <cell r="F109">
            <v>10077000</v>
          </cell>
          <cell r="G109" t="str">
            <v>DO</v>
          </cell>
          <cell r="H109" t="str">
            <v>BTL</v>
          </cell>
          <cell r="I109" t="str">
            <v>C</v>
          </cell>
          <cell r="J109">
            <v>9677.8</v>
          </cell>
          <cell r="K109">
            <v>82174</v>
          </cell>
        </row>
        <row r="110">
          <cell r="E110">
            <v>152</v>
          </cell>
          <cell r="F110">
            <v>10152000</v>
          </cell>
          <cell r="G110" t="str">
            <v>TE</v>
          </cell>
          <cell r="H110" t="str">
            <v>BAJ</v>
          </cell>
          <cell r="I110" t="str">
            <v>C</v>
          </cell>
          <cell r="J110">
            <v>7215.7</v>
          </cell>
          <cell r="K110">
            <v>72157</v>
          </cell>
        </row>
        <row r="111">
          <cell r="E111">
            <v>397</v>
          </cell>
          <cell r="F111">
            <v>10397000</v>
          </cell>
          <cell r="G111" t="str">
            <v>UB</v>
          </cell>
          <cell r="H111" t="str">
            <v>BNB</v>
          </cell>
          <cell r="I111" t="str">
            <v>D</v>
          </cell>
          <cell r="J111">
            <v>31187.2</v>
          </cell>
          <cell r="K111">
            <v>311872</v>
          </cell>
        </row>
        <row r="112">
          <cell r="E112">
            <v>296</v>
          </cell>
          <cell r="F112">
            <v>10296000</v>
          </cell>
          <cell r="G112" t="str">
            <v>GA</v>
          </cell>
          <cell r="H112" t="str">
            <v>BTR</v>
          </cell>
          <cell r="I112" t="str">
            <v>C</v>
          </cell>
          <cell r="J112">
            <v>35659.4</v>
          </cell>
          <cell r="K112">
            <v>356594</v>
          </cell>
        </row>
        <row r="113">
          <cell r="E113">
            <v>427</v>
          </cell>
          <cell r="F113">
            <v>10427000</v>
          </cell>
          <cell r="G113" t="str">
            <v>DO</v>
          </cell>
          <cell r="H113" t="str">
            <v>BNH</v>
          </cell>
          <cell r="I113" t="str">
            <v>C</v>
          </cell>
          <cell r="J113">
            <v>20459.2</v>
          </cell>
          <cell r="K113">
            <v>100250</v>
          </cell>
        </row>
        <row r="114">
          <cell r="E114">
            <v>522</v>
          </cell>
          <cell r="F114">
            <v>10522000</v>
          </cell>
          <cell r="G114" t="str">
            <v>UB</v>
          </cell>
          <cell r="H114" t="str">
            <v>BDS</v>
          </cell>
          <cell r="I114" t="str">
            <v>E</v>
          </cell>
          <cell r="J114">
            <v>1100000</v>
          </cell>
          <cell r="K114">
            <v>11000000</v>
          </cell>
        </row>
        <row r="115">
          <cell r="E115">
            <v>264</v>
          </cell>
          <cell r="F115">
            <v>10264000</v>
          </cell>
          <cell r="G115" t="str">
            <v>UB</v>
          </cell>
          <cell r="H115" t="str">
            <v>HHC</v>
          </cell>
          <cell r="I115" t="str">
            <v>B</v>
          </cell>
          <cell r="J115">
            <v>35128.6</v>
          </cell>
          <cell r="K115">
            <v>700523</v>
          </cell>
        </row>
        <row r="116">
          <cell r="E116">
            <v>176</v>
          </cell>
          <cell r="F116">
            <v>10176000</v>
          </cell>
          <cell r="G116" t="str">
            <v>UB</v>
          </cell>
          <cell r="H116" t="str">
            <v>BSKY</v>
          </cell>
          <cell r="I116" t="str">
            <v>E</v>
          </cell>
          <cell r="J116">
            <v>8748.6</v>
          </cell>
          <cell r="K116">
            <v>87486</v>
          </cell>
        </row>
        <row r="117">
          <cell r="E117">
            <v>480</v>
          </cell>
          <cell r="F117">
            <v>10480000</v>
          </cell>
          <cell r="G117" t="str">
            <v>SB</v>
          </cell>
          <cell r="H117" t="str">
            <v>BRO</v>
          </cell>
          <cell r="I117" t="str">
            <v>À</v>
          </cell>
          <cell r="J117">
            <v>400300</v>
          </cell>
          <cell r="K117">
            <v>80060</v>
          </cell>
        </row>
        <row r="118">
          <cell r="E118">
            <v>207</v>
          </cell>
          <cell r="F118">
            <v>10207000</v>
          </cell>
          <cell r="G118" t="str">
            <v>TE</v>
          </cell>
          <cell r="H118" t="str">
            <v>BOR</v>
          </cell>
          <cell r="I118" t="str">
            <v>C</v>
          </cell>
          <cell r="J118">
            <v>56193.4</v>
          </cell>
          <cell r="K118">
            <v>561934</v>
          </cell>
        </row>
        <row r="119">
          <cell r="E119">
            <v>435</v>
          </cell>
          <cell r="F119">
            <v>10435000</v>
          </cell>
          <cell r="G119" t="str">
            <v>UB</v>
          </cell>
          <cell r="H119" t="str">
            <v>BHL</v>
          </cell>
          <cell r="I119" t="str">
            <v>E</v>
          </cell>
          <cell r="J119">
            <v>127253.5</v>
          </cell>
          <cell r="K119">
            <v>1272535</v>
          </cell>
        </row>
        <row r="120">
          <cell r="E120">
            <v>69</v>
          </cell>
          <cell r="F120">
            <v>10069000</v>
          </cell>
          <cell r="G120" t="str">
            <v>UB</v>
          </cell>
          <cell r="H120" t="str">
            <v>BHG</v>
          </cell>
          <cell r="I120" t="str">
            <v>C</v>
          </cell>
          <cell r="J120">
            <v>53798.6</v>
          </cell>
          <cell r="K120">
            <v>457293</v>
          </cell>
        </row>
        <row r="121">
          <cell r="E121">
            <v>308</v>
          </cell>
          <cell r="F121">
            <v>10308000</v>
          </cell>
          <cell r="G121" t="str">
            <v>BU</v>
          </cell>
          <cell r="H121" t="str">
            <v>BUN</v>
          </cell>
          <cell r="I121" t="str">
            <v>D</v>
          </cell>
          <cell r="J121">
            <v>11321.2</v>
          </cell>
          <cell r="K121">
            <v>113212</v>
          </cell>
        </row>
        <row r="122">
          <cell r="E122">
            <v>146</v>
          </cell>
          <cell r="F122">
            <v>10146000</v>
          </cell>
          <cell r="G122" t="str">
            <v>XE</v>
          </cell>
          <cell r="H122" t="str">
            <v>CCA</v>
          </cell>
          <cell r="I122" t="str">
            <v>B</v>
          </cell>
          <cell r="J122">
            <v>7207.6</v>
          </cell>
          <cell r="K122">
            <v>72076</v>
          </cell>
        </row>
        <row r="123">
          <cell r="E123">
            <v>277</v>
          </cell>
          <cell r="F123">
            <v>10277000</v>
          </cell>
          <cell r="G123" t="str">
            <v>XE</v>
          </cell>
          <cell r="H123" t="str">
            <v>HBB</v>
          </cell>
          <cell r="I123" t="str">
            <v>C</v>
          </cell>
          <cell r="J123">
            <v>15400.9</v>
          </cell>
          <cell r="K123">
            <v>154009</v>
          </cell>
        </row>
        <row r="124">
          <cell r="E124">
            <v>121</v>
          </cell>
          <cell r="F124">
            <v>10121000</v>
          </cell>
          <cell r="G124" t="str">
            <v>HO</v>
          </cell>
          <cell r="H124" t="str">
            <v>BYN</v>
          </cell>
          <cell r="I124" t="str">
            <v>B</v>
          </cell>
          <cell r="J124">
            <v>7711.6</v>
          </cell>
          <cell r="K124">
            <v>77116</v>
          </cell>
        </row>
        <row r="125">
          <cell r="E125">
            <v>395</v>
          </cell>
          <cell r="F125">
            <v>10395000</v>
          </cell>
          <cell r="G125" t="str">
            <v>HO</v>
          </cell>
          <cell r="H125" t="str">
            <v>BUT</v>
          </cell>
          <cell r="I125" t="str">
            <v>C</v>
          </cell>
          <cell r="J125">
            <v>23172.3</v>
          </cell>
          <cell r="K125">
            <v>231723</v>
          </cell>
        </row>
        <row r="126">
          <cell r="E126">
            <v>239</v>
          </cell>
          <cell r="F126">
            <v>10239000</v>
          </cell>
          <cell r="G126" t="str">
            <v>UB</v>
          </cell>
          <cell r="H126" t="str">
            <v>BLC</v>
          </cell>
          <cell r="I126" t="str">
            <v>B</v>
          </cell>
          <cell r="J126">
            <v>15814.8</v>
          </cell>
          <cell r="K126">
            <v>191180</v>
          </cell>
        </row>
        <row r="127">
          <cell r="E127">
            <v>492</v>
          </cell>
          <cell r="F127">
            <v>10492000</v>
          </cell>
          <cell r="G127" t="str">
            <v>UB</v>
          </cell>
          <cell r="H127" t="str">
            <v>BEU</v>
          </cell>
          <cell r="I127" t="str">
            <v>À</v>
          </cell>
          <cell r="J127">
            <v>1906208</v>
          </cell>
          <cell r="K127">
            <v>19062080</v>
          </cell>
        </row>
        <row r="128">
          <cell r="E128">
            <v>539</v>
          </cell>
          <cell r="F128">
            <v>10539000</v>
          </cell>
          <cell r="G128" t="str">
            <v>UB</v>
          </cell>
          <cell r="H128" t="str">
            <v>BRM</v>
          </cell>
          <cell r="I128" t="str">
            <v>À</v>
          </cell>
          <cell r="J128">
            <v>273916975902</v>
          </cell>
          <cell r="K128">
            <v>1740813320</v>
          </cell>
        </row>
        <row r="129">
          <cell r="E129">
            <v>34</v>
          </cell>
          <cell r="F129">
            <v>10034000</v>
          </cell>
          <cell r="G129" t="str">
            <v>UB</v>
          </cell>
          <cell r="H129" t="str">
            <v>SUL</v>
          </cell>
          <cell r="I129" t="str">
            <v>B</v>
          </cell>
          <cell r="J129">
            <v>18120.1</v>
          </cell>
          <cell r="K129">
            <v>65362</v>
          </cell>
        </row>
        <row r="130">
          <cell r="E130">
            <v>234</v>
          </cell>
          <cell r="F130">
            <v>10234000</v>
          </cell>
          <cell r="G130" t="str">
            <v>UB</v>
          </cell>
          <cell r="H130" t="str">
            <v>GHC</v>
          </cell>
          <cell r="I130" t="str">
            <v>A</v>
          </cell>
          <cell r="J130">
            <v>24246.4</v>
          </cell>
          <cell r="K130">
            <v>242464</v>
          </cell>
        </row>
        <row r="131">
          <cell r="E131">
            <v>353</v>
          </cell>
          <cell r="F131">
            <v>10353000</v>
          </cell>
          <cell r="G131" t="str">
            <v>DO</v>
          </cell>
          <cell r="H131" t="str">
            <v>HZB</v>
          </cell>
          <cell r="I131" t="str">
            <v>E</v>
          </cell>
          <cell r="J131">
            <v>9989.9</v>
          </cell>
          <cell r="K131">
            <v>99899</v>
          </cell>
        </row>
        <row r="132">
          <cell r="E132">
            <v>216</v>
          </cell>
          <cell r="F132">
            <v>10216000</v>
          </cell>
          <cell r="G132" t="str">
            <v>ZA</v>
          </cell>
          <cell r="H132" t="str">
            <v>DLA</v>
          </cell>
          <cell r="I132" t="str">
            <v>A</v>
          </cell>
          <cell r="J132">
            <v>16251.4</v>
          </cell>
          <cell r="K132">
            <v>162514</v>
          </cell>
        </row>
        <row r="133">
          <cell r="E133">
            <v>528</v>
          </cell>
          <cell r="F133">
            <v>10528000</v>
          </cell>
          <cell r="G133" t="str">
            <v>UB</v>
          </cell>
          <cell r="H133" t="str">
            <v>HRM</v>
          </cell>
          <cell r="I133" t="str">
            <v>E</v>
          </cell>
          <cell r="J133">
            <v>7854300.1</v>
          </cell>
          <cell r="K133">
            <v>78543001</v>
          </cell>
        </row>
        <row r="134">
          <cell r="E134">
            <v>125</v>
          </cell>
          <cell r="F134">
            <v>10125000</v>
          </cell>
          <cell r="G134" t="str">
            <v>EV</v>
          </cell>
          <cell r="H134" t="str">
            <v>HML</v>
          </cell>
          <cell r="I134" t="str">
            <v>A</v>
          </cell>
          <cell r="J134">
            <v>10730.6</v>
          </cell>
          <cell r="K134">
            <v>107306</v>
          </cell>
        </row>
        <row r="135">
          <cell r="E135">
            <v>354</v>
          </cell>
          <cell r="F135">
            <v>10354000</v>
          </cell>
          <cell r="G135" t="str">
            <v>UB</v>
          </cell>
          <cell r="H135" t="str">
            <v>GOV</v>
          </cell>
          <cell r="I135" t="str">
            <v>B</v>
          </cell>
          <cell r="J135">
            <v>780112.5</v>
          </cell>
          <cell r="K135">
            <v>7801125</v>
          </cell>
        </row>
        <row r="136">
          <cell r="E136">
            <v>86</v>
          </cell>
          <cell r="F136">
            <v>10086000</v>
          </cell>
          <cell r="G136" t="str">
            <v>EM</v>
          </cell>
          <cell r="H136" t="str">
            <v>JGL</v>
          </cell>
          <cell r="I136" t="str">
            <v>B</v>
          </cell>
          <cell r="J136">
            <v>19049.1</v>
          </cell>
          <cell r="K136">
            <v>190491</v>
          </cell>
        </row>
        <row r="137">
          <cell r="E137">
            <v>344</v>
          </cell>
          <cell r="F137">
            <v>10344000</v>
          </cell>
          <cell r="G137" t="str">
            <v>GS</v>
          </cell>
          <cell r="H137" t="str">
            <v>GOS</v>
          </cell>
          <cell r="I137" t="str">
            <v>C</v>
          </cell>
          <cell r="J137">
            <v>24287.2</v>
          </cell>
          <cell r="K137">
            <v>97149</v>
          </cell>
        </row>
        <row r="138">
          <cell r="E138">
            <v>443</v>
          </cell>
          <cell r="F138">
            <v>10443000</v>
          </cell>
          <cell r="G138" t="str">
            <v>DG</v>
          </cell>
          <cell r="H138" t="str">
            <v>BRD</v>
          </cell>
          <cell r="I138" t="str">
            <v>B</v>
          </cell>
          <cell r="J138">
            <v>18126.7</v>
          </cell>
          <cell r="K138">
            <v>181267</v>
          </cell>
        </row>
        <row r="139">
          <cell r="E139">
            <v>148</v>
          </cell>
          <cell r="F139">
            <v>10148000</v>
          </cell>
          <cell r="G139" t="str">
            <v>UB</v>
          </cell>
          <cell r="H139" t="str">
            <v>GFG</v>
          </cell>
          <cell r="I139" t="str">
            <v>A</v>
          </cell>
          <cell r="J139">
            <v>37401.8</v>
          </cell>
          <cell r="K139">
            <v>374018</v>
          </cell>
        </row>
        <row r="140">
          <cell r="E140">
            <v>159</v>
          </cell>
          <cell r="F140">
            <v>10159000</v>
          </cell>
          <cell r="G140" t="str">
            <v>SB</v>
          </cell>
          <cell r="H140" t="str">
            <v>GNR</v>
          </cell>
          <cell r="I140" t="str">
            <v>C</v>
          </cell>
          <cell r="J140">
            <v>27518.6</v>
          </cell>
          <cell r="K140">
            <v>275186</v>
          </cell>
        </row>
        <row r="141">
          <cell r="E141">
            <v>363</v>
          </cell>
          <cell r="F141">
            <v>10363000</v>
          </cell>
          <cell r="G141" t="str">
            <v>UB</v>
          </cell>
          <cell r="H141" t="str">
            <v>GGL</v>
          </cell>
          <cell r="I141" t="str">
            <v>B</v>
          </cell>
          <cell r="J141">
            <v>18751.6</v>
          </cell>
          <cell r="K141">
            <v>187516</v>
          </cell>
        </row>
        <row r="142">
          <cell r="E142">
            <v>263</v>
          </cell>
          <cell r="F142">
            <v>10263000</v>
          </cell>
          <cell r="G142" t="str">
            <v>BU</v>
          </cell>
          <cell r="H142" t="str">
            <v>GTJ</v>
          </cell>
          <cell r="I142" t="str">
            <v>B</v>
          </cell>
          <cell r="J142">
            <v>57084.5</v>
          </cell>
          <cell r="K142">
            <v>570845</v>
          </cell>
        </row>
        <row r="143">
          <cell r="E143">
            <v>96</v>
          </cell>
          <cell r="F143">
            <v>10096000</v>
          </cell>
          <cell r="G143" t="str">
            <v>UV</v>
          </cell>
          <cell r="H143" t="str">
            <v>GUR</v>
          </cell>
          <cell r="I143" t="str">
            <v>B</v>
          </cell>
          <cell r="J143">
            <v>11534.5</v>
          </cell>
          <cell r="K143">
            <v>115345</v>
          </cell>
        </row>
        <row r="144">
          <cell r="E144">
            <v>88</v>
          </cell>
          <cell r="F144">
            <v>10088000</v>
          </cell>
          <cell r="G144" t="str">
            <v>UB</v>
          </cell>
          <cell r="H144" t="str">
            <v>GTL</v>
          </cell>
          <cell r="I144" t="str">
            <v>B</v>
          </cell>
          <cell r="J144">
            <v>161868.4</v>
          </cell>
          <cell r="K144">
            <v>1618684</v>
          </cell>
        </row>
        <row r="145">
          <cell r="E145">
            <v>150</v>
          </cell>
          <cell r="F145">
            <v>10150000</v>
          </cell>
          <cell r="G145" t="str">
            <v>TE</v>
          </cell>
          <cell r="H145" t="str">
            <v>DBL</v>
          </cell>
          <cell r="I145" t="str">
            <v>C</v>
          </cell>
          <cell r="J145">
            <v>10370.3</v>
          </cell>
          <cell r="K145">
            <v>103703</v>
          </cell>
        </row>
        <row r="146">
          <cell r="E146">
            <v>470</v>
          </cell>
          <cell r="F146">
            <v>10470000</v>
          </cell>
          <cell r="G146" t="str">
            <v>DA</v>
          </cell>
          <cell r="H146" t="str">
            <v>DRZ</v>
          </cell>
          <cell r="I146" t="str">
            <v>D</v>
          </cell>
          <cell r="J146">
            <v>61684.8</v>
          </cell>
          <cell r="K146">
            <v>616848</v>
          </cell>
        </row>
        <row r="147">
          <cell r="E147">
            <v>252</v>
          </cell>
          <cell r="F147">
            <v>10252000</v>
          </cell>
          <cell r="G147" t="str">
            <v>DA</v>
          </cell>
          <cell r="H147" t="str">
            <v>DAR</v>
          </cell>
          <cell r="I147" t="str">
            <v>B</v>
          </cell>
          <cell r="J147">
            <v>61460.3</v>
          </cell>
          <cell r="K147">
            <v>614603</v>
          </cell>
        </row>
        <row r="148">
          <cell r="E148">
            <v>367</v>
          </cell>
          <cell r="F148">
            <v>10367000</v>
          </cell>
          <cell r="G148" t="str">
            <v>DA</v>
          </cell>
          <cell r="H148" t="str">
            <v>DRI</v>
          </cell>
          <cell r="I148" t="str">
            <v>E</v>
          </cell>
          <cell r="J148">
            <v>66857.2</v>
          </cell>
          <cell r="K148">
            <v>668572</v>
          </cell>
        </row>
        <row r="149">
          <cell r="E149">
            <v>380</v>
          </cell>
          <cell r="F149">
            <v>10380000</v>
          </cell>
          <cell r="G149" t="str">
            <v>DA</v>
          </cell>
          <cell r="H149" t="str">
            <v>DHU</v>
          </cell>
          <cell r="I149" t="str">
            <v>B</v>
          </cell>
          <cell r="J149">
            <v>37777.5</v>
          </cell>
          <cell r="K149">
            <v>377775</v>
          </cell>
        </row>
        <row r="150">
          <cell r="E150">
            <v>366</v>
          </cell>
          <cell r="F150">
            <v>10366000</v>
          </cell>
          <cell r="G150" t="str">
            <v>DA</v>
          </cell>
          <cell r="H150" t="str">
            <v>DZG</v>
          </cell>
          <cell r="I150" t="str">
            <v>E</v>
          </cell>
          <cell r="J150">
            <v>8013.8</v>
          </cell>
          <cell r="K150">
            <v>89453</v>
          </cell>
        </row>
        <row r="151">
          <cell r="E151">
            <v>508</v>
          </cell>
          <cell r="F151">
            <v>10508000</v>
          </cell>
          <cell r="G151" t="str">
            <v>DA</v>
          </cell>
          <cell r="H151" t="str">
            <v>DSS</v>
          </cell>
          <cell r="I151" t="str">
            <v>D</v>
          </cell>
          <cell r="J151">
            <v>1038511.6</v>
          </cell>
          <cell r="K151">
            <v>10385116</v>
          </cell>
        </row>
        <row r="152">
          <cell r="E152">
            <v>71</v>
          </cell>
          <cell r="F152">
            <v>10071000</v>
          </cell>
          <cell r="G152" t="str">
            <v>DA</v>
          </cell>
          <cell r="H152" t="str">
            <v>NEH</v>
          </cell>
          <cell r="I152" t="str">
            <v>B</v>
          </cell>
          <cell r="J152">
            <v>110547.9</v>
          </cell>
          <cell r="K152">
            <v>1105479</v>
          </cell>
        </row>
        <row r="153">
          <cell r="E153">
            <v>254</v>
          </cell>
          <cell r="F153">
            <v>10254000</v>
          </cell>
          <cell r="G153" t="str">
            <v>DA</v>
          </cell>
          <cell r="H153" t="str">
            <v>DAH</v>
          </cell>
          <cell r="I153" t="str">
            <v>B</v>
          </cell>
          <cell r="J153">
            <v>5512.6</v>
          </cell>
          <cell r="K153">
            <v>55126</v>
          </cell>
        </row>
        <row r="154">
          <cell r="E154">
            <v>523</v>
          </cell>
          <cell r="F154">
            <v>10523000</v>
          </cell>
          <cell r="G154" t="str">
            <v>DO</v>
          </cell>
          <cell r="H154" t="str">
            <v>DAZ</v>
          </cell>
          <cell r="I154" t="str">
            <v>D</v>
          </cell>
          <cell r="J154">
            <v>85292.5</v>
          </cell>
          <cell r="K154">
            <v>74922</v>
          </cell>
        </row>
        <row r="155">
          <cell r="E155">
            <v>381</v>
          </cell>
          <cell r="F155">
            <v>10381000</v>
          </cell>
          <cell r="G155" t="str">
            <v>DO</v>
          </cell>
          <cell r="H155" t="str">
            <v>DNU</v>
          </cell>
          <cell r="I155" t="str">
            <v>B</v>
          </cell>
          <cell r="J155">
            <v>46292.9</v>
          </cell>
          <cell r="K155">
            <v>462929</v>
          </cell>
        </row>
        <row r="156">
          <cell r="E156">
            <v>343</v>
          </cell>
          <cell r="F156">
            <v>10343000</v>
          </cell>
          <cell r="G156" t="str">
            <v>DO</v>
          </cell>
          <cell r="H156" t="str">
            <v>DHS</v>
          </cell>
          <cell r="I156" t="str">
            <v>B</v>
          </cell>
          <cell r="J156">
            <v>38871.9</v>
          </cell>
          <cell r="K156">
            <v>388719</v>
          </cell>
        </row>
        <row r="157">
          <cell r="E157">
            <v>132</v>
          </cell>
          <cell r="F157">
            <v>10132000</v>
          </cell>
          <cell r="G157" t="str">
            <v>DO</v>
          </cell>
          <cell r="H157" t="str">
            <v>DRN</v>
          </cell>
          <cell r="I157" t="str">
            <v>B</v>
          </cell>
          <cell r="J157">
            <v>70300</v>
          </cell>
          <cell r="K157">
            <v>703000</v>
          </cell>
        </row>
        <row r="158">
          <cell r="E158">
            <v>320</v>
          </cell>
          <cell r="F158">
            <v>10320000</v>
          </cell>
          <cell r="G158" t="str">
            <v>DO</v>
          </cell>
          <cell r="H158" t="str">
            <v>DIM</v>
          </cell>
          <cell r="I158" t="str">
            <v>E</v>
          </cell>
          <cell r="J158">
            <v>6416.7</v>
          </cell>
          <cell r="K158">
            <v>64167</v>
          </cell>
        </row>
        <row r="159">
          <cell r="E159">
            <v>358</v>
          </cell>
          <cell r="F159">
            <v>10358000</v>
          </cell>
          <cell r="G159" t="str">
            <v>DO</v>
          </cell>
          <cell r="H159" t="str">
            <v>DOT</v>
          </cell>
          <cell r="I159" t="str">
            <v>D</v>
          </cell>
          <cell r="J159">
            <v>136369</v>
          </cell>
          <cell r="K159">
            <v>66821</v>
          </cell>
        </row>
        <row r="160">
          <cell r="E160">
            <v>311</v>
          </cell>
          <cell r="F160">
            <v>10311000</v>
          </cell>
          <cell r="G160" t="str">
            <v>DO</v>
          </cell>
          <cell r="H160" t="str">
            <v>DES</v>
          </cell>
          <cell r="I160" t="str">
            <v>E</v>
          </cell>
          <cell r="J160">
            <v>7498.9</v>
          </cell>
          <cell r="K160">
            <v>73969</v>
          </cell>
        </row>
        <row r="161">
          <cell r="E161">
            <v>21</v>
          </cell>
          <cell r="F161">
            <v>10021000</v>
          </cell>
          <cell r="G161" t="str">
            <v>UB</v>
          </cell>
          <cell r="H161" t="str">
            <v>DRU</v>
          </cell>
          <cell r="I161" t="str">
            <v>B</v>
          </cell>
          <cell r="J161">
            <v>18641.2</v>
          </cell>
          <cell r="K161">
            <v>303812</v>
          </cell>
        </row>
        <row r="162">
          <cell r="E162">
            <v>300</v>
          </cell>
          <cell r="F162">
            <v>10300000</v>
          </cell>
          <cell r="G162" t="str">
            <v>DU</v>
          </cell>
          <cell r="H162" t="str">
            <v>DMA</v>
          </cell>
          <cell r="I162" t="str">
            <v>A</v>
          </cell>
          <cell r="J162">
            <v>7042</v>
          </cell>
          <cell r="K162">
            <v>70420</v>
          </cell>
        </row>
        <row r="163">
          <cell r="E163">
            <v>93</v>
          </cell>
          <cell r="F163">
            <v>10093000</v>
          </cell>
          <cell r="G163" t="str">
            <v>AR</v>
          </cell>
          <cell r="H163" t="str">
            <v>BBG</v>
          </cell>
          <cell r="I163" t="str">
            <v>C</v>
          </cell>
          <cell r="J163">
            <v>17728.8</v>
          </cell>
          <cell r="K163">
            <v>177288</v>
          </cell>
        </row>
        <row r="164">
          <cell r="E164">
            <v>211</v>
          </cell>
          <cell r="F164">
            <v>10211000</v>
          </cell>
          <cell r="G164" t="str">
            <v>DU</v>
          </cell>
          <cell r="H164" t="str">
            <v>DHM</v>
          </cell>
          <cell r="I164" t="str">
            <v>A</v>
          </cell>
          <cell r="J164">
            <v>10099.6</v>
          </cell>
          <cell r="K164">
            <v>100996</v>
          </cell>
        </row>
        <row r="165">
          <cell r="E165">
            <v>37</v>
          </cell>
          <cell r="F165">
            <v>10037000</v>
          </cell>
          <cell r="G165" t="str">
            <v>UB</v>
          </cell>
          <cell r="H165" t="str">
            <v>SOI</v>
          </cell>
          <cell r="I165" t="str">
            <v>E</v>
          </cell>
          <cell r="J165">
            <v>15652.3</v>
          </cell>
          <cell r="K165">
            <v>607809</v>
          </cell>
        </row>
        <row r="166">
          <cell r="E166">
            <v>268</v>
          </cell>
          <cell r="F166">
            <v>10268000</v>
          </cell>
          <cell r="G166" t="str">
            <v>TE</v>
          </cell>
          <cell r="H166" t="str">
            <v>JRT</v>
          </cell>
          <cell r="I166" t="str">
            <v>C</v>
          </cell>
          <cell r="J166">
            <v>29346.1</v>
          </cell>
          <cell r="K166">
            <v>293461</v>
          </cell>
        </row>
        <row r="167">
          <cell r="E167">
            <v>201</v>
          </cell>
          <cell r="F167">
            <v>10201000</v>
          </cell>
          <cell r="G167" t="str">
            <v>OR</v>
          </cell>
          <cell r="H167" t="str">
            <v>JLT</v>
          </cell>
          <cell r="I167" t="str">
            <v>E</v>
          </cell>
          <cell r="J167">
            <v>5205.6</v>
          </cell>
          <cell r="K167">
            <v>52056</v>
          </cell>
        </row>
        <row r="168">
          <cell r="E168">
            <v>408</v>
          </cell>
          <cell r="F168">
            <v>10408000</v>
          </cell>
          <cell r="G168" t="str">
            <v>SB</v>
          </cell>
          <cell r="H168" t="str">
            <v>HCH</v>
          </cell>
          <cell r="I168" t="str">
            <v>C</v>
          </cell>
          <cell r="J168">
            <v>5854.3</v>
          </cell>
          <cell r="K168">
            <v>58543</v>
          </cell>
        </row>
        <row r="169">
          <cell r="E169">
            <v>230</v>
          </cell>
          <cell r="F169">
            <v>10230000</v>
          </cell>
          <cell r="G169" t="str">
            <v>ZA</v>
          </cell>
          <cell r="H169" t="str">
            <v>JST</v>
          </cell>
          <cell r="I169" t="str">
            <v>D</v>
          </cell>
          <cell r="J169">
            <v>5946</v>
          </cell>
          <cell r="K169">
            <v>59460</v>
          </cell>
        </row>
        <row r="170">
          <cell r="E170">
            <v>326</v>
          </cell>
          <cell r="F170">
            <v>10326000</v>
          </cell>
          <cell r="G170" t="str">
            <v>UV</v>
          </cell>
          <cell r="H170" t="str">
            <v>JIV</v>
          </cell>
          <cell r="I170" t="str">
            <v>C</v>
          </cell>
          <cell r="J170">
            <v>5322.3</v>
          </cell>
          <cell r="K170">
            <v>53223</v>
          </cell>
        </row>
        <row r="171">
          <cell r="E171">
            <v>61</v>
          </cell>
          <cell r="F171">
            <v>10061000</v>
          </cell>
          <cell r="G171" t="str">
            <v>EM</v>
          </cell>
          <cell r="H171" t="str">
            <v>JGV</v>
          </cell>
          <cell r="I171" t="str">
            <v>E</v>
          </cell>
          <cell r="J171">
            <v>7416.9</v>
          </cell>
          <cell r="K171">
            <v>74169</v>
          </cell>
        </row>
        <row r="172">
          <cell r="E172">
            <v>521</v>
          </cell>
          <cell r="F172">
            <v>10521000</v>
          </cell>
          <cell r="G172" t="str">
            <v>UB</v>
          </cell>
          <cell r="H172" t="str">
            <v>JTB</v>
          </cell>
          <cell r="I172" t="str">
            <v>E</v>
          </cell>
          <cell r="J172">
            <v>10000000</v>
          </cell>
          <cell r="K172">
            <v>100000000</v>
          </cell>
        </row>
        <row r="173">
          <cell r="E173">
            <v>204</v>
          </cell>
          <cell r="F173">
            <v>10204000</v>
          </cell>
          <cell r="G173" t="str">
            <v>ZA</v>
          </cell>
          <cell r="H173" t="str">
            <v>BLG</v>
          </cell>
          <cell r="I173" t="str">
            <v>B</v>
          </cell>
          <cell r="J173">
            <v>5633.8</v>
          </cell>
          <cell r="K173">
            <v>56338</v>
          </cell>
        </row>
        <row r="174">
          <cell r="E174">
            <v>172</v>
          </cell>
          <cell r="F174">
            <v>10172000</v>
          </cell>
          <cell r="G174" t="str">
            <v>TE</v>
          </cell>
          <cell r="H174" t="str">
            <v>ZAL</v>
          </cell>
          <cell r="I174" t="str">
            <v>C</v>
          </cell>
          <cell r="J174">
            <v>33748.5</v>
          </cell>
          <cell r="K174">
            <v>337013</v>
          </cell>
        </row>
        <row r="175">
          <cell r="E175">
            <v>450</v>
          </cell>
          <cell r="F175">
            <v>10450000</v>
          </cell>
          <cell r="G175" t="str">
            <v>UB</v>
          </cell>
          <cell r="H175" t="str">
            <v>ZOO</v>
          </cell>
          <cell r="I175" t="str">
            <v>B</v>
          </cell>
          <cell r="J175">
            <v>375494.4</v>
          </cell>
          <cell r="K175">
            <v>3754944</v>
          </cell>
        </row>
        <row r="176">
          <cell r="E176">
            <v>197</v>
          </cell>
          <cell r="F176">
            <v>10197000</v>
          </cell>
          <cell r="G176" t="str">
            <v>BH</v>
          </cell>
          <cell r="H176" t="str">
            <v>ZOS</v>
          </cell>
          <cell r="I176" t="str">
            <v>E</v>
          </cell>
          <cell r="J176">
            <v>18709</v>
          </cell>
          <cell r="K176">
            <v>187090</v>
          </cell>
        </row>
        <row r="177">
          <cell r="E177">
            <v>520</v>
          </cell>
          <cell r="F177">
            <v>10520000</v>
          </cell>
          <cell r="G177" t="str">
            <v>UB</v>
          </cell>
          <cell r="H177" t="str">
            <v>ZSB</v>
          </cell>
          <cell r="I177" t="str">
            <v>E</v>
          </cell>
          <cell r="J177">
            <v>14666703</v>
          </cell>
          <cell r="K177">
            <v>14666703</v>
          </cell>
        </row>
        <row r="178">
          <cell r="E178">
            <v>283</v>
          </cell>
          <cell r="F178">
            <v>10283000</v>
          </cell>
          <cell r="G178" t="str">
            <v>SB</v>
          </cell>
          <cell r="H178" t="str">
            <v>BUR</v>
          </cell>
          <cell r="I178" t="str">
            <v>C</v>
          </cell>
          <cell r="J178">
            <v>5563.7</v>
          </cell>
          <cell r="K178">
            <v>55637</v>
          </cell>
        </row>
        <row r="179">
          <cell r="E179">
            <v>329</v>
          </cell>
          <cell r="F179">
            <v>10329000</v>
          </cell>
          <cell r="G179" t="str">
            <v>BU</v>
          </cell>
          <cell r="H179" t="str">
            <v>INT</v>
          </cell>
          <cell r="I179" t="str">
            <v>C</v>
          </cell>
          <cell r="J179">
            <v>90585.5</v>
          </cell>
          <cell r="K179">
            <v>624383</v>
          </cell>
        </row>
        <row r="180">
          <cell r="E180">
            <v>292</v>
          </cell>
          <cell r="F180">
            <v>10292000</v>
          </cell>
          <cell r="G180" t="str">
            <v>UB</v>
          </cell>
          <cell r="H180" t="str">
            <v>OBL</v>
          </cell>
          <cell r="I180" t="str">
            <v>D</v>
          </cell>
          <cell r="J180">
            <v>7980.8</v>
          </cell>
          <cell r="K180">
            <v>79808</v>
          </cell>
        </row>
        <row r="181">
          <cell r="E181">
            <v>157</v>
          </cell>
          <cell r="F181">
            <v>10157000</v>
          </cell>
          <cell r="G181" t="str">
            <v>UV</v>
          </cell>
          <cell r="H181" t="str">
            <v>IHN</v>
          </cell>
          <cell r="I181" t="str">
            <v>D</v>
          </cell>
          <cell r="J181">
            <v>5596.2</v>
          </cell>
          <cell r="K181">
            <v>55962</v>
          </cell>
        </row>
        <row r="182">
          <cell r="E182">
            <v>185</v>
          </cell>
          <cell r="F182">
            <v>10185000</v>
          </cell>
          <cell r="G182" t="str">
            <v>UB</v>
          </cell>
          <cell r="H182" t="str">
            <v>IHU</v>
          </cell>
          <cell r="I182" t="str">
            <v>E</v>
          </cell>
          <cell r="J182">
            <v>18157.1</v>
          </cell>
          <cell r="K182">
            <v>181571</v>
          </cell>
        </row>
        <row r="183">
          <cell r="E183">
            <v>459</v>
          </cell>
          <cell r="F183">
            <v>10459000</v>
          </cell>
          <cell r="G183" t="str">
            <v>UV</v>
          </cell>
          <cell r="H183" t="str">
            <v>IBA</v>
          </cell>
          <cell r="I183" t="str">
            <v>D</v>
          </cell>
          <cell r="J183">
            <v>39708.5</v>
          </cell>
          <cell r="K183">
            <v>397085</v>
          </cell>
        </row>
        <row r="184">
          <cell r="E184">
            <v>80</v>
          </cell>
          <cell r="F184">
            <v>10080000</v>
          </cell>
          <cell r="G184" t="str">
            <v>DU</v>
          </cell>
          <cell r="H184" t="str">
            <v>MNG</v>
          </cell>
          <cell r="I184" t="str">
            <v>D</v>
          </cell>
          <cell r="J184">
            <v>7137.1</v>
          </cell>
          <cell r="K184">
            <v>71371</v>
          </cell>
        </row>
        <row r="185">
          <cell r="E185">
            <v>194</v>
          </cell>
          <cell r="F185">
            <v>10194000</v>
          </cell>
          <cell r="G185" t="str">
            <v>HE</v>
          </cell>
          <cell r="H185" t="str">
            <v>MAN</v>
          </cell>
          <cell r="I185" t="str">
            <v>A</v>
          </cell>
          <cell r="J185">
            <v>7205.3</v>
          </cell>
          <cell r="K185">
            <v>72053</v>
          </cell>
        </row>
        <row r="186">
          <cell r="E186">
            <v>261</v>
          </cell>
          <cell r="F186">
            <v>10261000</v>
          </cell>
          <cell r="G186" t="str">
            <v>SB</v>
          </cell>
          <cell r="H186" t="str">
            <v>OZH</v>
          </cell>
          <cell r="I186" t="str">
            <v>A</v>
          </cell>
          <cell r="J186">
            <v>6896.8</v>
          </cell>
          <cell r="K186">
            <v>68968</v>
          </cell>
        </row>
        <row r="187">
          <cell r="E187">
            <v>208</v>
          </cell>
          <cell r="F187">
            <v>10208000</v>
          </cell>
          <cell r="G187" t="str">
            <v>UB</v>
          </cell>
          <cell r="H187" t="str">
            <v>MMX</v>
          </cell>
          <cell r="I187" t="str">
            <v>B</v>
          </cell>
          <cell r="J187">
            <v>380072.1</v>
          </cell>
          <cell r="K187">
            <v>3800721</v>
          </cell>
        </row>
        <row r="188">
          <cell r="E188">
            <v>379</v>
          </cell>
          <cell r="F188">
            <v>10379000</v>
          </cell>
          <cell r="G188" t="str">
            <v>UB</v>
          </cell>
          <cell r="H188" t="str">
            <v>MIE</v>
          </cell>
          <cell r="I188" t="str">
            <v>E</v>
          </cell>
          <cell r="J188">
            <v>136820.6</v>
          </cell>
          <cell r="K188">
            <v>1368206</v>
          </cell>
        </row>
        <row r="189">
          <cell r="E189">
            <v>26</v>
          </cell>
          <cell r="F189">
            <v>10026000</v>
          </cell>
          <cell r="G189" t="str">
            <v>UB</v>
          </cell>
          <cell r="H189" t="str">
            <v>MMH</v>
          </cell>
          <cell r="I189" t="str">
            <v>D</v>
          </cell>
          <cell r="J189">
            <v>10470.8</v>
          </cell>
          <cell r="K189">
            <v>58008</v>
          </cell>
        </row>
        <row r="190">
          <cell r="E190">
            <v>272</v>
          </cell>
          <cell r="F190">
            <v>10272000</v>
          </cell>
          <cell r="G190" t="str">
            <v>BE</v>
          </cell>
          <cell r="H190" t="str">
            <v>MER</v>
          </cell>
          <cell r="I190" t="str">
            <v>A</v>
          </cell>
          <cell r="J190">
            <v>7818.7</v>
          </cell>
          <cell r="K190">
            <v>78187</v>
          </cell>
        </row>
        <row r="191">
          <cell r="E191">
            <v>130</v>
          </cell>
          <cell r="F191">
            <v>10130000</v>
          </cell>
          <cell r="G191" t="str">
            <v>UV</v>
          </cell>
          <cell r="H191" t="str">
            <v>AZA</v>
          </cell>
          <cell r="I191" t="str">
            <v>D</v>
          </cell>
          <cell r="J191">
            <v>159977</v>
          </cell>
          <cell r="K191">
            <v>159977</v>
          </cell>
        </row>
        <row r="192">
          <cell r="E192">
            <v>238</v>
          </cell>
          <cell r="F192">
            <v>10238000</v>
          </cell>
          <cell r="G192" t="str">
            <v>ZA</v>
          </cell>
          <cell r="H192" t="str">
            <v>DLM</v>
          </cell>
          <cell r="I192" t="str">
            <v>A</v>
          </cell>
          <cell r="J192">
            <v>13995.4</v>
          </cell>
          <cell r="K192">
            <v>139954</v>
          </cell>
        </row>
        <row r="193">
          <cell r="E193">
            <v>50</v>
          </cell>
          <cell r="F193">
            <v>10050000</v>
          </cell>
          <cell r="G193" t="str">
            <v>UB</v>
          </cell>
          <cell r="H193" t="str">
            <v>ASA</v>
          </cell>
          <cell r="I193" t="str">
            <v>D</v>
          </cell>
          <cell r="J193">
            <v>7108.6</v>
          </cell>
          <cell r="K193">
            <v>71086</v>
          </cell>
        </row>
        <row r="194">
          <cell r="E194">
            <v>332</v>
          </cell>
          <cell r="F194">
            <v>10332000</v>
          </cell>
          <cell r="G194" t="str">
            <v>UB</v>
          </cell>
          <cell r="H194" t="str">
            <v>MOG</v>
          </cell>
          <cell r="I194" t="str">
            <v>A</v>
          </cell>
          <cell r="J194">
            <v>5256</v>
          </cell>
          <cell r="K194">
            <v>52560</v>
          </cell>
        </row>
        <row r="195">
          <cell r="E195">
            <v>68</v>
          </cell>
          <cell r="F195">
            <v>10068000</v>
          </cell>
          <cell r="G195" t="str">
            <v>DA</v>
          </cell>
          <cell r="H195" t="str">
            <v>ERS</v>
          </cell>
          <cell r="I195" t="str">
            <v>A</v>
          </cell>
          <cell r="J195">
            <v>26585.2</v>
          </cell>
          <cell r="K195">
            <v>265852</v>
          </cell>
        </row>
        <row r="196">
          <cell r="E196">
            <v>290</v>
          </cell>
          <cell r="F196">
            <v>10290000</v>
          </cell>
          <cell r="G196" t="str">
            <v>UB</v>
          </cell>
          <cell r="H196" t="str">
            <v>MDZ</v>
          </cell>
          <cell r="I196" t="str">
            <v>D</v>
          </cell>
          <cell r="J196">
            <v>13682.6</v>
          </cell>
          <cell r="K196">
            <v>136826</v>
          </cell>
        </row>
        <row r="197">
          <cell r="E197">
            <v>40</v>
          </cell>
          <cell r="F197">
            <v>10040000</v>
          </cell>
          <cell r="G197" t="str">
            <v>UB</v>
          </cell>
          <cell r="H197" t="str">
            <v>KEK</v>
          </cell>
          <cell r="I197" t="str">
            <v>A</v>
          </cell>
          <cell r="J197">
            <v>31887.9</v>
          </cell>
          <cell r="K197">
            <v>318879</v>
          </cell>
        </row>
        <row r="198">
          <cell r="E198">
            <v>226</v>
          </cell>
          <cell r="F198">
            <v>10226000</v>
          </cell>
          <cell r="G198" t="str">
            <v>UB</v>
          </cell>
          <cell r="H198" t="str">
            <v>DLG</v>
          </cell>
          <cell r="I198" t="str">
            <v>C</v>
          </cell>
          <cell r="J198">
            <v>32860.9</v>
          </cell>
          <cell r="K198">
            <v>328609</v>
          </cell>
        </row>
        <row r="199">
          <cell r="E199">
            <v>9</v>
          </cell>
          <cell r="F199">
            <v>10009000</v>
          </cell>
          <cell r="G199" t="str">
            <v>UB</v>
          </cell>
          <cell r="H199" t="str">
            <v>MNH</v>
          </cell>
          <cell r="I199" t="str">
            <v>B</v>
          </cell>
          <cell r="J199">
            <v>30063.1</v>
          </cell>
          <cell r="K199">
            <v>474164</v>
          </cell>
        </row>
        <row r="200">
          <cell r="E200">
            <v>2</v>
          </cell>
          <cell r="F200">
            <v>10002000</v>
          </cell>
          <cell r="G200" t="str">
            <v>UB</v>
          </cell>
          <cell r="H200" t="str">
            <v>UYN</v>
          </cell>
          <cell r="I200" t="str">
            <v>B</v>
          </cell>
          <cell r="J200">
            <v>247534.3</v>
          </cell>
          <cell r="K200">
            <v>2475343</v>
          </cell>
        </row>
        <row r="201">
          <cell r="E201">
            <v>236</v>
          </cell>
          <cell r="F201">
            <v>10236000</v>
          </cell>
          <cell r="G201" t="str">
            <v>UB</v>
          </cell>
          <cell r="H201" t="str">
            <v>MVO</v>
          </cell>
          <cell r="I201" t="str">
            <v>B</v>
          </cell>
          <cell r="J201">
            <v>51317.9</v>
          </cell>
          <cell r="K201">
            <v>920279</v>
          </cell>
        </row>
        <row r="202">
          <cell r="E202">
            <v>316</v>
          </cell>
          <cell r="F202">
            <v>10316000</v>
          </cell>
          <cell r="G202" t="str">
            <v>UB</v>
          </cell>
          <cell r="H202" t="str">
            <v>MSR</v>
          </cell>
          <cell r="I202" t="str">
            <v>B</v>
          </cell>
          <cell r="J202">
            <v>27536</v>
          </cell>
          <cell r="K202">
            <v>275360</v>
          </cell>
        </row>
        <row r="203">
          <cell r="E203">
            <v>47</v>
          </cell>
          <cell r="F203">
            <v>10047000</v>
          </cell>
          <cell r="G203" t="str">
            <v>SB</v>
          </cell>
          <cell r="H203" t="str">
            <v>MSD</v>
          </cell>
          <cell r="I203" t="str">
            <v>A</v>
          </cell>
          <cell r="J203">
            <v>5078.4</v>
          </cell>
          <cell r="K203">
            <v>50784</v>
          </cell>
        </row>
        <row r="204">
          <cell r="E204">
            <v>342</v>
          </cell>
          <cell r="F204">
            <v>10342000</v>
          </cell>
          <cell r="G204" t="str">
            <v>UB</v>
          </cell>
          <cell r="H204" t="str">
            <v>MED</v>
          </cell>
          <cell r="I204" t="str">
            <v>E</v>
          </cell>
          <cell r="J204">
            <v>116406.6</v>
          </cell>
          <cell r="K204">
            <v>1164066</v>
          </cell>
        </row>
        <row r="205">
          <cell r="E205">
            <v>318</v>
          </cell>
          <cell r="F205">
            <v>10318000</v>
          </cell>
          <cell r="G205" t="str">
            <v>UB</v>
          </cell>
          <cell r="H205" t="str">
            <v>MEG</v>
          </cell>
          <cell r="I205" t="str">
            <v>B</v>
          </cell>
          <cell r="J205">
            <v>11437.8</v>
          </cell>
          <cell r="K205">
            <v>114378</v>
          </cell>
        </row>
        <row r="206">
          <cell r="E206">
            <v>136</v>
          </cell>
          <cell r="F206">
            <v>10136000</v>
          </cell>
          <cell r="G206" t="str">
            <v>UB</v>
          </cell>
          <cell r="H206" t="str">
            <v>BAZ</v>
          </cell>
          <cell r="I206" t="str">
            <v>D</v>
          </cell>
          <cell r="J206">
            <v>8287.1</v>
          </cell>
          <cell r="K206">
            <v>82871</v>
          </cell>
        </row>
        <row r="207">
          <cell r="E207">
            <v>362</v>
          </cell>
          <cell r="F207">
            <v>10362000</v>
          </cell>
          <cell r="G207" t="str">
            <v>UB</v>
          </cell>
          <cell r="H207" t="str">
            <v>GGE</v>
          </cell>
          <cell r="I207" t="str">
            <v>A</v>
          </cell>
          <cell r="J207">
            <v>27180.5</v>
          </cell>
          <cell r="K207">
            <v>271805</v>
          </cell>
        </row>
        <row r="208">
          <cell r="E208">
            <v>430</v>
          </cell>
          <cell r="F208">
            <v>10430000</v>
          </cell>
          <cell r="G208" t="str">
            <v>UB</v>
          </cell>
          <cell r="H208" t="str">
            <v>MEL</v>
          </cell>
          <cell r="I208" t="str">
            <v>B</v>
          </cell>
          <cell r="J208">
            <v>59489.7</v>
          </cell>
          <cell r="K208">
            <v>594897</v>
          </cell>
        </row>
        <row r="209">
          <cell r="E209">
            <v>25</v>
          </cell>
          <cell r="F209">
            <v>10025000</v>
          </cell>
          <cell r="G209" t="str">
            <v>UB</v>
          </cell>
          <cell r="H209" t="str">
            <v>MIB</v>
          </cell>
          <cell r="I209" t="str">
            <v>D</v>
          </cell>
          <cell r="J209">
            <v>19214.6</v>
          </cell>
          <cell r="K209">
            <v>15869233</v>
          </cell>
        </row>
        <row r="210">
          <cell r="E210">
            <v>38</v>
          </cell>
          <cell r="F210">
            <v>10038000</v>
          </cell>
          <cell r="G210" t="str">
            <v>UB</v>
          </cell>
          <cell r="H210" t="str">
            <v>MBG</v>
          </cell>
          <cell r="I210" t="str">
            <v>B</v>
          </cell>
          <cell r="J210">
            <v>26021.2</v>
          </cell>
          <cell r="K210">
            <v>400212</v>
          </cell>
        </row>
        <row r="211">
          <cell r="E211">
            <v>471</v>
          </cell>
          <cell r="F211">
            <v>10471000</v>
          </cell>
          <cell r="G211" t="str">
            <v>UB</v>
          </cell>
          <cell r="H211" t="str">
            <v>MNB</v>
          </cell>
          <cell r="I211" t="str">
            <v>D</v>
          </cell>
          <cell r="J211">
            <v>12276.7</v>
          </cell>
          <cell r="K211">
            <v>122767</v>
          </cell>
        </row>
        <row r="212">
          <cell r="E212">
            <v>23</v>
          </cell>
          <cell r="F212">
            <v>10023000</v>
          </cell>
          <cell r="G212" t="str">
            <v>UB</v>
          </cell>
          <cell r="H212" t="str">
            <v>MNS</v>
          </cell>
          <cell r="I212" t="str">
            <v>B</v>
          </cell>
          <cell r="J212">
            <v>35087.7</v>
          </cell>
          <cell r="K212">
            <v>350877</v>
          </cell>
        </row>
        <row r="213">
          <cell r="E213">
            <v>11</v>
          </cell>
          <cell r="F213">
            <v>10011000</v>
          </cell>
          <cell r="G213" t="str">
            <v>UB</v>
          </cell>
          <cell r="H213" t="str">
            <v>MSV</v>
          </cell>
          <cell r="I213" t="str">
            <v>B</v>
          </cell>
          <cell r="J213">
            <v>10500</v>
          </cell>
          <cell r="K213">
            <v>105000</v>
          </cell>
        </row>
        <row r="214">
          <cell r="E214">
            <v>524</v>
          </cell>
          <cell r="F214">
            <v>10524000</v>
          </cell>
          <cell r="G214" t="str">
            <v>UB</v>
          </cell>
          <cell r="H214" t="str">
            <v>MDR</v>
          </cell>
          <cell r="I214" t="str">
            <v>D</v>
          </cell>
          <cell r="J214">
            <v>13750000</v>
          </cell>
          <cell r="K214">
            <v>13750000</v>
          </cell>
        </row>
        <row r="215">
          <cell r="E215">
            <v>517</v>
          </cell>
          <cell r="F215">
            <v>10517000</v>
          </cell>
          <cell r="G215" t="str">
            <v>UB</v>
          </cell>
          <cell r="H215" t="str">
            <v>MSH</v>
          </cell>
          <cell r="I215" t="str">
            <v>E</v>
          </cell>
          <cell r="J215">
            <v>2900000</v>
          </cell>
          <cell r="K215">
            <v>10000000</v>
          </cell>
        </row>
        <row r="216">
          <cell r="E216">
            <v>503</v>
          </cell>
          <cell r="F216">
            <v>10503000</v>
          </cell>
          <cell r="G216" t="str">
            <v>UB</v>
          </cell>
          <cell r="H216" t="str">
            <v>MSC</v>
          </cell>
          <cell r="I216" t="str">
            <v>E</v>
          </cell>
          <cell r="J216">
            <v>300000</v>
          </cell>
          <cell r="K216">
            <v>30000000</v>
          </cell>
        </row>
        <row r="217">
          <cell r="E217">
            <v>51</v>
          </cell>
          <cell r="F217">
            <v>10051000</v>
          </cell>
          <cell r="G217" t="str">
            <v>UB</v>
          </cell>
          <cell r="H217" t="str">
            <v>MUDX</v>
          </cell>
          <cell r="I217" t="str">
            <v>D</v>
          </cell>
          <cell r="J217">
            <v>8241.7</v>
          </cell>
          <cell r="K217">
            <v>82417</v>
          </cell>
        </row>
        <row r="218">
          <cell r="E218">
            <v>419</v>
          </cell>
          <cell r="F218">
            <v>10419000</v>
          </cell>
          <cell r="G218" t="str">
            <v>UB</v>
          </cell>
          <cell r="H218" t="str">
            <v>NLO</v>
          </cell>
          <cell r="I218" t="str">
            <v>D</v>
          </cell>
          <cell r="J218">
            <v>21163</v>
          </cell>
          <cell r="K218">
            <v>211630</v>
          </cell>
        </row>
        <row r="219">
          <cell r="E219">
            <v>531</v>
          </cell>
          <cell r="F219">
            <v>10531000</v>
          </cell>
          <cell r="G219" t="str">
            <v>UB</v>
          </cell>
          <cell r="H219" t="str">
            <v>NKT</v>
          </cell>
          <cell r="I219" t="str">
            <v>B</v>
          </cell>
          <cell r="J219">
            <v>1100000</v>
          </cell>
          <cell r="K219">
            <v>12615721</v>
          </cell>
        </row>
        <row r="220">
          <cell r="E220">
            <v>55</v>
          </cell>
          <cell r="F220">
            <v>10055000</v>
          </cell>
          <cell r="G220" t="str">
            <v>UB</v>
          </cell>
          <cell r="H220" t="str">
            <v>NUR</v>
          </cell>
          <cell r="I220" t="str">
            <v>D</v>
          </cell>
          <cell r="J220">
            <v>43588</v>
          </cell>
          <cell r="K220">
            <v>435880</v>
          </cell>
        </row>
        <row r="221">
          <cell r="E221">
            <v>289</v>
          </cell>
          <cell r="F221">
            <v>10289000</v>
          </cell>
          <cell r="G221" t="str">
            <v>SB</v>
          </cell>
          <cell r="H221" t="str">
            <v>NIE</v>
          </cell>
          <cell r="I221" t="str">
            <v>E</v>
          </cell>
          <cell r="J221">
            <v>6083.3</v>
          </cell>
          <cell r="K221">
            <v>60833</v>
          </cell>
        </row>
        <row r="222">
          <cell r="E222">
            <v>163</v>
          </cell>
          <cell r="F222">
            <v>10163000</v>
          </cell>
          <cell r="G222" t="str">
            <v>TE</v>
          </cell>
          <cell r="H222" t="str">
            <v>NSD</v>
          </cell>
          <cell r="I222" t="str">
            <v>C</v>
          </cell>
          <cell r="J222">
            <v>8683.8</v>
          </cell>
          <cell r="K222">
            <v>86838</v>
          </cell>
        </row>
        <row r="223">
          <cell r="E223">
            <v>196</v>
          </cell>
          <cell r="F223">
            <v>10196000</v>
          </cell>
          <cell r="G223" t="str">
            <v>BH</v>
          </cell>
          <cell r="H223" t="str">
            <v>TGS</v>
          </cell>
          <cell r="I223" t="str">
            <v>D</v>
          </cell>
          <cell r="J223">
            <v>5700</v>
          </cell>
          <cell r="K223">
            <v>57000</v>
          </cell>
        </row>
        <row r="224">
          <cell r="E224">
            <v>67</v>
          </cell>
          <cell r="F224">
            <v>10067000</v>
          </cell>
          <cell r="G224" t="str">
            <v>UB</v>
          </cell>
          <cell r="H224" t="str">
            <v>NXE</v>
          </cell>
          <cell r="I224" t="str">
            <v>B</v>
          </cell>
          <cell r="J224">
            <v>128851.5</v>
          </cell>
          <cell r="K224">
            <v>1288515</v>
          </cell>
        </row>
        <row r="225">
          <cell r="E225">
            <v>527</v>
          </cell>
          <cell r="F225">
            <v>10527000</v>
          </cell>
          <cell r="G225" t="str">
            <v>UB</v>
          </cell>
          <cell r="H225" t="str">
            <v>OLL</v>
          </cell>
          <cell r="I225" t="str">
            <v>E</v>
          </cell>
          <cell r="J225">
            <v>970049.7</v>
          </cell>
          <cell r="K225">
            <v>9700497</v>
          </cell>
        </row>
        <row r="226">
          <cell r="E226">
            <v>235</v>
          </cell>
          <cell r="F226">
            <v>10235000</v>
          </cell>
          <cell r="G226" t="str">
            <v>GA</v>
          </cell>
          <cell r="H226" t="str">
            <v>ORI</v>
          </cell>
          <cell r="I226" t="str">
            <v>D</v>
          </cell>
          <cell r="J226">
            <v>7848.9</v>
          </cell>
          <cell r="K226">
            <v>78489</v>
          </cell>
        </row>
        <row r="227">
          <cell r="E227">
            <v>412</v>
          </cell>
          <cell r="F227">
            <v>10412000</v>
          </cell>
          <cell r="G227" t="str">
            <v>SB</v>
          </cell>
          <cell r="H227" t="str">
            <v>OTL</v>
          </cell>
          <cell r="I227" t="str">
            <v>C</v>
          </cell>
          <cell r="J227">
            <v>11739.7</v>
          </cell>
          <cell r="K227">
            <v>284063</v>
          </cell>
        </row>
        <row r="228">
          <cell r="E228">
            <v>426</v>
          </cell>
          <cell r="F228">
            <v>10426000</v>
          </cell>
          <cell r="G228" t="str">
            <v>DA</v>
          </cell>
          <cell r="H228" t="str">
            <v>OJN</v>
          </cell>
          <cell r="I228" t="str">
            <v>B</v>
          </cell>
          <cell r="J228">
            <v>41045.9</v>
          </cell>
          <cell r="K228">
            <v>410459</v>
          </cell>
        </row>
        <row r="229">
          <cell r="E229">
            <v>170</v>
          </cell>
          <cell r="F229">
            <v>10170000</v>
          </cell>
          <cell r="G229" t="str">
            <v>EV</v>
          </cell>
          <cell r="H229" t="str">
            <v>ORH</v>
          </cell>
          <cell r="I229" t="str">
            <v>E</v>
          </cell>
          <cell r="J229">
            <v>7530.4</v>
          </cell>
          <cell r="K229">
            <v>75304</v>
          </cell>
        </row>
        <row r="230">
          <cell r="E230">
            <v>331</v>
          </cell>
          <cell r="F230">
            <v>10331000</v>
          </cell>
          <cell r="G230" t="str">
            <v>SB</v>
          </cell>
          <cell r="H230" t="str">
            <v>ORD</v>
          </cell>
          <cell r="I230" t="str">
            <v>C</v>
          </cell>
          <cell r="J230">
            <v>41060.2</v>
          </cell>
          <cell r="K230">
            <v>242181</v>
          </cell>
        </row>
        <row r="231">
          <cell r="E231">
            <v>212</v>
          </cell>
          <cell r="F231">
            <v>10212000</v>
          </cell>
          <cell r="G231" t="str">
            <v>EV</v>
          </cell>
          <cell r="H231" t="str">
            <v>UAA</v>
          </cell>
          <cell r="I231" t="str">
            <v>D</v>
          </cell>
          <cell r="J231">
            <v>10239.4</v>
          </cell>
          <cell r="K231">
            <v>102394</v>
          </cell>
        </row>
        <row r="232">
          <cell r="E232">
            <v>288</v>
          </cell>
          <cell r="F232">
            <v>10288000</v>
          </cell>
          <cell r="G232" t="str">
            <v>TE</v>
          </cell>
          <cell r="H232" t="str">
            <v>OZM</v>
          </cell>
          <cell r="I232" t="str">
            <v>A</v>
          </cell>
          <cell r="J232">
            <v>5783.5</v>
          </cell>
          <cell r="K232">
            <v>57835</v>
          </cell>
        </row>
        <row r="233">
          <cell r="E233">
            <v>98</v>
          </cell>
          <cell r="F233">
            <v>10098000</v>
          </cell>
          <cell r="G233" t="str">
            <v>DU</v>
          </cell>
          <cell r="H233" t="str">
            <v>ULZ</v>
          </cell>
          <cell r="I233" t="str">
            <v>E</v>
          </cell>
          <cell r="J233">
            <v>9550.4</v>
          </cell>
          <cell r="K233">
            <v>95504</v>
          </cell>
        </row>
        <row r="234">
          <cell r="E234">
            <v>389</v>
          </cell>
          <cell r="F234">
            <v>10389000</v>
          </cell>
          <cell r="G234" t="str">
            <v>XE</v>
          </cell>
          <cell r="H234" t="str">
            <v>ONH</v>
          </cell>
          <cell r="I234" t="str">
            <v>C</v>
          </cell>
          <cell r="J234">
            <v>10392.7</v>
          </cell>
          <cell r="K234">
            <v>111879</v>
          </cell>
        </row>
        <row r="235">
          <cell r="E235">
            <v>189</v>
          </cell>
          <cell r="F235">
            <v>10189000</v>
          </cell>
          <cell r="G235" t="str">
            <v>BH</v>
          </cell>
          <cell r="H235" t="str">
            <v>JIM</v>
          </cell>
          <cell r="I235" t="str">
            <v>D</v>
          </cell>
          <cell r="J235">
            <v>7000</v>
          </cell>
          <cell r="K235">
            <v>70000</v>
          </cell>
        </row>
        <row r="236">
          <cell r="E236">
            <v>248</v>
          </cell>
          <cell r="F236">
            <v>10248000</v>
          </cell>
          <cell r="G236" t="str">
            <v>OR</v>
          </cell>
          <cell r="H236" t="str">
            <v>OEE</v>
          </cell>
          <cell r="I236" t="str">
            <v>E</v>
          </cell>
          <cell r="J236">
            <v>30523.4</v>
          </cell>
          <cell r="K236">
            <v>305234</v>
          </cell>
        </row>
        <row r="237">
          <cell r="E237">
            <v>530</v>
          </cell>
          <cell r="F237">
            <v>10530000</v>
          </cell>
          <cell r="G237" t="str">
            <v>UB</v>
          </cell>
          <cell r="H237" t="str">
            <v>RMC</v>
          </cell>
          <cell r="I237" t="str">
            <v>B</v>
          </cell>
          <cell r="J237">
            <v>12764262.3</v>
          </cell>
          <cell r="K237">
            <v>78679464</v>
          </cell>
        </row>
        <row r="238">
          <cell r="E238">
            <v>250</v>
          </cell>
          <cell r="F238">
            <v>10250000</v>
          </cell>
          <cell r="G238" t="str">
            <v>DG</v>
          </cell>
          <cell r="H238" t="str">
            <v>SAI</v>
          </cell>
          <cell r="I238" t="str">
            <v>E</v>
          </cell>
          <cell r="J238">
            <v>6368.1</v>
          </cell>
          <cell r="K238">
            <v>63681</v>
          </cell>
        </row>
        <row r="239">
          <cell r="E239">
            <v>317</v>
          </cell>
          <cell r="F239">
            <v>10317000</v>
          </cell>
          <cell r="G239" t="str">
            <v>DA</v>
          </cell>
          <cell r="H239" t="str">
            <v>SIL</v>
          </cell>
          <cell r="I239" t="str">
            <v>A</v>
          </cell>
          <cell r="J239">
            <v>17012.6</v>
          </cell>
          <cell r="K239">
            <v>46334602</v>
          </cell>
        </row>
        <row r="240">
          <cell r="E240">
            <v>97</v>
          </cell>
          <cell r="F240">
            <v>10097000</v>
          </cell>
          <cell r="G240" t="str">
            <v>UB</v>
          </cell>
          <cell r="H240" t="str">
            <v>SOR</v>
          </cell>
          <cell r="I240" t="str">
            <v>B</v>
          </cell>
          <cell r="J240">
            <v>89138.8</v>
          </cell>
          <cell r="K240">
            <v>891388</v>
          </cell>
        </row>
        <row r="241">
          <cell r="E241">
            <v>54</v>
          </cell>
          <cell r="F241">
            <v>10054000</v>
          </cell>
          <cell r="G241" t="str">
            <v>UB</v>
          </cell>
          <cell r="H241" t="str">
            <v>SSG</v>
          </cell>
          <cell r="I241" t="str">
            <v>A</v>
          </cell>
          <cell r="J241">
            <v>137253.6</v>
          </cell>
          <cell r="K241">
            <v>1929073</v>
          </cell>
        </row>
        <row r="242">
          <cell r="E242">
            <v>266</v>
          </cell>
          <cell r="F242">
            <v>10266000</v>
          </cell>
          <cell r="G242" t="str">
            <v>TE</v>
          </cell>
          <cell r="H242" t="str">
            <v>SUO</v>
          </cell>
          <cell r="I242" t="str">
            <v>C</v>
          </cell>
          <cell r="J242">
            <v>5741.7</v>
          </cell>
          <cell r="K242">
            <v>114834</v>
          </cell>
        </row>
        <row r="243">
          <cell r="E243">
            <v>110</v>
          </cell>
          <cell r="F243">
            <v>10110000</v>
          </cell>
          <cell r="G243" t="str">
            <v>SB</v>
          </cell>
          <cell r="H243" t="str">
            <v>ARH</v>
          </cell>
          <cell r="I243" t="str">
            <v>A</v>
          </cell>
          <cell r="J243">
            <v>21495.6</v>
          </cell>
          <cell r="K243">
            <v>214956</v>
          </cell>
        </row>
        <row r="244">
          <cell r="E244">
            <v>118</v>
          </cell>
          <cell r="F244">
            <v>10118000</v>
          </cell>
          <cell r="G244" t="str">
            <v>SB</v>
          </cell>
          <cell r="H244" t="str">
            <v>DLH</v>
          </cell>
          <cell r="I244" t="str">
            <v>A</v>
          </cell>
          <cell r="J244">
            <v>9736</v>
          </cell>
          <cell r="K244">
            <v>97360</v>
          </cell>
        </row>
        <row r="245">
          <cell r="E245">
            <v>449</v>
          </cell>
          <cell r="F245">
            <v>10449000</v>
          </cell>
          <cell r="G245" t="str">
            <v>SB</v>
          </cell>
          <cell r="H245" t="str">
            <v>SEM</v>
          </cell>
          <cell r="I245" t="str">
            <v>E</v>
          </cell>
          <cell r="J245">
            <v>15652.5</v>
          </cell>
          <cell r="K245">
            <v>156525</v>
          </cell>
        </row>
        <row r="246">
          <cell r="E246">
            <v>134</v>
          </cell>
          <cell r="F246">
            <v>10134000</v>
          </cell>
          <cell r="G246" t="str">
            <v>SB</v>
          </cell>
          <cell r="H246" t="str">
            <v>SGT</v>
          </cell>
          <cell r="I246" t="str">
            <v>B</v>
          </cell>
          <cell r="J246">
            <v>78745</v>
          </cell>
          <cell r="K246">
            <v>787450</v>
          </cell>
        </row>
        <row r="247">
          <cell r="E247">
            <v>281</v>
          </cell>
          <cell r="F247">
            <v>10281000</v>
          </cell>
          <cell r="G247" t="str">
            <v>SB</v>
          </cell>
          <cell r="H247" t="str">
            <v>HDS</v>
          </cell>
          <cell r="I247" t="str">
            <v>C</v>
          </cell>
          <cell r="J247">
            <v>5035.1</v>
          </cell>
          <cell r="K247">
            <v>50351</v>
          </cell>
        </row>
        <row r="248">
          <cell r="E248">
            <v>414</v>
          </cell>
          <cell r="F248">
            <v>10414000</v>
          </cell>
          <cell r="G248" t="str">
            <v>SB</v>
          </cell>
          <cell r="H248" t="str">
            <v>SES</v>
          </cell>
          <cell r="I248" t="str">
            <v>C</v>
          </cell>
          <cell r="J248">
            <v>11527.1</v>
          </cell>
          <cell r="K248">
            <v>115271</v>
          </cell>
        </row>
        <row r="249">
          <cell r="E249">
            <v>214</v>
          </cell>
          <cell r="F249">
            <v>10214000</v>
          </cell>
          <cell r="G249" t="str">
            <v>UB</v>
          </cell>
          <cell r="H249" t="str">
            <v>TAV</v>
          </cell>
          <cell r="I249" t="str">
            <v>D</v>
          </cell>
          <cell r="J249">
            <v>11473.7</v>
          </cell>
          <cell r="K249">
            <v>114737</v>
          </cell>
        </row>
        <row r="250">
          <cell r="E250">
            <v>41</v>
          </cell>
          <cell r="F250">
            <v>10041000</v>
          </cell>
          <cell r="G250" t="str">
            <v>UB</v>
          </cell>
          <cell r="H250" t="str">
            <v>TVL</v>
          </cell>
          <cell r="I250" t="str">
            <v>D</v>
          </cell>
          <cell r="J250">
            <v>12275.4</v>
          </cell>
          <cell r="K250">
            <v>122754</v>
          </cell>
        </row>
        <row r="251">
          <cell r="E251">
            <v>464</v>
          </cell>
          <cell r="F251">
            <v>10464000</v>
          </cell>
          <cell r="G251" t="str">
            <v>SU</v>
          </cell>
          <cell r="H251" t="str">
            <v>TAL</v>
          </cell>
          <cell r="I251" t="str">
            <v>A</v>
          </cell>
          <cell r="J251">
            <v>69426.4</v>
          </cell>
          <cell r="K251">
            <v>694264</v>
          </cell>
        </row>
        <row r="252">
          <cell r="E252">
            <v>22</v>
          </cell>
          <cell r="F252">
            <v>10022000</v>
          </cell>
          <cell r="G252" t="str">
            <v>UB</v>
          </cell>
          <cell r="H252" t="str">
            <v>TCK</v>
          </cell>
          <cell r="I252" t="str">
            <v>B</v>
          </cell>
          <cell r="J252">
            <v>102370.3</v>
          </cell>
          <cell r="K252">
            <v>1023703</v>
          </cell>
        </row>
        <row r="253">
          <cell r="E253">
            <v>44</v>
          </cell>
          <cell r="F253">
            <v>10044000</v>
          </cell>
          <cell r="G253" t="str">
            <v>UB</v>
          </cell>
          <cell r="H253" t="str">
            <v>TAH</v>
          </cell>
          <cell r="I253" t="str">
            <v>B</v>
          </cell>
          <cell r="J253">
            <v>128043.9</v>
          </cell>
          <cell r="K253">
            <v>1189983</v>
          </cell>
        </row>
        <row r="254">
          <cell r="E254">
            <v>441</v>
          </cell>
          <cell r="F254">
            <v>10441000</v>
          </cell>
          <cell r="G254" t="str">
            <v>UB</v>
          </cell>
          <cell r="H254" t="str">
            <v>TEX</v>
          </cell>
          <cell r="I254" t="str">
            <v>E</v>
          </cell>
          <cell r="J254">
            <v>144675.5</v>
          </cell>
          <cell r="K254">
            <v>1446755</v>
          </cell>
        </row>
        <row r="255">
          <cell r="E255">
            <v>415</v>
          </cell>
          <cell r="F255">
            <v>10415000</v>
          </cell>
          <cell r="G255" t="str">
            <v>DA</v>
          </cell>
          <cell r="H255" t="str">
            <v>IBU</v>
          </cell>
          <cell r="I255" t="str">
            <v>C</v>
          </cell>
          <cell r="J255">
            <v>35032</v>
          </cell>
          <cell r="K255">
            <v>171657</v>
          </cell>
        </row>
        <row r="256">
          <cell r="E256">
            <v>421</v>
          </cell>
          <cell r="F256">
            <v>10421000</v>
          </cell>
          <cell r="G256" t="str">
            <v>TE</v>
          </cell>
          <cell r="H256" t="str">
            <v>UST</v>
          </cell>
          <cell r="I256" t="str">
            <v>D</v>
          </cell>
          <cell r="J256">
            <v>15978.1</v>
          </cell>
          <cell r="K256">
            <v>159781</v>
          </cell>
        </row>
        <row r="257">
          <cell r="E257">
            <v>142</v>
          </cell>
          <cell r="F257">
            <v>10142000</v>
          </cell>
          <cell r="G257" t="str">
            <v>UB</v>
          </cell>
          <cell r="H257" t="str">
            <v>TMZ</v>
          </cell>
          <cell r="I257" t="str">
            <v>A</v>
          </cell>
          <cell r="J257">
            <v>7431.8</v>
          </cell>
          <cell r="K257">
            <v>74318</v>
          </cell>
        </row>
        <row r="258">
          <cell r="E258">
            <v>322</v>
          </cell>
          <cell r="F258">
            <v>10322000</v>
          </cell>
          <cell r="G258" t="str">
            <v>BE</v>
          </cell>
          <cell r="H258" t="str">
            <v>TLP</v>
          </cell>
          <cell r="I258" t="str">
            <v>D</v>
          </cell>
          <cell r="J258">
            <v>26882.9</v>
          </cell>
          <cell r="K258">
            <v>268829</v>
          </cell>
        </row>
        <row r="259">
          <cell r="E259">
            <v>324</v>
          </cell>
          <cell r="F259">
            <v>10324000</v>
          </cell>
          <cell r="G259" t="str">
            <v>UV</v>
          </cell>
          <cell r="H259" t="str">
            <v>TRN</v>
          </cell>
          <cell r="I259" t="str">
            <v>C</v>
          </cell>
          <cell r="J259">
            <v>5031</v>
          </cell>
          <cell r="K259">
            <v>50310</v>
          </cell>
        </row>
        <row r="260">
          <cell r="E260">
            <v>219</v>
          </cell>
          <cell r="F260">
            <v>10219000</v>
          </cell>
          <cell r="G260" t="str">
            <v>UB</v>
          </cell>
          <cell r="H260" t="str">
            <v>BNT</v>
          </cell>
          <cell r="I260" t="str">
            <v>C</v>
          </cell>
          <cell r="J260">
            <v>15023</v>
          </cell>
          <cell r="K260">
            <v>150230</v>
          </cell>
        </row>
        <row r="261">
          <cell r="E261">
            <v>386</v>
          </cell>
          <cell r="F261">
            <v>10386000</v>
          </cell>
          <cell r="G261" t="str">
            <v>DA</v>
          </cell>
          <cell r="H261" t="str">
            <v>TUS</v>
          </cell>
          <cell r="I261" t="str">
            <v>A</v>
          </cell>
          <cell r="J261">
            <v>43457.7</v>
          </cell>
          <cell r="K261">
            <v>434577</v>
          </cell>
        </row>
        <row r="262">
          <cell r="E262">
            <v>147</v>
          </cell>
          <cell r="F262">
            <v>10147000</v>
          </cell>
          <cell r="G262" t="str">
            <v>UB</v>
          </cell>
          <cell r="H262" t="str">
            <v>HAL</v>
          </cell>
          <cell r="I262" t="str">
            <v>A</v>
          </cell>
          <cell r="J262">
            <v>15685.7</v>
          </cell>
          <cell r="K262">
            <v>156857</v>
          </cell>
        </row>
        <row r="263">
          <cell r="E263">
            <v>188</v>
          </cell>
          <cell r="F263">
            <v>10188000</v>
          </cell>
          <cell r="G263" t="str">
            <v>UB</v>
          </cell>
          <cell r="H263" t="str">
            <v>ACL</v>
          </cell>
          <cell r="I263" t="str">
            <v>D</v>
          </cell>
          <cell r="J263">
            <v>5915.2</v>
          </cell>
          <cell r="K263">
            <v>59152</v>
          </cell>
        </row>
        <row r="264">
          <cell r="E264">
            <v>217</v>
          </cell>
          <cell r="F264">
            <v>10217000</v>
          </cell>
          <cell r="G264" t="str">
            <v>DA</v>
          </cell>
          <cell r="H264" t="str">
            <v>TEE</v>
          </cell>
          <cell r="I264" t="str">
            <v>D</v>
          </cell>
          <cell r="J264">
            <v>16334.9</v>
          </cell>
          <cell r="K264">
            <v>163349</v>
          </cell>
        </row>
        <row r="265">
          <cell r="E265">
            <v>439</v>
          </cell>
          <cell r="F265">
            <v>10439000</v>
          </cell>
          <cell r="G265" t="str">
            <v>TE</v>
          </cell>
          <cell r="H265" t="str">
            <v>TEV</v>
          </cell>
          <cell r="I265" t="str">
            <v>D</v>
          </cell>
          <cell r="J265">
            <v>20779.1</v>
          </cell>
          <cell r="K265">
            <v>207791</v>
          </cell>
        </row>
        <row r="266">
          <cell r="E266">
            <v>293</v>
          </cell>
          <cell r="F266">
            <v>10293000</v>
          </cell>
          <cell r="G266" t="str">
            <v>UB</v>
          </cell>
          <cell r="H266" t="str">
            <v>CNR</v>
          </cell>
          <cell r="I266" t="str">
            <v>D</v>
          </cell>
          <cell r="J266">
            <v>6815.1</v>
          </cell>
          <cell r="K266">
            <v>68151</v>
          </cell>
        </row>
        <row r="267">
          <cell r="E267">
            <v>371</v>
          </cell>
          <cell r="F267">
            <v>10371000</v>
          </cell>
          <cell r="G267" t="str">
            <v>TE</v>
          </cell>
          <cell r="H267" t="str">
            <v>UGT</v>
          </cell>
          <cell r="I267" t="str">
            <v>C</v>
          </cell>
          <cell r="J267">
            <v>7717.7</v>
          </cell>
          <cell r="K267">
            <v>242556</v>
          </cell>
        </row>
        <row r="268">
          <cell r="E268">
            <v>7</v>
          </cell>
          <cell r="F268">
            <v>10007000</v>
          </cell>
          <cell r="G268" t="str">
            <v>UB</v>
          </cell>
          <cell r="H268" t="str">
            <v>UBH</v>
          </cell>
          <cell r="I268" t="str">
            <v>B</v>
          </cell>
          <cell r="J268">
            <v>40482.9</v>
          </cell>
          <cell r="K268">
            <v>404829</v>
          </cell>
        </row>
        <row r="269">
          <cell r="E269">
            <v>195</v>
          </cell>
          <cell r="F269">
            <v>10195000</v>
          </cell>
          <cell r="G269" t="str">
            <v>UB</v>
          </cell>
          <cell r="H269" t="str">
            <v>BUK</v>
          </cell>
          <cell r="I269" t="str">
            <v>D</v>
          </cell>
          <cell r="J269">
            <v>112827.5</v>
          </cell>
          <cell r="K269">
            <v>1128275</v>
          </cell>
        </row>
        <row r="270">
          <cell r="E270">
            <v>251</v>
          </cell>
          <cell r="F270">
            <v>10251000</v>
          </cell>
          <cell r="G270" t="str">
            <v>UV</v>
          </cell>
          <cell r="H270" t="str">
            <v>UVN</v>
          </cell>
          <cell r="I270" t="str">
            <v>E</v>
          </cell>
          <cell r="J270">
            <v>9521.6</v>
          </cell>
          <cell r="K270">
            <v>95216</v>
          </cell>
        </row>
        <row r="271">
          <cell r="E271">
            <v>94</v>
          </cell>
          <cell r="F271">
            <v>10094000</v>
          </cell>
          <cell r="G271" t="str">
            <v>UV</v>
          </cell>
          <cell r="H271" t="str">
            <v>HUN</v>
          </cell>
          <cell r="I271" t="str">
            <v>B</v>
          </cell>
          <cell r="J271">
            <v>11271.6</v>
          </cell>
          <cell r="K271">
            <v>112716</v>
          </cell>
        </row>
        <row r="272">
          <cell r="E272">
            <v>448</v>
          </cell>
          <cell r="F272">
            <v>10448000</v>
          </cell>
          <cell r="G272" t="str">
            <v>UV</v>
          </cell>
          <cell r="H272" t="str">
            <v>CHR</v>
          </cell>
          <cell r="I272" t="str">
            <v>C</v>
          </cell>
          <cell r="J272">
            <v>71349.9</v>
          </cell>
          <cell r="K272">
            <v>713499</v>
          </cell>
        </row>
        <row r="273">
          <cell r="E273">
            <v>484</v>
          </cell>
          <cell r="F273">
            <v>10484000</v>
          </cell>
          <cell r="G273" t="str">
            <v>UB</v>
          </cell>
          <cell r="H273" t="str">
            <v>UID</v>
          </cell>
          <cell r="I273" t="str">
            <v>E</v>
          </cell>
          <cell r="J273">
            <v>3680785</v>
          </cell>
          <cell r="K273">
            <v>36807850</v>
          </cell>
        </row>
        <row r="274">
          <cell r="E274">
            <v>3</v>
          </cell>
          <cell r="F274">
            <v>10003000</v>
          </cell>
          <cell r="G274" t="str">
            <v>UB</v>
          </cell>
          <cell r="H274" t="str">
            <v>ULN</v>
          </cell>
          <cell r="I274" t="str">
            <v>E</v>
          </cell>
          <cell r="J274">
            <v>33529.7</v>
          </cell>
          <cell r="K274">
            <v>335297</v>
          </cell>
        </row>
        <row r="275">
          <cell r="E275">
            <v>325</v>
          </cell>
          <cell r="F275">
            <v>10325000</v>
          </cell>
          <cell r="G275" t="str">
            <v>UV</v>
          </cell>
          <cell r="H275" t="str">
            <v>UNS</v>
          </cell>
          <cell r="I275" t="str">
            <v>C</v>
          </cell>
          <cell r="J275">
            <v>138177.7</v>
          </cell>
          <cell r="K275">
            <v>87048</v>
          </cell>
        </row>
        <row r="276">
          <cell r="E276">
            <v>422</v>
          </cell>
          <cell r="F276">
            <v>10422000</v>
          </cell>
          <cell r="G276" t="str">
            <v>UV</v>
          </cell>
          <cell r="H276" t="str">
            <v>ULH</v>
          </cell>
          <cell r="I276" t="str">
            <v>C</v>
          </cell>
          <cell r="J276">
            <v>9732.2</v>
          </cell>
          <cell r="K276">
            <v>97322</v>
          </cell>
        </row>
        <row r="277">
          <cell r="E277">
            <v>437</v>
          </cell>
          <cell r="F277">
            <v>10437000</v>
          </cell>
          <cell r="G277" t="str">
            <v>ZA</v>
          </cell>
          <cell r="H277" t="str">
            <v>LJA</v>
          </cell>
          <cell r="I277" t="str">
            <v>E</v>
          </cell>
          <cell r="J277">
            <v>44614.4</v>
          </cell>
          <cell r="K277">
            <v>1323486</v>
          </cell>
        </row>
        <row r="278">
          <cell r="E278">
            <v>314</v>
          </cell>
          <cell r="F278">
            <v>10314000</v>
          </cell>
          <cell r="G278" t="str">
            <v>EM</v>
          </cell>
          <cell r="H278" t="str">
            <v>UND</v>
          </cell>
          <cell r="I278" t="str">
            <v>D</v>
          </cell>
          <cell r="J278">
            <v>9477.5</v>
          </cell>
          <cell r="K278">
            <v>94775</v>
          </cell>
        </row>
        <row r="279">
          <cell r="E279">
            <v>474</v>
          </cell>
          <cell r="F279">
            <v>10474000</v>
          </cell>
          <cell r="G279" t="str">
            <v>TE</v>
          </cell>
          <cell r="H279" t="str">
            <v>UDR</v>
          </cell>
          <cell r="I279" t="str">
            <v>E</v>
          </cell>
          <cell r="J279">
            <v>32231.7</v>
          </cell>
          <cell r="K279">
            <v>322317</v>
          </cell>
        </row>
        <row r="280">
          <cell r="E280">
            <v>447</v>
          </cell>
          <cell r="F280">
            <v>10447000</v>
          </cell>
          <cell r="G280" t="str">
            <v>UB</v>
          </cell>
          <cell r="H280" t="str">
            <v>UBA</v>
          </cell>
          <cell r="I280" t="str">
            <v>B</v>
          </cell>
          <cell r="J280">
            <v>16012</v>
          </cell>
          <cell r="K280">
            <v>160120</v>
          </cell>
        </row>
        <row r="281">
          <cell r="E281">
            <v>210</v>
          </cell>
          <cell r="F281">
            <v>10210000</v>
          </cell>
          <cell r="G281" t="str">
            <v>ZA</v>
          </cell>
          <cell r="H281" t="str">
            <v>ULB</v>
          </cell>
          <cell r="I281" t="str">
            <v>D</v>
          </cell>
          <cell r="J281">
            <v>5039.7</v>
          </cell>
          <cell r="K281">
            <v>112646</v>
          </cell>
        </row>
        <row r="282">
          <cell r="E282">
            <v>385</v>
          </cell>
          <cell r="F282">
            <v>10385000</v>
          </cell>
          <cell r="G282" t="str">
            <v>DA</v>
          </cell>
          <cell r="H282" t="str">
            <v>SOH</v>
          </cell>
          <cell r="I282" t="str">
            <v>C</v>
          </cell>
          <cell r="J282">
            <v>30723.9</v>
          </cell>
          <cell r="K282">
            <v>136487</v>
          </cell>
        </row>
        <row r="283">
          <cell r="E283">
            <v>323</v>
          </cell>
          <cell r="F283">
            <v>10323000</v>
          </cell>
          <cell r="G283" t="str">
            <v>UV</v>
          </cell>
          <cell r="H283" t="str">
            <v>CMD</v>
          </cell>
          <cell r="I283" t="str">
            <v>C</v>
          </cell>
          <cell r="J283">
            <v>48926.2</v>
          </cell>
          <cell r="K283">
            <v>489262</v>
          </cell>
        </row>
        <row r="284">
          <cell r="E284">
            <v>65</v>
          </cell>
          <cell r="F284">
            <v>10065000</v>
          </cell>
          <cell r="G284" t="str">
            <v>UB</v>
          </cell>
          <cell r="H284" t="str">
            <v>HBZ</v>
          </cell>
          <cell r="I284" t="str">
            <v>E</v>
          </cell>
          <cell r="J284">
            <v>5180.2</v>
          </cell>
          <cell r="K284">
            <v>51802</v>
          </cell>
        </row>
        <row r="285">
          <cell r="E285">
            <v>525</v>
          </cell>
          <cell r="F285">
            <v>10525000</v>
          </cell>
          <cell r="G285" t="str">
            <v>UB</v>
          </cell>
          <cell r="H285" t="str">
            <v>HBO</v>
          </cell>
          <cell r="I285" t="str">
            <v>D</v>
          </cell>
          <cell r="J285">
            <v>700000</v>
          </cell>
          <cell r="K285">
            <v>9234268</v>
          </cell>
        </row>
        <row r="286">
          <cell r="E286">
            <v>174</v>
          </cell>
          <cell r="F286">
            <v>10174000</v>
          </cell>
          <cell r="G286" t="str">
            <v>EV</v>
          </cell>
          <cell r="H286" t="str">
            <v>HNG</v>
          </cell>
          <cell r="I286" t="str">
            <v>D</v>
          </cell>
          <cell r="J286">
            <v>5911.2</v>
          </cell>
          <cell r="K286">
            <v>59112</v>
          </cell>
        </row>
        <row r="287">
          <cell r="E287">
            <v>357</v>
          </cell>
          <cell r="F287">
            <v>10357000</v>
          </cell>
          <cell r="G287" t="str">
            <v>BU</v>
          </cell>
          <cell r="H287" t="str">
            <v>NUL</v>
          </cell>
          <cell r="I287" t="str">
            <v>C</v>
          </cell>
          <cell r="J287">
            <v>14748.9</v>
          </cell>
          <cell r="K287">
            <v>147489</v>
          </cell>
        </row>
        <row r="288">
          <cell r="E288">
            <v>372</v>
          </cell>
          <cell r="F288">
            <v>10372000</v>
          </cell>
          <cell r="G288" t="str">
            <v>XE</v>
          </cell>
          <cell r="H288" t="str">
            <v>HGL</v>
          </cell>
          <cell r="I288" t="str">
            <v>B</v>
          </cell>
          <cell r="J288">
            <v>19371.2</v>
          </cell>
          <cell r="K288">
            <v>193712</v>
          </cell>
        </row>
        <row r="289">
          <cell r="E289">
            <v>365</v>
          </cell>
          <cell r="F289">
            <v>10365000</v>
          </cell>
          <cell r="G289" t="str">
            <v>UB</v>
          </cell>
          <cell r="H289" t="str">
            <v>HAG</v>
          </cell>
          <cell r="I289" t="str">
            <v>E</v>
          </cell>
          <cell r="J289">
            <v>8848.3</v>
          </cell>
          <cell r="K289">
            <v>88483</v>
          </cell>
        </row>
        <row r="290">
          <cell r="E290">
            <v>455</v>
          </cell>
          <cell r="F290">
            <v>10455000</v>
          </cell>
          <cell r="G290" t="str">
            <v>UV</v>
          </cell>
          <cell r="H290" t="str">
            <v>TVT</v>
          </cell>
          <cell r="I290" t="str">
            <v>A</v>
          </cell>
          <cell r="J290">
            <v>33046</v>
          </cell>
          <cell r="K290">
            <v>330460</v>
          </cell>
        </row>
        <row r="291">
          <cell r="E291">
            <v>179</v>
          </cell>
          <cell r="F291">
            <v>10179000</v>
          </cell>
          <cell r="G291" t="str">
            <v>EV</v>
          </cell>
          <cell r="H291" t="str">
            <v>HHN</v>
          </cell>
          <cell r="I291" t="str">
            <v>C</v>
          </cell>
          <cell r="J291">
            <v>53951.5</v>
          </cell>
          <cell r="K291">
            <v>539515</v>
          </cell>
        </row>
        <row r="292">
          <cell r="E292">
            <v>161</v>
          </cell>
          <cell r="F292">
            <v>10161000</v>
          </cell>
          <cell r="G292" t="str">
            <v>EV</v>
          </cell>
          <cell r="H292" t="str">
            <v>AVH</v>
          </cell>
          <cell r="I292" t="str">
            <v>D</v>
          </cell>
          <cell r="J292">
            <v>9108</v>
          </cell>
          <cell r="K292">
            <v>209210</v>
          </cell>
        </row>
        <row r="293">
          <cell r="E293">
            <v>378</v>
          </cell>
          <cell r="F293">
            <v>10378000</v>
          </cell>
          <cell r="G293" t="str">
            <v>AR</v>
          </cell>
          <cell r="H293" t="str">
            <v>HSR</v>
          </cell>
          <cell r="I293" t="str">
            <v>C</v>
          </cell>
          <cell r="J293">
            <v>130886</v>
          </cell>
          <cell r="K293">
            <v>311856</v>
          </cell>
        </row>
        <row r="294">
          <cell r="E294">
            <v>304</v>
          </cell>
          <cell r="F294">
            <v>10304000</v>
          </cell>
          <cell r="G294" t="str">
            <v>UV</v>
          </cell>
          <cell r="H294" t="str">
            <v>HII</v>
          </cell>
          <cell r="I294" t="str">
            <v>A</v>
          </cell>
          <cell r="J294">
            <v>15775.8</v>
          </cell>
          <cell r="K294">
            <v>157758</v>
          </cell>
        </row>
        <row r="295">
          <cell r="E295">
            <v>490</v>
          </cell>
          <cell r="F295">
            <v>10490000</v>
          </cell>
          <cell r="G295" t="str">
            <v>UV</v>
          </cell>
          <cell r="H295" t="str">
            <v>SDT</v>
          </cell>
          <cell r="I295" t="str">
            <v>C</v>
          </cell>
          <cell r="J295">
            <v>3988.5</v>
          </cell>
          <cell r="K295">
            <v>39885</v>
          </cell>
        </row>
        <row r="296">
          <cell r="E296">
            <v>143</v>
          </cell>
          <cell r="F296">
            <v>10143000</v>
          </cell>
          <cell r="G296" t="str">
            <v>UB</v>
          </cell>
          <cell r="H296" t="str">
            <v>AHH</v>
          </cell>
          <cell r="I296" t="str">
            <v>D</v>
          </cell>
          <cell r="J296">
            <v>22451.7</v>
          </cell>
          <cell r="K296">
            <v>2651170</v>
          </cell>
        </row>
        <row r="297">
          <cell r="E297">
            <v>162</v>
          </cell>
          <cell r="F297">
            <v>10162000</v>
          </cell>
          <cell r="G297" t="str">
            <v>TE</v>
          </cell>
          <cell r="H297" t="str">
            <v>CHE</v>
          </cell>
          <cell r="I297" t="str">
            <v>C</v>
          </cell>
          <cell r="J297">
            <v>13512.6</v>
          </cell>
          <cell r="K297">
            <v>135126</v>
          </cell>
        </row>
        <row r="298">
          <cell r="E298">
            <v>198</v>
          </cell>
          <cell r="F298">
            <v>10198000</v>
          </cell>
          <cell r="G298" t="str">
            <v>UB</v>
          </cell>
          <cell r="H298" t="str">
            <v>MTS</v>
          </cell>
          <cell r="I298" t="str">
            <v>E</v>
          </cell>
          <cell r="J298">
            <v>8685</v>
          </cell>
          <cell r="K298">
            <v>86850</v>
          </cell>
        </row>
        <row r="299">
          <cell r="E299">
            <v>402</v>
          </cell>
          <cell r="F299">
            <v>10402000</v>
          </cell>
          <cell r="G299" t="str">
            <v>HE</v>
          </cell>
          <cell r="H299" t="str">
            <v>ADU</v>
          </cell>
          <cell r="I299" t="str">
            <v>C</v>
          </cell>
          <cell r="J299">
            <v>12825.3</v>
          </cell>
          <cell r="K299">
            <v>113286</v>
          </cell>
        </row>
        <row r="300">
          <cell r="E300">
            <v>108</v>
          </cell>
          <cell r="F300">
            <v>10108000</v>
          </cell>
          <cell r="G300" t="str">
            <v>HE</v>
          </cell>
          <cell r="H300" t="str">
            <v>HUV</v>
          </cell>
          <cell r="I300" t="str">
            <v>A</v>
          </cell>
          <cell r="J300">
            <v>14395.9</v>
          </cell>
          <cell r="K300">
            <v>143959</v>
          </cell>
        </row>
        <row r="301">
          <cell r="E301">
            <v>78</v>
          </cell>
          <cell r="F301">
            <v>10078000</v>
          </cell>
          <cell r="G301" t="str">
            <v>HE</v>
          </cell>
          <cell r="H301" t="str">
            <v>HVL</v>
          </cell>
          <cell r="I301" t="str">
            <v>A</v>
          </cell>
          <cell r="J301">
            <v>5195.6</v>
          </cell>
          <cell r="K301">
            <v>51956</v>
          </cell>
        </row>
        <row r="302">
          <cell r="E302">
            <v>373</v>
          </cell>
          <cell r="F302">
            <v>10373000</v>
          </cell>
          <cell r="G302" t="str">
            <v>HE</v>
          </cell>
          <cell r="H302" t="str">
            <v>HUZ</v>
          </cell>
          <cell r="I302" t="str">
            <v>D</v>
          </cell>
          <cell r="J302">
            <v>9442.6</v>
          </cell>
          <cell r="K302">
            <v>94426</v>
          </cell>
        </row>
        <row r="303">
          <cell r="E303">
            <v>431</v>
          </cell>
          <cell r="F303">
            <v>10431000</v>
          </cell>
          <cell r="G303" t="str">
            <v>HE</v>
          </cell>
          <cell r="H303" t="str">
            <v>HHS</v>
          </cell>
          <cell r="I303" t="str">
            <v>B</v>
          </cell>
          <cell r="J303">
            <v>26382</v>
          </cell>
          <cell r="K303">
            <v>263820</v>
          </cell>
        </row>
        <row r="304">
          <cell r="E304">
            <v>341</v>
          </cell>
          <cell r="F304">
            <v>10341000</v>
          </cell>
          <cell r="G304" t="str">
            <v>UB</v>
          </cell>
          <cell r="H304" t="str">
            <v>HUT</v>
          </cell>
          <cell r="I304" t="str">
            <v>D</v>
          </cell>
          <cell r="J304">
            <v>21920</v>
          </cell>
          <cell r="K304">
            <v>219200</v>
          </cell>
        </row>
        <row r="305">
          <cell r="E305">
            <v>454</v>
          </cell>
          <cell r="F305">
            <v>10454000</v>
          </cell>
          <cell r="G305" t="str">
            <v>UB</v>
          </cell>
          <cell r="H305" t="str">
            <v>HBT</v>
          </cell>
          <cell r="I305" t="str">
            <v>A</v>
          </cell>
          <cell r="J305">
            <v>17937.3</v>
          </cell>
          <cell r="K305">
            <v>179373</v>
          </cell>
        </row>
        <row r="306">
          <cell r="E306">
            <v>56</v>
          </cell>
          <cell r="F306">
            <v>10056000</v>
          </cell>
          <cell r="G306" t="str">
            <v>UB</v>
          </cell>
          <cell r="H306" t="str">
            <v>HSG</v>
          </cell>
          <cell r="I306" t="str">
            <v>D</v>
          </cell>
          <cell r="J306">
            <v>29579.3</v>
          </cell>
          <cell r="K306">
            <v>295793</v>
          </cell>
        </row>
        <row r="307">
          <cell r="E307">
            <v>532</v>
          </cell>
          <cell r="F307">
            <v>10532000</v>
          </cell>
          <cell r="G307" t="str">
            <v>UB</v>
          </cell>
          <cell r="H307" t="str">
            <v>HGN</v>
          </cell>
          <cell r="I307" t="str">
            <v>A</v>
          </cell>
          <cell r="J307">
            <v>10131755.7</v>
          </cell>
          <cell r="K307">
            <v>101317557</v>
          </cell>
        </row>
        <row r="308">
          <cell r="E308">
            <v>180</v>
          </cell>
          <cell r="F308">
            <v>10180000</v>
          </cell>
          <cell r="G308" t="str">
            <v>EV</v>
          </cell>
          <cell r="H308" t="str">
            <v>HUJ</v>
          </cell>
          <cell r="I308" t="str">
            <v>D</v>
          </cell>
          <cell r="J308">
            <v>8892.2</v>
          </cell>
          <cell r="K308">
            <v>88922</v>
          </cell>
        </row>
        <row r="309">
          <cell r="E309">
            <v>330</v>
          </cell>
          <cell r="F309">
            <v>10330000</v>
          </cell>
          <cell r="G309" t="str">
            <v>DA</v>
          </cell>
          <cell r="H309" t="str">
            <v>DAO</v>
          </cell>
          <cell r="I309" t="str">
            <v>C</v>
          </cell>
          <cell r="J309">
            <v>7130.5</v>
          </cell>
          <cell r="K309">
            <v>71305</v>
          </cell>
        </row>
        <row r="310">
          <cell r="E310">
            <v>393</v>
          </cell>
          <cell r="F310">
            <v>10393000</v>
          </cell>
          <cell r="G310" t="str">
            <v>AR</v>
          </cell>
          <cell r="H310" t="str">
            <v>HAH</v>
          </cell>
          <cell r="I310" t="str">
            <v>B</v>
          </cell>
          <cell r="J310">
            <v>43089.8</v>
          </cell>
          <cell r="K310">
            <v>430898</v>
          </cell>
        </row>
        <row r="311">
          <cell r="E311">
            <v>472</v>
          </cell>
          <cell r="F311">
            <v>10472000</v>
          </cell>
          <cell r="G311" t="str">
            <v>TE</v>
          </cell>
          <cell r="H311" t="str">
            <v>HTO</v>
          </cell>
          <cell r="I311" t="str">
            <v>B</v>
          </cell>
          <cell r="J311">
            <v>45220.6</v>
          </cell>
          <cell r="K311">
            <v>452206</v>
          </cell>
        </row>
        <row r="312">
          <cell r="E312">
            <v>8</v>
          </cell>
          <cell r="F312">
            <v>10008000</v>
          </cell>
          <cell r="G312" t="str">
            <v>UB</v>
          </cell>
          <cell r="H312" t="str">
            <v>HRD</v>
          </cell>
          <cell r="I312" t="str">
            <v>D</v>
          </cell>
          <cell r="J312">
            <v>13526.6</v>
          </cell>
          <cell r="K312">
            <v>135266</v>
          </cell>
        </row>
        <row r="313">
          <cell r="E313">
            <v>133</v>
          </cell>
          <cell r="F313">
            <v>10133000</v>
          </cell>
          <cell r="G313" t="str">
            <v>DO</v>
          </cell>
          <cell r="H313" t="str">
            <v>HRL</v>
          </cell>
          <cell r="I313" t="str">
            <v>B</v>
          </cell>
          <cell r="J313">
            <v>205617</v>
          </cell>
          <cell r="K313">
            <v>2056170</v>
          </cell>
        </row>
        <row r="314">
          <cell r="E314">
            <v>19</v>
          </cell>
          <cell r="F314">
            <v>10019000</v>
          </cell>
          <cell r="G314" t="str">
            <v>UB</v>
          </cell>
          <cell r="H314" t="str">
            <v>HIE</v>
          </cell>
          <cell r="I314" t="str">
            <v>E</v>
          </cell>
          <cell r="J314">
            <v>5300</v>
          </cell>
          <cell r="K314">
            <v>53000</v>
          </cell>
        </row>
        <row r="315">
          <cell r="E315">
            <v>114</v>
          </cell>
          <cell r="F315">
            <v>10114000</v>
          </cell>
          <cell r="G315" t="str">
            <v>OR</v>
          </cell>
          <cell r="H315" t="str">
            <v>HLG</v>
          </cell>
          <cell r="I315" t="str">
            <v>A</v>
          </cell>
          <cell r="J315">
            <v>41789.4</v>
          </cell>
          <cell r="K315">
            <v>10113</v>
          </cell>
        </row>
        <row r="316">
          <cell r="E316">
            <v>91</v>
          </cell>
          <cell r="F316">
            <v>10091000</v>
          </cell>
          <cell r="G316" t="str">
            <v>HE</v>
          </cell>
          <cell r="H316" t="str">
            <v>CGC</v>
          </cell>
          <cell r="I316" t="str">
            <v>A</v>
          </cell>
          <cell r="J316">
            <v>5032.8</v>
          </cell>
          <cell r="K316">
            <v>50328</v>
          </cell>
        </row>
        <row r="317">
          <cell r="E317">
            <v>120</v>
          </cell>
          <cell r="F317">
            <v>10120000</v>
          </cell>
          <cell r="G317" t="str">
            <v>HO</v>
          </cell>
          <cell r="H317" t="str">
            <v>HAM</v>
          </cell>
          <cell r="I317" t="str">
            <v>C</v>
          </cell>
          <cell r="J317">
            <v>5000</v>
          </cell>
          <cell r="K317">
            <v>50000</v>
          </cell>
        </row>
        <row r="318">
          <cell r="E318">
            <v>4</v>
          </cell>
          <cell r="F318">
            <v>10004000</v>
          </cell>
          <cell r="G318" t="str">
            <v>UB</v>
          </cell>
          <cell r="H318" t="str">
            <v>CSU</v>
          </cell>
          <cell r="I318" t="str">
            <v>D</v>
          </cell>
          <cell r="J318">
            <v>5267.2</v>
          </cell>
          <cell r="K318">
            <v>52672</v>
          </cell>
        </row>
        <row r="319">
          <cell r="E319">
            <v>407</v>
          </cell>
          <cell r="F319">
            <v>10407000</v>
          </cell>
          <cell r="G319" t="str">
            <v>SB</v>
          </cell>
          <cell r="H319" t="str">
            <v>TSA</v>
          </cell>
          <cell r="I319" t="str">
            <v>C</v>
          </cell>
          <cell r="J319">
            <v>46150.5</v>
          </cell>
          <cell r="K319">
            <v>110813</v>
          </cell>
        </row>
        <row r="320">
          <cell r="E320">
            <v>409</v>
          </cell>
          <cell r="F320">
            <v>10409000</v>
          </cell>
          <cell r="G320" t="str">
            <v>SB</v>
          </cell>
          <cell r="H320" t="str">
            <v>HJL</v>
          </cell>
          <cell r="I320" t="str">
            <v>C</v>
          </cell>
          <cell r="J320">
            <v>11743.7</v>
          </cell>
          <cell r="K320">
            <v>117437</v>
          </cell>
        </row>
        <row r="321">
          <cell r="E321">
            <v>181</v>
          </cell>
          <cell r="F321">
            <v>10181000</v>
          </cell>
          <cell r="G321" t="str">
            <v>TE</v>
          </cell>
          <cell r="H321" t="str">
            <v>CAD</v>
          </cell>
          <cell r="I321" t="str">
            <v>C</v>
          </cell>
          <cell r="J321">
            <v>9175.9</v>
          </cell>
          <cell r="K321">
            <v>91759</v>
          </cell>
        </row>
        <row r="322">
          <cell r="E322">
            <v>352</v>
          </cell>
          <cell r="F322">
            <v>10352000</v>
          </cell>
          <cell r="G322" t="str">
            <v>DU</v>
          </cell>
          <cell r="H322" t="str">
            <v>CDU</v>
          </cell>
          <cell r="I322" t="str">
            <v>D</v>
          </cell>
          <cell r="J322">
            <v>7207.3</v>
          </cell>
          <cell r="K322">
            <v>72073</v>
          </cell>
        </row>
        <row r="323">
          <cell r="E323">
            <v>306</v>
          </cell>
          <cell r="F323">
            <v>10306000</v>
          </cell>
          <cell r="G323" t="str">
            <v>UB</v>
          </cell>
          <cell r="H323" t="str">
            <v>CHI</v>
          </cell>
          <cell r="I323" t="str">
            <v>B</v>
          </cell>
          <cell r="J323">
            <v>49291.1</v>
          </cell>
          <cell r="K323">
            <v>492911</v>
          </cell>
        </row>
        <row r="324">
          <cell r="E324">
            <v>309</v>
          </cell>
          <cell r="F324">
            <v>10309000</v>
          </cell>
          <cell r="G324" t="str">
            <v>DA</v>
          </cell>
          <cell r="H324" t="str">
            <v>SHG</v>
          </cell>
          <cell r="I324" t="str">
            <v>A</v>
          </cell>
          <cell r="J324">
            <v>723138.9</v>
          </cell>
          <cell r="K324">
            <v>10231389</v>
          </cell>
        </row>
        <row r="325">
          <cell r="E325">
            <v>215</v>
          </cell>
          <cell r="F325">
            <v>10215000</v>
          </cell>
          <cell r="G325" t="str">
            <v>BU</v>
          </cell>
          <cell r="H325" t="str">
            <v>OZT</v>
          </cell>
          <cell r="I325" t="str">
            <v>C</v>
          </cell>
          <cell r="J325">
            <v>6628.9</v>
          </cell>
          <cell r="K325">
            <v>66289</v>
          </cell>
        </row>
        <row r="326">
          <cell r="E326">
            <v>158</v>
          </cell>
          <cell r="F326">
            <v>10158000</v>
          </cell>
          <cell r="G326" t="str">
            <v>SB</v>
          </cell>
          <cell r="H326" t="str">
            <v>SIM</v>
          </cell>
          <cell r="I326" t="str">
            <v>B</v>
          </cell>
          <cell r="J326">
            <v>5550.8</v>
          </cell>
          <cell r="K326">
            <v>55508</v>
          </cell>
        </row>
        <row r="327">
          <cell r="E327">
            <v>175</v>
          </cell>
          <cell r="F327">
            <v>10175000</v>
          </cell>
          <cell r="G327" t="str">
            <v>EV</v>
          </cell>
          <cell r="H327" t="str">
            <v>AMT</v>
          </cell>
          <cell r="I327" t="str">
            <v>B</v>
          </cell>
          <cell r="J327">
            <v>9003.8</v>
          </cell>
          <cell r="K327">
            <v>36195</v>
          </cell>
        </row>
        <row r="328">
          <cell r="E328">
            <v>416</v>
          </cell>
          <cell r="F328">
            <v>10416000</v>
          </cell>
          <cell r="G328" t="str">
            <v>AR</v>
          </cell>
          <cell r="H328" t="str">
            <v>SNO</v>
          </cell>
          <cell r="I328" t="str">
            <v>B</v>
          </cell>
          <cell r="J328">
            <v>6379.2</v>
          </cell>
          <cell r="K328">
            <v>63792</v>
          </cell>
        </row>
        <row r="329">
          <cell r="E329">
            <v>260</v>
          </cell>
          <cell r="F329">
            <v>10260000</v>
          </cell>
          <cell r="G329" t="str">
            <v>SB</v>
          </cell>
          <cell r="H329" t="str">
            <v>SHS</v>
          </cell>
          <cell r="I329" t="str">
            <v>A</v>
          </cell>
          <cell r="J329">
            <v>6206.6</v>
          </cell>
          <cell r="K329">
            <v>62066</v>
          </cell>
        </row>
        <row r="330">
          <cell r="E330">
            <v>359</v>
          </cell>
          <cell r="F330">
            <v>10359000</v>
          </cell>
          <cell r="G330" t="str">
            <v>UB</v>
          </cell>
          <cell r="H330" t="str">
            <v>NRS</v>
          </cell>
          <cell r="I330" t="str">
            <v>A</v>
          </cell>
          <cell r="J330">
            <v>18472.3</v>
          </cell>
          <cell r="K330">
            <v>184723</v>
          </cell>
        </row>
        <row r="331">
          <cell r="E331">
            <v>249</v>
          </cell>
          <cell r="F331">
            <v>10249000</v>
          </cell>
          <cell r="G331" t="str">
            <v>UB</v>
          </cell>
          <cell r="H331" t="str">
            <v>SCL</v>
          </cell>
          <cell r="I331" t="str">
            <v>D</v>
          </cell>
          <cell r="J331">
            <v>9346.1</v>
          </cell>
          <cell r="K331">
            <v>193461</v>
          </cell>
        </row>
        <row r="332">
          <cell r="E332">
            <v>178</v>
          </cell>
          <cell r="F332">
            <v>10178000</v>
          </cell>
          <cell r="G332" t="str">
            <v>HO</v>
          </cell>
          <cell r="H332" t="str">
            <v>JRG</v>
          </cell>
          <cell r="I332" t="str">
            <v>D</v>
          </cell>
          <cell r="J332">
            <v>9180.1</v>
          </cell>
          <cell r="K332">
            <v>43798</v>
          </cell>
        </row>
        <row r="333">
          <cell r="E333">
            <v>154</v>
          </cell>
          <cell r="F333">
            <v>10154000</v>
          </cell>
          <cell r="G333" t="str">
            <v>OR</v>
          </cell>
          <cell r="H333" t="str">
            <v>TAS</v>
          </cell>
          <cell r="I333" t="str">
            <v>B</v>
          </cell>
          <cell r="J333">
            <v>54281.7</v>
          </cell>
          <cell r="K333">
            <v>394298</v>
          </cell>
        </row>
        <row r="334">
          <cell r="E334">
            <v>113</v>
          </cell>
          <cell r="F334">
            <v>10113000</v>
          </cell>
          <cell r="G334" t="str">
            <v>OR</v>
          </cell>
          <cell r="H334" t="str">
            <v>IND</v>
          </cell>
          <cell r="I334" t="str">
            <v>A</v>
          </cell>
          <cell r="J334">
            <v>42684.1</v>
          </cell>
          <cell r="K334">
            <v>426841</v>
          </cell>
        </row>
        <row r="335">
          <cell r="E335">
            <v>184</v>
          </cell>
          <cell r="F335">
            <v>10184000</v>
          </cell>
          <cell r="G335" t="str">
            <v>TE</v>
          </cell>
          <cell r="H335" t="str">
            <v>ETL</v>
          </cell>
          <cell r="I335" t="str">
            <v>C</v>
          </cell>
          <cell r="J335">
            <v>11441.9</v>
          </cell>
          <cell r="K335">
            <v>114419</v>
          </cell>
        </row>
        <row r="336">
          <cell r="E336">
            <v>425</v>
          </cell>
          <cell r="F336">
            <v>10425000</v>
          </cell>
          <cell r="G336" t="str">
            <v>DO</v>
          </cell>
          <cell r="H336" t="str">
            <v>ECV</v>
          </cell>
          <cell r="I336" t="str">
            <v>C</v>
          </cell>
          <cell r="J336">
            <v>9972</v>
          </cell>
          <cell r="K336">
            <v>99720</v>
          </cell>
        </row>
        <row r="337">
          <cell r="E337">
            <v>440</v>
          </cell>
          <cell r="F337">
            <v>10440000</v>
          </cell>
          <cell r="G337" t="str">
            <v>UB</v>
          </cell>
          <cell r="H337" t="str">
            <v>ESG</v>
          </cell>
          <cell r="I337" t="str">
            <v>B</v>
          </cell>
          <cell r="J337">
            <v>21992.4</v>
          </cell>
          <cell r="K337">
            <v>219924</v>
          </cell>
        </row>
        <row r="338">
          <cell r="E338">
            <v>537</v>
          </cell>
          <cell r="F338">
            <v>10537000</v>
          </cell>
          <cell r="G338" t="str">
            <v>DG</v>
          </cell>
          <cell r="H338" t="str">
            <v>ETR</v>
          </cell>
          <cell r="I338" t="str">
            <v>D</v>
          </cell>
          <cell r="J338">
            <v>4620000000</v>
          </cell>
          <cell r="K338">
            <v>46200000</v>
          </cell>
        </row>
        <row r="339">
          <cell r="E339">
            <v>191</v>
          </cell>
          <cell r="F339">
            <v>10191000</v>
          </cell>
          <cell r="G339" t="str">
            <v>UB</v>
          </cell>
          <cell r="H339" t="str">
            <v>EER</v>
          </cell>
          <cell r="I339" t="str">
            <v>B</v>
          </cell>
          <cell r="J339">
            <v>347932</v>
          </cell>
          <cell r="K339">
            <v>3479320</v>
          </cell>
        </row>
        <row r="340">
          <cell r="E340">
            <v>466</v>
          </cell>
          <cell r="F340">
            <v>10466000</v>
          </cell>
          <cell r="G340" t="str">
            <v>BE</v>
          </cell>
          <cell r="H340" t="str">
            <v>BOE</v>
          </cell>
          <cell r="I340" t="str">
            <v>D</v>
          </cell>
          <cell r="J340">
            <v>83970.3</v>
          </cell>
          <cell r="K340">
            <v>536177</v>
          </cell>
        </row>
        <row r="341">
          <cell r="E341">
            <v>469</v>
          </cell>
          <cell r="F341">
            <v>10469000</v>
          </cell>
          <cell r="G341" t="str">
            <v>OR</v>
          </cell>
          <cell r="H341" t="str">
            <v>EAZ</v>
          </cell>
          <cell r="I341" t="str">
            <v>D</v>
          </cell>
          <cell r="J341">
            <v>66276</v>
          </cell>
          <cell r="K341">
            <v>861411</v>
          </cell>
        </row>
        <row r="342">
          <cell r="E342">
            <v>377</v>
          </cell>
          <cell r="F342">
            <v>10377000</v>
          </cell>
          <cell r="G342" t="str">
            <v>BU</v>
          </cell>
          <cell r="H342" t="str">
            <v>SVR</v>
          </cell>
          <cell r="I342" t="str">
            <v>D</v>
          </cell>
          <cell r="J342">
            <v>7263.4</v>
          </cell>
          <cell r="K342">
            <v>156054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Z203"/>
  <sheetViews>
    <sheetView tabSelected="1" workbookViewId="0" topLeftCell="A1">
      <pane xSplit="5" ySplit="6" topLeftCell="AI7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8515625" style="115" customWidth="1"/>
    <col min="2" max="2" width="6.140625" style="115" customWidth="1"/>
    <col min="3" max="3" width="5.28125" style="115" customWidth="1"/>
    <col min="4" max="4" width="22.7109375" style="115" customWidth="1"/>
    <col min="5" max="5" width="3.57421875" style="115" customWidth="1"/>
    <col min="6" max="6" width="5.7109375" style="115" customWidth="1"/>
    <col min="7" max="7" width="6.7109375" style="115" customWidth="1"/>
    <col min="8" max="8" width="6.57421875" style="115" customWidth="1"/>
    <col min="9" max="9" width="6.7109375" style="115" customWidth="1"/>
    <col min="10" max="10" width="5.421875" style="115" customWidth="1"/>
    <col min="11" max="11" width="5.7109375" style="115" bestFit="1" customWidth="1"/>
    <col min="12" max="12" width="5.57421875" style="115" customWidth="1"/>
    <col min="13" max="13" width="6.28125" style="115" customWidth="1"/>
    <col min="14" max="15" width="7.28125" style="115" customWidth="1"/>
    <col min="16" max="16" width="5.00390625" style="115" bestFit="1" customWidth="1"/>
    <col min="17" max="17" width="8.421875" style="115" customWidth="1"/>
    <col min="18" max="18" width="9.421875" style="115" bestFit="1" customWidth="1"/>
    <col min="19" max="19" width="6.57421875" style="115" customWidth="1"/>
    <col min="20" max="20" width="7.28125" style="115" bestFit="1" customWidth="1"/>
    <col min="21" max="21" width="6.28125" style="115" customWidth="1"/>
    <col min="22" max="22" width="7.28125" style="115" bestFit="1" customWidth="1"/>
    <col min="23" max="23" width="6.28125" style="115" bestFit="1" customWidth="1"/>
    <col min="24" max="24" width="7.00390625" style="115" bestFit="1" customWidth="1"/>
    <col min="25" max="25" width="5.57421875" style="116" customWidth="1"/>
    <col min="26" max="26" width="7.28125" style="116" bestFit="1" customWidth="1"/>
    <col min="27" max="27" width="5.8515625" style="115" customWidth="1"/>
    <col min="28" max="28" width="6.57421875" style="115" customWidth="1"/>
    <col min="29" max="29" width="8.00390625" style="115" customWidth="1"/>
    <col min="30" max="30" width="6.7109375" style="115" customWidth="1"/>
    <col min="31" max="31" width="12.140625" style="115" customWidth="1"/>
    <col min="32" max="32" width="6.7109375" style="115" customWidth="1"/>
    <col min="33" max="33" width="10.140625" style="115" customWidth="1"/>
    <col min="34" max="34" width="8.28125" style="116" customWidth="1"/>
    <col min="35" max="35" width="9.140625" style="116" customWidth="1"/>
    <col min="36" max="36" width="8.28125" style="116" customWidth="1"/>
    <col min="37" max="37" width="9.140625" style="116" customWidth="1"/>
    <col min="38" max="38" width="6.7109375" style="116" customWidth="1"/>
    <col min="39" max="39" width="9.140625" style="116" customWidth="1"/>
    <col min="40" max="40" width="6.7109375" style="116" customWidth="1"/>
    <col min="41" max="41" width="9.140625" style="116" customWidth="1"/>
    <col min="42" max="42" width="6.7109375" style="116" customWidth="1"/>
    <col min="43" max="43" width="9.140625" style="116" customWidth="1"/>
    <col min="44" max="44" width="7.421875" style="116" customWidth="1"/>
    <col min="45" max="45" width="11.8515625" style="116" customWidth="1"/>
    <col min="46" max="46" width="8.8515625" style="115" customWidth="1"/>
    <col min="47" max="47" width="10.8515625" style="115" customWidth="1"/>
    <col min="48" max="48" width="24.7109375" style="115" customWidth="1"/>
    <col min="49" max="49" width="4.00390625" style="115" customWidth="1"/>
    <col min="50" max="51" width="9.140625" style="115" customWidth="1"/>
    <col min="52" max="52" width="10.140625" style="115" customWidth="1"/>
    <col min="53" max="16384" width="9.140625" style="115" customWidth="1"/>
  </cols>
  <sheetData>
    <row r="1" ht="12"/>
    <row r="2" spans="4:48" s="1" customFormat="1" ht="12.75">
      <c r="D2" s="2" t="s">
        <v>0</v>
      </c>
      <c r="Y2" s="3"/>
      <c r="Z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V2" s="4"/>
    </row>
    <row r="3" spans="25:48" s="1" customFormat="1" ht="12.75">
      <c r="Y3" s="3"/>
      <c r="Z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V3" s="4"/>
    </row>
    <row r="4" spans="25:48" s="1" customFormat="1" ht="12" thickBot="1">
      <c r="Y4" s="3"/>
      <c r="Z4" s="3"/>
      <c r="AH4" s="3"/>
      <c r="AI4" s="3"/>
      <c r="AJ4" s="5"/>
      <c r="AK4" s="5"/>
      <c r="AL4" s="5"/>
      <c r="AM4" s="5"/>
      <c r="AN4" s="5"/>
      <c r="AO4" s="5"/>
      <c r="AP4" s="5"/>
      <c r="AQ4" s="5"/>
      <c r="AR4" s="5"/>
      <c r="AS4" s="5"/>
      <c r="AV4" s="4"/>
    </row>
    <row r="5" spans="1:48" s="1" customFormat="1" ht="16.5" customHeight="1" thickBot="1">
      <c r="A5" s="6" t="s">
        <v>1</v>
      </c>
      <c r="B5" s="7" t="s">
        <v>2</v>
      </c>
      <c r="C5" s="8" t="s">
        <v>3</v>
      </c>
      <c r="D5" s="9" t="s">
        <v>4</v>
      </c>
      <c r="E5" s="7" t="s">
        <v>5</v>
      </c>
      <c r="F5" s="10" t="s">
        <v>6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2"/>
      <c r="AT5" s="13"/>
      <c r="AU5" s="14" t="s">
        <v>7</v>
      </c>
      <c r="AV5" s="4"/>
    </row>
    <row r="6" spans="1:48" s="1" customFormat="1" ht="60" customHeight="1" thickBot="1">
      <c r="A6" s="15"/>
      <c r="B6" s="16"/>
      <c r="C6" s="17"/>
      <c r="D6" s="18"/>
      <c r="E6" s="19"/>
      <c r="F6" s="20">
        <v>1993</v>
      </c>
      <c r="G6" s="21" t="s">
        <v>8</v>
      </c>
      <c r="H6" s="22">
        <v>1994</v>
      </c>
      <c r="I6" s="21" t="s">
        <v>8</v>
      </c>
      <c r="J6" s="22">
        <v>1995</v>
      </c>
      <c r="K6" s="21" t="s">
        <v>8</v>
      </c>
      <c r="L6" s="22">
        <v>1996</v>
      </c>
      <c r="M6" s="21" t="s">
        <v>8</v>
      </c>
      <c r="N6" s="22">
        <v>1997</v>
      </c>
      <c r="O6" s="21" t="s">
        <v>8</v>
      </c>
      <c r="P6" s="22">
        <v>1998</v>
      </c>
      <c r="Q6" s="21" t="s">
        <v>8</v>
      </c>
      <c r="R6" s="22">
        <v>1999</v>
      </c>
      <c r="S6" s="21" t="s">
        <v>8</v>
      </c>
      <c r="T6" s="22">
        <v>2000</v>
      </c>
      <c r="U6" s="21" t="s">
        <v>8</v>
      </c>
      <c r="V6" s="23">
        <v>2001</v>
      </c>
      <c r="W6" s="21" t="s">
        <v>8</v>
      </c>
      <c r="X6" s="22">
        <v>2002</v>
      </c>
      <c r="Y6" s="21" t="s">
        <v>8</v>
      </c>
      <c r="Z6" s="22">
        <v>2003</v>
      </c>
      <c r="AA6" s="21" t="s">
        <v>8</v>
      </c>
      <c r="AB6" s="22">
        <v>2004</v>
      </c>
      <c r="AC6" s="21" t="s">
        <v>8</v>
      </c>
      <c r="AD6" s="22">
        <v>2005</v>
      </c>
      <c r="AE6" s="21" t="s">
        <v>8</v>
      </c>
      <c r="AF6" s="22">
        <v>2006</v>
      </c>
      <c r="AG6" s="24" t="s">
        <v>8</v>
      </c>
      <c r="AH6" s="22">
        <v>2007</v>
      </c>
      <c r="AI6" s="24" t="s">
        <v>8</v>
      </c>
      <c r="AJ6" s="22">
        <v>2008</v>
      </c>
      <c r="AK6" s="24" t="s">
        <v>8</v>
      </c>
      <c r="AL6" s="22">
        <v>2009</v>
      </c>
      <c r="AM6" s="24" t="s">
        <v>8</v>
      </c>
      <c r="AN6" s="22">
        <v>2010</v>
      </c>
      <c r="AO6" s="24" t="s">
        <v>8</v>
      </c>
      <c r="AP6" s="22">
        <v>2011</v>
      </c>
      <c r="AQ6" s="24" t="s">
        <v>8</v>
      </c>
      <c r="AR6" s="22">
        <v>2012</v>
      </c>
      <c r="AS6" s="24" t="s">
        <v>8</v>
      </c>
      <c r="AT6" s="25" t="s">
        <v>9</v>
      </c>
      <c r="AU6" s="14"/>
      <c r="AV6" s="26" t="s">
        <v>10</v>
      </c>
    </row>
    <row r="7" spans="1:48" s="1" customFormat="1" ht="12.75">
      <c r="A7" s="27">
        <v>1</v>
      </c>
      <c r="B7" s="28" t="s">
        <v>11</v>
      </c>
      <c r="C7" s="29">
        <v>369</v>
      </c>
      <c r="D7" s="30" t="s">
        <v>12</v>
      </c>
      <c r="E7" s="31" t="s">
        <v>13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1"/>
      <c r="U7" s="31"/>
      <c r="V7" s="33"/>
      <c r="W7" s="31"/>
      <c r="X7" s="34">
        <v>12.39</v>
      </c>
      <c r="Y7" s="35" t="s">
        <v>14</v>
      </c>
      <c r="Z7" s="34">
        <v>6.39</v>
      </c>
      <c r="AA7" s="35" t="s">
        <v>14</v>
      </c>
      <c r="AB7" s="34"/>
      <c r="AC7" s="34"/>
      <c r="AD7" s="35"/>
      <c r="AE7" s="35"/>
      <c r="AF7" s="35"/>
      <c r="AG7" s="35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6"/>
      <c r="AT7" s="37">
        <f>SUM(F7:AS7)</f>
        <v>18.78</v>
      </c>
      <c r="AU7" s="37">
        <f>VLOOKUP(C7,'[1]listing13'!$E$8:$K$342,7,0)</f>
        <v>139105</v>
      </c>
      <c r="AV7" s="4">
        <f>AU7*AT7</f>
        <v>2612391.9000000004</v>
      </c>
    </row>
    <row r="8" spans="1:48" s="1" customFormat="1" ht="12.75">
      <c r="A8" s="38">
        <f aca="true" t="shared" si="0" ref="A8:A71">A7+1</f>
        <v>2</v>
      </c>
      <c r="B8" s="39" t="s">
        <v>15</v>
      </c>
      <c r="C8" s="40">
        <v>452</v>
      </c>
      <c r="D8" s="41" t="s">
        <v>16</v>
      </c>
      <c r="E8" s="42" t="s">
        <v>17</v>
      </c>
      <c r="F8" s="43"/>
      <c r="G8" s="43"/>
      <c r="H8" s="43"/>
      <c r="I8" s="43"/>
      <c r="J8" s="43"/>
      <c r="K8" s="43"/>
      <c r="L8" s="43"/>
      <c r="M8" s="43"/>
      <c r="N8" s="43">
        <v>5.67</v>
      </c>
      <c r="O8" s="43" t="s">
        <v>14</v>
      </c>
      <c r="P8" s="43"/>
      <c r="Q8" s="43"/>
      <c r="R8" s="43"/>
      <c r="S8" s="43"/>
      <c r="T8" s="42"/>
      <c r="U8" s="42"/>
      <c r="V8" s="44"/>
      <c r="W8" s="45"/>
      <c r="X8" s="45"/>
      <c r="Y8" s="46"/>
      <c r="Z8" s="46"/>
      <c r="AA8" s="47"/>
      <c r="AB8" s="46"/>
      <c r="AC8" s="46"/>
      <c r="AD8" s="47"/>
      <c r="AE8" s="47"/>
      <c r="AF8" s="47"/>
      <c r="AG8" s="47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8"/>
      <c r="AT8" s="37">
        <f aca="true" t="shared" si="1" ref="AT8:AT71">SUM(F8:AS8)</f>
        <v>5.67</v>
      </c>
      <c r="AU8" s="37">
        <f>VLOOKUP(C8,'[1]listing13'!$E$8:$K$342,7,0)</f>
        <v>2313279</v>
      </c>
      <c r="AV8" s="4">
        <f aca="true" t="shared" si="2" ref="AV8:AV71">AU8*AT8</f>
        <v>13116291.93</v>
      </c>
    </row>
    <row r="9" spans="1:48" s="1" customFormat="1" ht="12.75">
      <c r="A9" s="38">
        <f t="shared" si="0"/>
        <v>3</v>
      </c>
      <c r="B9" s="39" t="s">
        <v>18</v>
      </c>
      <c r="C9" s="40">
        <v>12</v>
      </c>
      <c r="D9" s="41" t="s">
        <v>19</v>
      </c>
      <c r="E9" s="42" t="s">
        <v>17</v>
      </c>
      <c r="F9" s="43">
        <v>28.97</v>
      </c>
      <c r="G9" s="43" t="s">
        <v>20</v>
      </c>
      <c r="H9" s="43">
        <v>25.5</v>
      </c>
      <c r="I9" s="43" t="s">
        <v>20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2"/>
      <c r="U9" s="42"/>
      <c r="V9" s="44"/>
      <c r="W9" s="45"/>
      <c r="X9" s="45"/>
      <c r="Y9" s="46"/>
      <c r="Z9" s="46"/>
      <c r="AA9" s="47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8"/>
      <c r="AT9" s="37">
        <f t="shared" si="1"/>
        <v>54.47</v>
      </c>
      <c r="AU9" s="37">
        <f>VLOOKUP(C9,'[1]listing13'!$E$8:$K$342,7,0)</f>
        <v>86302</v>
      </c>
      <c r="AV9" s="4">
        <f t="shared" si="2"/>
        <v>4700869.9399999995</v>
      </c>
    </row>
    <row r="10" spans="1:48" s="1" customFormat="1" ht="12.75">
      <c r="A10" s="38">
        <f t="shared" si="0"/>
        <v>4</v>
      </c>
      <c r="B10" s="39" t="s">
        <v>21</v>
      </c>
      <c r="C10" s="40">
        <v>423</v>
      </c>
      <c r="D10" s="41" t="s">
        <v>22</v>
      </c>
      <c r="E10" s="42" t="s">
        <v>17</v>
      </c>
      <c r="F10" s="43"/>
      <c r="G10" s="43"/>
      <c r="H10" s="43"/>
      <c r="I10" s="43"/>
      <c r="J10" s="43">
        <v>4.76</v>
      </c>
      <c r="K10" s="43" t="s">
        <v>20</v>
      </c>
      <c r="L10" s="43">
        <v>7.17</v>
      </c>
      <c r="M10" s="43" t="s">
        <v>20</v>
      </c>
      <c r="N10" s="43">
        <v>18.55</v>
      </c>
      <c r="O10" s="43" t="s">
        <v>14</v>
      </c>
      <c r="P10" s="43"/>
      <c r="Q10" s="43"/>
      <c r="R10" s="43"/>
      <c r="S10" s="43"/>
      <c r="T10" s="42"/>
      <c r="U10" s="42"/>
      <c r="V10" s="44"/>
      <c r="W10" s="45"/>
      <c r="X10" s="45"/>
      <c r="Y10" s="46"/>
      <c r="Z10" s="46"/>
      <c r="AA10" s="47"/>
      <c r="AB10" s="46"/>
      <c r="AC10" s="46"/>
      <c r="AD10" s="47"/>
      <c r="AE10" s="47"/>
      <c r="AF10" s="47"/>
      <c r="AG10" s="47"/>
      <c r="AH10" s="46"/>
      <c r="AI10" s="46"/>
      <c r="AJ10" s="46">
        <v>9</v>
      </c>
      <c r="AK10" s="46"/>
      <c r="AL10" s="46"/>
      <c r="AM10" s="46"/>
      <c r="AN10" s="46"/>
      <c r="AO10" s="46"/>
      <c r="AP10" s="46"/>
      <c r="AQ10" s="46"/>
      <c r="AR10" s="46"/>
      <c r="AS10" s="48"/>
      <c r="AT10" s="37">
        <f t="shared" si="1"/>
        <v>39.480000000000004</v>
      </c>
      <c r="AU10" s="37">
        <f>VLOOKUP(C10,'[1]listing13'!$E$8:$K$342,7,0)</f>
        <v>1513572</v>
      </c>
      <c r="AV10" s="4">
        <f t="shared" si="2"/>
        <v>59755822.56</v>
      </c>
    </row>
    <row r="11" spans="1:48" s="1" customFormat="1" ht="12.75">
      <c r="A11" s="38">
        <f t="shared" si="0"/>
        <v>5</v>
      </c>
      <c r="B11" s="39" t="s">
        <v>23</v>
      </c>
      <c r="C11" s="40">
        <v>468</v>
      </c>
      <c r="D11" s="41" t="s">
        <v>24</v>
      </c>
      <c r="E11" s="42" t="s">
        <v>25</v>
      </c>
      <c r="F11" s="43"/>
      <c r="G11" s="43"/>
      <c r="H11" s="43"/>
      <c r="I11" s="43"/>
      <c r="J11" s="43"/>
      <c r="K11" s="43"/>
      <c r="L11" s="43"/>
      <c r="M11" s="43"/>
      <c r="N11" s="43">
        <v>2.1</v>
      </c>
      <c r="O11" s="43" t="s">
        <v>14</v>
      </c>
      <c r="P11" s="43"/>
      <c r="Q11" s="43"/>
      <c r="R11" s="43"/>
      <c r="S11" s="43"/>
      <c r="T11" s="42"/>
      <c r="U11" s="42"/>
      <c r="V11" s="44"/>
      <c r="W11" s="45"/>
      <c r="X11" s="45"/>
      <c r="Y11" s="46"/>
      <c r="Z11" s="46"/>
      <c r="AA11" s="47"/>
      <c r="AB11" s="46"/>
      <c r="AC11" s="46"/>
      <c r="AD11" s="47"/>
      <c r="AE11" s="47"/>
      <c r="AF11" s="47"/>
      <c r="AG11" s="47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8"/>
      <c r="AT11" s="37">
        <f t="shared" si="1"/>
        <v>2.1</v>
      </c>
      <c r="AU11" s="37">
        <f>VLOOKUP(C11,'[1]listing13'!$E$8:$K$342,7,0)</f>
        <v>240989</v>
      </c>
      <c r="AV11" s="4">
        <f t="shared" si="2"/>
        <v>506076.9</v>
      </c>
    </row>
    <row r="12" spans="1:48" s="1" customFormat="1" ht="12.75">
      <c r="A12" s="38">
        <f t="shared" si="0"/>
        <v>6</v>
      </c>
      <c r="B12" s="39" t="s">
        <v>26</v>
      </c>
      <c r="C12" s="40">
        <v>461</v>
      </c>
      <c r="D12" s="41" t="s">
        <v>27</v>
      </c>
      <c r="E12" s="42" t="s">
        <v>28</v>
      </c>
      <c r="F12" s="43"/>
      <c r="G12" s="43"/>
      <c r="H12" s="43"/>
      <c r="I12" s="43"/>
      <c r="J12" s="43"/>
      <c r="K12" s="43" t="s">
        <v>20</v>
      </c>
      <c r="L12" s="43">
        <v>6.27</v>
      </c>
      <c r="M12" s="43" t="s">
        <v>20</v>
      </c>
      <c r="N12" s="43">
        <v>10.53</v>
      </c>
      <c r="O12" s="43" t="s">
        <v>14</v>
      </c>
      <c r="P12" s="49">
        <v>7</v>
      </c>
      <c r="Q12" s="43" t="s">
        <v>14</v>
      </c>
      <c r="R12" s="43"/>
      <c r="S12" s="43"/>
      <c r="T12" s="49">
        <v>4</v>
      </c>
      <c r="U12" s="42" t="s">
        <v>14</v>
      </c>
      <c r="V12" s="44">
        <v>6</v>
      </c>
      <c r="W12" s="42" t="s">
        <v>14</v>
      </c>
      <c r="X12" s="42"/>
      <c r="Y12" s="46"/>
      <c r="Z12" s="46"/>
      <c r="AA12" s="47"/>
      <c r="AB12" s="46"/>
      <c r="AC12" s="46"/>
      <c r="AD12" s="47"/>
      <c r="AE12" s="47"/>
      <c r="AF12" s="47"/>
      <c r="AG12" s="47"/>
      <c r="AH12" s="46">
        <v>20</v>
      </c>
      <c r="AI12" s="46" t="s">
        <v>29</v>
      </c>
      <c r="AJ12" s="46">
        <v>25</v>
      </c>
      <c r="AK12" s="46" t="s">
        <v>29</v>
      </c>
      <c r="AL12" s="46"/>
      <c r="AM12" s="46"/>
      <c r="AN12" s="46">
        <v>40</v>
      </c>
      <c r="AO12" s="46" t="s">
        <v>30</v>
      </c>
      <c r="AP12" s="46">
        <v>45</v>
      </c>
      <c r="AQ12" s="46" t="s">
        <v>30</v>
      </c>
      <c r="AR12" s="46">
        <v>70</v>
      </c>
      <c r="AS12" s="46" t="s">
        <v>29</v>
      </c>
      <c r="AT12" s="37">
        <f t="shared" si="1"/>
        <v>233.8</v>
      </c>
      <c r="AU12" s="37">
        <f>VLOOKUP(C12,'[1]listing13'!$E$8:$K$342,7,0)</f>
        <v>3151304</v>
      </c>
      <c r="AV12" s="4">
        <f t="shared" si="2"/>
        <v>736774875.2</v>
      </c>
    </row>
    <row r="13" spans="1:48" s="1" customFormat="1" ht="12.75">
      <c r="A13" s="38">
        <f t="shared" si="0"/>
        <v>7</v>
      </c>
      <c r="B13" s="39" t="s">
        <v>31</v>
      </c>
      <c r="C13" s="40">
        <v>187</v>
      </c>
      <c r="D13" s="41" t="s">
        <v>32</v>
      </c>
      <c r="E13" s="42" t="s">
        <v>33</v>
      </c>
      <c r="F13" s="43">
        <v>31.17</v>
      </c>
      <c r="G13" s="43" t="s">
        <v>20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2"/>
      <c r="U13" s="42"/>
      <c r="V13" s="44"/>
      <c r="W13" s="45"/>
      <c r="X13" s="45"/>
      <c r="Y13" s="46"/>
      <c r="Z13" s="46"/>
      <c r="AA13" s="47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8"/>
      <c r="AT13" s="37">
        <f t="shared" si="1"/>
        <v>31.17</v>
      </c>
      <c r="AU13" s="37">
        <f>VLOOKUP(C13,'[1]listing13'!$E$8:$K$342,7,0)</f>
        <v>124924</v>
      </c>
      <c r="AV13" s="4">
        <f t="shared" si="2"/>
        <v>3893881.08</v>
      </c>
    </row>
    <row r="14" spans="1:48" s="1" customFormat="1" ht="12.75">
      <c r="A14" s="38">
        <f t="shared" si="0"/>
        <v>8</v>
      </c>
      <c r="B14" s="39" t="s">
        <v>34</v>
      </c>
      <c r="C14" s="40">
        <v>231</v>
      </c>
      <c r="D14" s="41" t="s">
        <v>35</v>
      </c>
      <c r="E14" s="42" t="s">
        <v>17</v>
      </c>
      <c r="F14" s="43">
        <v>13.6</v>
      </c>
      <c r="G14" s="43" t="s">
        <v>20</v>
      </c>
      <c r="H14" s="43"/>
      <c r="I14" s="43"/>
      <c r="J14" s="43">
        <v>8.94</v>
      </c>
      <c r="K14" s="43" t="s">
        <v>20</v>
      </c>
      <c r="L14" s="43"/>
      <c r="M14" s="43"/>
      <c r="N14" s="43"/>
      <c r="O14" s="43"/>
      <c r="P14" s="43"/>
      <c r="Q14" s="43"/>
      <c r="R14" s="43"/>
      <c r="S14" s="43"/>
      <c r="T14" s="42"/>
      <c r="U14" s="42"/>
      <c r="V14" s="44"/>
      <c r="W14" s="45"/>
      <c r="X14" s="45"/>
      <c r="Y14" s="46"/>
      <c r="Z14" s="46"/>
      <c r="AA14" s="47"/>
      <c r="AB14" s="46"/>
      <c r="AC14" s="46"/>
      <c r="AD14" s="47"/>
      <c r="AE14" s="47"/>
      <c r="AF14" s="47"/>
      <c r="AG14" s="47"/>
      <c r="AH14" s="46">
        <v>50</v>
      </c>
      <c r="AI14" s="46" t="s">
        <v>29</v>
      </c>
      <c r="AJ14" s="46"/>
      <c r="AK14" s="46"/>
      <c r="AL14" s="46"/>
      <c r="AM14" s="46"/>
      <c r="AN14" s="46"/>
      <c r="AO14" s="46"/>
      <c r="AP14" s="46"/>
      <c r="AQ14" s="46"/>
      <c r="AR14" s="46"/>
      <c r="AS14" s="48"/>
      <c r="AT14" s="37">
        <f t="shared" si="1"/>
        <v>72.53999999999999</v>
      </c>
      <c r="AU14" s="37">
        <f>VLOOKUP(C14,'[1]listing13'!$E$8:$K$342,7,0)</f>
        <v>56381</v>
      </c>
      <c r="AV14" s="4">
        <f t="shared" si="2"/>
        <v>4089877.7399999998</v>
      </c>
    </row>
    <row r="15" spans="1:48" s="1" customFormat="1" ht="12.75">
      <c r="A15" s="38">
        <f t="shared" si="0"/>
        <v>9</v>
      </c>
      <c r="B15" s="39" t="s">
        <v>36</v>
      </c>
      <c r="C15" s="40">
        <v>402</v>
      </c>
      <c r="D15" s="41" t="s">
        <v>37</v>
      </c>
      <c r="E15" s="42" t="s">
        <v>38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2"/>
      <c r="U15" s="42"/>
      <c r="V15" s="44"/>
      <c r="W15" s="45"/>
      <c r="X15" s="45"/>
      <c r="Y15" s="46"/>
      <c r="Z15" s="46"/>
      <c r="AA15" s="47"/>
      <c r="AB15" s="46">
        <v>43.4</v>
      </c>
      <c r="AC15" s="46" t="s">
        <v>14</v>
      </c>
      <c r="AD15" s="47"/>
      <c r="AE15" s="47"/>
      <c r="AF15" s="47"/>
      <c r="AG15" s="47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8"/>
      <c r="AT15" s="37">
        <f t="shared" si="1"/>
        <v>43.4</v>
      </c>
      <c r="AU15" s="37">
        <f>VLOOKUP(C15,'[1]listing13'!$E$8:$K$342,7,0)</f>
        <v>113286</v>
      </c>
      <c r="AV15" s="4">
        <f t="shared" si="2"/>
        <v>4916612.399999999</v>
      </c>
    </row>
    <row r="16" spans="1:48" s="1" customFormat="1" ht="12.75">
      <c r="A16" s="38">
        <f t="shared" si="0"/>
        <v>10</v>
      </c>
      <c r="B16" s="39" t="s">
        <v>39</v>
      </c>
      <c r="C16" s="40">
        <v>122</v>
      </c>
      <c r="D16" s="41" t="s">
        <v>40</v>
      </c>
      <c r="E16" s="42" t="s">
        <v>41</v>
      </c>
      <c r="F16" s="43"/>
      <c r="G16" s="43"/>
      <c r="H16" s="43">
        <v>9.14</v>
      </c>
      <c r="I16" s="43" t="s">
        <v>20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2"/>
      <c r="U16" s="42"/>
      <c r="V16" s="44"/>
      <c r="W16" s="45"/>
      <c r="X16" s="45"/>
      <c r="Y16" s="46"/>
      <c r="Z16" s="46"/>
      <c r="AA16" s="47"/>
      <c r="AB16" s="47"/>
      <c r="AC16" s="47"/>
      <c r="AD16" s="47"/>
      <c r="AE16" s="47"/>
      <c r="AF16" s="47"/>
      <c r="AG16" s="47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8"/>
      <c r="AT16" s="37">
        <f t="shared" si="1"/>
        <v>9.14</v>
      </c>
      <c r="AU16" s="37">
        <f>VLOOKUP(C16,'[1]listing13'!$E$8:$K$342,7,0)</f>
        <v>52777</v>
      </c>
      <c r="AV16" s="4">
        <f t="shared" si="2"/>
        <v>482381.78</v>
      </c>
    </row>
    <row r="17" spans="1:48" s="1" customFormat="1" ht="12.75">
      <c r="A17" s="38">
        <f t="shared" si="0"/>
        <v>11</v>
      </c>
      <c r="B17" s="39" t="s">
        <v>42</v>
      </c>
      <c r="C17" s="40">
        <v>17</v>
      </c>
      <c r="D17" s="41" t="s">
        <v>43</v>
      </c>
      <c r="E17" s="42" t="s">
        <v>17</v>
      </c>
      <c r="F17" s="43">
        <v>29.75</v>
      </c>
      <c r="G17" s="43" t="s">
        <v>20</v>
      </c>
      <c r="H17" s="43">
        <v>42.5</v>
      </c>
      <c r="I17" s="43" t="s">
        <v>20</v>
      </c>
      <c r="J17" s="43">
        <v>85</v>
      </c>
      <c r="K17" s="43" t="s">
        <v>20</v>
      </c>
      <c r="L17" s="43">
        <v>127.5</v>
      </c>
      <c r="M17" s="43" t="s">
        <v>20</v>
      </c>
      <c r="N17" s="49">
        <v>150</v>
      </c>
      <c r="O17" s="43" t="s">
        <v>20</v>
      </c>
      <c r="P17" s="49">
        <v>155</v>
      </c>
      <c r="Q17" s="43" t="s">
        <v>20</v>
      </c>
      <c r="R17" s="49">
        <v>160</v>
      </c>
      <c r="S17" s="43" t="s">
        <v>20</v>
      </c>
      <c r="T17" s="49">
        <v>165</v>
      </c>
      <c r="U17" s="42" t="s">
        <v>44</v>
      </c>
      <c r="V17" s="44">
        <v>170</v>
      </c>
      <c r="W17" s="42" t="s">
        <v>45</v>
      </c>
      <c r="X17" s="42">
        <v>170</v>
      </c>
      <c r="Y17" s="42" t="s">
        <v>45</v>
      </c>
      <c r="Z17" s="42">
        <v>150</v>
      </c>
      <c r="AA17" s="47" t="s">
        <v>46</v>
      </c>
      <c r="AB17" s="46">
        <v>150</v>
      </c>
      <c r="AC17" s="47" t="s">
        <v>46</v>
      </c>
      <c r="AD17" s="46">
        <v>150</v>
      </c>
      <c r="AE17" s="46" t="s">
        <v>14</v>
      </c>
      <c r="AF17" s="46">
        <v>150</v>
      </c>
      <c r="AG17" s="46" t="s">
        <v>14</v>
      </c>
      <c r="AH17" s="46">
        <v>150</v>
      </c>
      <c r="AI17" s="46" t="s">
        <v>30</v>
      </c>
      <c r="AJ17" s="46">
        <v>200</v>
      </c>
      <c r="AK17" s="46" t="s">
        <v>29</v>
      </c>
      <c r="AL17" s="46">
        <v>200</v>
      </c>
      <c r="AM17" s="46" t="s">
        <v>29</v>
      </c>
      <c r="AN17" s="46">
        <v>200</v>
      </c>
      <c r="AO17" s="46" t="s">
        <v>29</v>
      </c>
      <c r="AP17" s="46"/>
      <c r="AQ17" s="46"/>
      <c r="AR17" s="46">
        <v>500</v>
      </c>
      <c r="AS17" s="46" t="s">
        <v>29</v>
      </c>
      <c r="AT17" s="37">
        <f t="shared" si="1"/>
        <v>3104.75</v>
      </c>
      <c r="AU17" s="37">
        <f>VLOOKUP(C17,'[1]listing13'!$E$8:$K$342,7,0)</f>
        <v>174136</v>
      </c>
      <c r="AV17" s="4">
        <f t="shared" si="2"/>
        <v>540648746</v>
      </c>
    </row>
    <row r="18" spans="1:48" s="1" customFormat="1" ht="12.75">
      <c r="A18" s="38">
        <f t="shared" si="0"/>
        <v>12</v>
      </c>
      <c r="B18" s="39" t="s">
        <v>47</v>
      </c>
      <c r="C18" s="40">
        <v>333</v>
      </c>
      <c r="D18" s="41" t="s">
        <v>48</v>
      </c>
      <c r="E18" s="42" t="s">
        <v>17</v>
      </c>
      <c r="F18" s="43"/>
      <c r="G18" s="43"/>
      <c r="H18" s="43">
        <v>9.77</v>
      </c>
      <c r="I18" s="43" t="s">
        <v>20</v>
      </c>
      <c r="J18" s="43">
        <v>16.27</v>
      </c>
      <c r="K18" s="43" t="s">
        <v>20</v>
      </c>
      <c r="L18" s="43">
        <v>16.85</v>
      </c>
      <c r="M18" s="43" t="s">
        <v>20</v>
      </c>
      <c r="N18" s="43">
        <v>18.53</v>
      </c>
      <c r="O18" s="43" t="s">
        <v>49</v>
      </c>
      <c r="P18" s="43"/>
      <c r="Q18" s="43"/>
      <c r="R18" s="43"/>
      <c r="S18" s="43"/>
      <c r="T18" s="42"/>
      <c r="U18" s="42"/>
      <c r="V18" s="44"/>
      <c r="W18" s="45"/>
      <c r="X18" s="45"/>
      <c r="Y18" s="46"/>
      <c r="Z18" s="46"/>
      <c r="AA18" s="47"/>
      <c r="AB18" s="47"/>
      <c r="AC18" s="47"/>
      <c r="AD18" s="47"/>
      <c r="AE18" s="47"/>
      <c r="AF18" s="47"/>
      <c r="AG18" s="47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8"/>
      <c r="AT18" s="37">
        <f t="shared" si="1"/>
        <v>61.42</v>
      </c>
      <c r="AU18" s="37">
        <f>VLOOKUP(C18,'[1]listing13'!$E$8:$K$342,7,0)</f>
        <v>515149</v>
      </c>
      <c r="AV18" s="4">
        <f t="shared" si="2"/>
        <v>31640451.580000002</v>
      </c>
    </row>
    <row r="19" spans="1:48" s="1" customFormat="1" ht="12.75">
      <c r="A19" s="38">
        <f t="shared" si="0"/>
        <v>13</v>
      </c>
      <c r="B19" s="39" t="s">
        <v>50</v>
      </c>
      <c r="C19" s="40">
        <v>227</v>
      </c>
      <c r="D19" s="41" t="s">
        <v>51</v>
      </c>
      <c r="E19" s="42" t="s">
        <v>52</v>
      </c>
      <c r="F19" s="43"/>
      <c r="G19" s="43"/>
      <c r="H19" s="43"/>
      <c r="I19" s="43"/>
      <c r="J19" s="43"/>
      <c r="K19" s="43"/>
      <c r="L19" s="43"/>
      <c r="M19" s="43"/>
      <c r="N19" s="49">
        <v>55</v>
      </c>
      <c r="O19" s="43" t="s">
        <v>14</v>
      </c>
      <c r="P19" s="43"/>
      <c r="Q19" s="43"/>
      <c r="R19" s="43"/>
      <c r="S19" s="43"/>
      <c r="T19" s="49">
        <v>134</v>
      </c>
      <c r="U19" s="42" t="s">
        <v>14</v>
      </c>
      <c r="V19" s="44"/>
      <c r="W19" s="45"/>
      <c r="X19" s="45"/>
      <c r="Y19" s="46"/>
      <c r="Z19" s="46"/>
      <c r="AA19" s="47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8"/>
      <c r="AT19" s="37">
        <f t="shared" si="1"/>
        <v>189</v>
      </c>
      <c r="AU19" s="37">
        <f>VLOOKUP(C19,'[1]listing13'!$E$8:$K$342,7,0)</f>
        <v>54153</v>
      </c>
      <c r="AV19" s="4">
        <f t="shared" si="2"/>
        <v>10234917</v>
      </c>
    </row>
    <row r="20" spans="1:48" s="1" customFormat="1" ht="12.75">
      <c r="A20" s="38">
        <f t="shared" si="0"/>
        <v>14</v>
      </c>
      <c r="B20" s="39" t="s">
        <v>53</v>
      </c>
      <c r="C20" s="40">
        <v>39</v>
      </c>
      <c r="D20" s="41" t="s">
        <v>54</v>
      </c>
      <c r="E20" s="42" t="s">
        <v>17</v>
      </c>
      <c r="F20" s="43">
        <v>170.8</v>
      </c>
      <c r="G20" s="43" t="s">
        <v>20</v>
      </c>
      <c r="H20" s="43">
        <v>98.3</v>
      </c>
      <c r="I20" s="43" t="s">
        <v>20</v>
      </c>
      <c r="J20" s="43">
        <v>102</v>
      </c>
      <c r="K20" s="43" t="s">
        <v>20</v>
      </c>
      <c r="L20" s="43">
        <v>135.15</v>
      </c>
      <c r="M20" s="43" t="s">
        <v>20</v>
      </c>
      <c r="N20" s="49">
        <v>100</v>
      </c>
      <c r="O20" s="43" t="s">
        <v>49</v>
      </c>
      <c r="P20" s="49">
        <v>57</v>
      </c>
      <c r="Q20" s="43" t="s">
        <v>20</v>
      </c>
      <c r="R20" s="49">
        <v>30</v>
      </c>
      <c r="S20" s="43" t="s">
        <v>20</v>
      </c>
      <c r="T20" s="49"/>
      <c r="U20" s="42"/>
      <c r="V20" s="44"/>
      <c r="W20" s="45"/>
      <c r="X20" s="45"/>
      <c r="Y20" s="46"/>
      <c r="Z20" s="46"/>
      <c r="AA20" s="47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8"/>
      <c r="AT20" s="37">
        <f t="shared" si="1"/>
        <v>693.25</v>
      </c>
      <c r="AU20" s="37">
        <f>VLOOKUP(C20,'[1]listing13'!$E$8:$K$342,7,0)</f>
        <v>494000</v>
      </c>
      <c r="AV20" s="4">
        <f t="shared" si="2"/>
        <v>342465500</v>
      </c>
    </row>
    <row r="21" spans="1:48" s="1" customFormat="1" ht="12.75">
      <c r="A21" s="38">
        <f t="shared" si="0"/>
        <v>15</v>
      </c>
      <c r="B21" s="39" t="s">
        <v>55</v>
      </c>
      <c r="C21" s="40">
        <v>90</v>
      </c>
      <c r="D21" s="41" t="s">
        <v>56</v>
      </c>
      <c r="E21" s="42" t="s">
        <v>17</v>
      </c>
      <c r="F21" s="43">
        <v>57.17</v>
      </c>
      <c r="G21" s="43" t="s">
        <v>20</v>
      </c>
      <c r="H21" s="50">
        <v>85</v>
      </c>
      <c r="I21" s="50" t="s">
        <v>20</v>
      </c>
      <c r="J21" s="50">
        <v>85</v>
      </c>
      <c r="K21" s="50" t="s">
        <v>20</v>
      </c>
      <c r="L21" s="50">
        <v>85</v>
      </c>
      <c r="M21" s="43" t="s">
        <v>20</v>
      </c>
      <c r="N21" s="51">
        <v>422</v>
      </c>
      <c r="O21" s="50" t="s">
        <v>57</v>
      </c>
      <c r="P21" s="51">
        <v>290</v>
      </c>
      <c r="Q21" s="50" t="s">
        <v>57</v>
      </c>
      <c r="R21" s="52">
        <v>118</v>
      </c>
      <c r="S21" s="50" t="s">
        <v>57</v>
      </c>
      <c r="T21" s="52">
        <v>163</v>
      </c>
      <c r="U21" s="42" t="s">
        <v>14</v>
      </c>
      <c r="V21" s="53">
        <v>-420</v>
      </c>
      <c r="W21" s="45" t="s">
        <v>58</v>
      </c>
      <c r="X21" s="45"/>
      <c r="Y21" s="46"/>
      <c r="Z21" s="46"/>
      <c r="AA21" s="47"/>
      <c r="AB21" s="46"/>
      <c r="AC21" s="46"/>
      <c r="AD21" s="46">
        <v>130</v>
      </c>
      <c r="AE21" s="46" t="s">
        <v>59</v>
      </c>
      <c r="AF21" s="46">
        <v>60</v>
      </c>
      <c r="AG21" s="46" t="s">
        <v>30</v>
      </c>
      <c r="AH21" s="46">
        <v>538</v>
      </c>
      <c r="AI21" s="46" t="s">
        <v>30</v>
      </c>
      <c r="AJ21" s="46">
        <v>10</v>
      </c>
      <c r="AK21" s="46" t="s">
        <v>29</v>
      </c>
      <c r="AL21" s="46">
        <v>20</v>
      </c>
      <c r="AM21" s="46" t="s">
        <v>29</v>
      </c>
      <c r="AN21" s="46">
        <v>40</v>
      </c>
      <c r="AO21" s="46" t="s">
        <v>29</v>
      </c>
      <c r="AP21" s="46">
        <v>60</v>
      </c>
      <c r="AQ21" s="46" t="s">
        <v>29</v>
      </c>
      <c r="AR21" s="46">
        <v>70</v>
      </c>
      <c r="AS21" s="46" t="s">
        <v>29</v>
      </c>
      <c r="AT21" s="37">
        <f t="shared" si="1"/>
        <v>1813.17</v>
      </c>
      <c r="AU21" s="37">
        <f>VLOOKUP(C21,'[1]listing13'!$E$8:$K$342,7,0)</f>
        <v>74287700</v>
      </c>
      <c r="AV21" s="4">
        <f t="shared" si="2"/>
        <v>134696229009</v>
      </c>
    </row>
    <row r="22" spans="1:48" s="1" customFormat="1" ht="12.75">
      <c r="A22" s="38">
        <f t="shared" si="0"/>
        <v>16</v>
      </c>
      <c r="B22" s="39" t="s">
        <v>60</v>
      </c>
      <c r="C22" s="40">
        <v>33</v>
      </c>
      <c r="D22" s="41" t="s">
        <v>61</v>
      </c>
      <c r="E22" s="42" t="s">
        <v>17</v>
      </c>
      <c r="F22" s="43"/>
      <c r="G22" s="43"/>
      <c r="H22" s="43">
        <v>12.7</v>
      </c>
      <c r="I22" s="43" t="s">
        <v>20</v>
      </c>
      <c r="J22" s="43">
        <v>16.66</v>
      </c>
      <c r="K22" s="43" t="s">
        <v>20</v>
      </c>
      <c r="L22" s="43">
        <v>57.53</v>
      </c>
      <c r="M22" s="43" t="s">
        <v>20</v>
      </c>
      <c r="N22" s="49">
        <v>120</v>
      </c>
      <c r="O22" s="43" t="s">
        <v>49</v>
      </c>
      <c r="P22" s="43"/>
      <c r="Q22" s="43"/>
      <c r="R22" s="43"/>
      <c r="S22" s="43"/>
      <c r="T22" s="42"/>
      <c r="U22" s="42"/>
      <c r="V22" s="44"/>
      <c r="W22" s="45"/>
      <c r="X22" s="45"/>
      <c r="Y22" s="46"/>
      <c r="Z22" s="46"/>
      <c r="AA22" s="47"/>
      <c r="AB22" s="46"/>
      <c r="AC22" s="46"/>
      <c r="AD22" s="47"/>
      <c r="AE22" s="47"/>
      <c r="AF22" s="47"/>
      <c r="AG22" s="47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8"/>
      <c r="AT22" s="37">
        <f t="shared" si="1"/>
        <v>206.89</v>
      </c>
      <c r="AU22" s="37">
        <f>VLOOKUP(C22,'[1]listing13'!$E$8:$K$342,7,0)</f>
        <v>63456</v>
      </c>
      <c r="AV22" s="4">
        <f t="shared" si="2"/>
        <v>13128411.84</v>
      </c>
    </row>
    <row r="23" spans="1:48" s="1" customFormat="1" ht="12.75">
      <c r="A23" s="38">
        <f t="shared" si="0"/>
        <v>17</v>
      </c>
      <c r="B23" s="39" t="s">
        <v>62</v>
      </c>
      <c r="C23" s="40">
        <v>69</v>
      </c>
      <c r="D23" s="41" t="s">
        <v>63</v>
      </c>
      <c r="E23" s="42" t="s">
        <v>17</v>
      </c>
      <c r="F23" s="43"/>
      <c r="G23" s="43"/>
      <c r="H23" s="43"/>
      <c r="I23" s="43"/>
      <c r="J23" s="43"/>
      <c r="K23" s="43"/>
      <c r="L23" s="43"/>
      <c r="M23" s="43"/>
      <c r="N23" s="49"/>
      <c r="O23" s="43"/>
      <c r="P23" s="43"/>
      <c r="Q23" s="43"/>
      <c r="R23" s="43"/>
      <c r="S23" s="43"/>
      <c r="T23" s="42"/>
      <c r="U23" s="42"/>
      <c r="V23" s="44"/>
      <c r="W23" s="45"/>
      <c r="X23" s="45"/>
      <c r="Y23" s="46"/>
      <c r="Z23" s="46"/>
      <c r="AA23" s="47"/>
      <c r="AB23" s="46"/>
      <c r="AC23" s="46"/>
      <c r="AD23" s="47"/>
      <c r="AE23" s="47"/>
      <c r="AF23" s="46">
        <v>8</v>
      </c>
      <c r="AG23" s="46" t="s">
        <v>14</v>
      </c>
      <c r="AH23" s="46">
        <v>8</v>
      </c>
      <c r="AI23" s="46" t="s">
        <v>30</v>
      </c>
      <c r="AJ23" s="46"/>
      <c r="AK23" s="46"/>
      <c r="AL23" s="46"/>
      <c r="AM23" s="46"/>
      <c r="AN23" s="46"/>
      <c r="AO23" s="46"/>
      <c r="AP23" s="46"/>
      <c r="AQ23" s="46"/>
      <c r="AR23" s="46"/>
      <c r="AS23" s="48"/>
      <c r="AT23" s="37">
        <f t="shared" si="1"/>
        <v>16</v>
      </c>
      <c r="AU23" s="37">
        <f>VLOOKUP(C23,'[1]listing13'!$E$8:$K$342,7,0)</f>
        <v>457293</v>
      </c>
      <c r="AV23" s="4">
        <f t="shared" si="2"/>
        <v>7316688</v>
      </c>
    </row>
    <row r="24" spans="1:48" s="1" customFormat="1" ht="12.75">
      <c r="A24" s="38">
        <f t="shared" si="0"/>
        <v>18</v>
      </c>
      <c r="B24" s="39" t="s">
        <v>64</v>
      </c>
      <c r="C24" s="40">
        <v>136</v>
      </c>
      <c r="D24" s="41" t="s">
        <v>65</v>
      </c>
      <c r="E24" s="42" t="s">
        <v>66</v>
      </c>
      <c r="F24" s="43">
        <v>5.35</v>
      </c>
      <c r="G24" s="43" t="s">
        <v>20</v>
      </c>
      <c r="H24" s="43">
        <v>11.38</v>
      </c>
      <c r="I24" s="43" t="s">
        <v>20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2"/>
      <c r="U24" s="42"/>
      <c r="V24" s="44"/>
      <c r="W24" s="45"/>
      <c r="X24" s="45"/>
      <c r="Y24" s="46"/>
      <c r="Z24" s="46"/>
      <c r="AA24" s="47"/>
      <c r="AB24" s="47"/>
      <c r="AC24" s="47"/>
      <c r="AD24" s="47"/>
      <c r="AE24" s="47"/>
      <c r="AF24" s="47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8"/>
      <c r="AT24" s="37">
        <f t="shared" si="1"/>
        <v>16.73</v>
      </c>
      <c r="AU24" s="37">
        <f>VLOOKUP(C24,'[1]listing13'!$E$8:$K$342,7,0)</f>
        <v>82871</v>
      </c>
      <c r="AV24" s="4">
        <f t="shared" si="2"/>
        <v>1386431.83</v>
      </c>
    </row>
    <row r="25" spans="1:48" s="1" customFormat="1" ht="12.75">
      <c r="A25" s="38">
        <f t="shared" si="0"/>
        <v>19</v>
      </c>
      <c r="B25" s="39" t="s">
        <v>67</v>
      </c>
      <c r="C25" s="40">
        <v>396</v>
      </c>
      <c r="D25" s="41" t="s">
        <v>68</v>
      </c>
      <c r="E25" s="42" t="s">
        <v>17</v>
      </c>
      <c r="F25" s="43"/>
      <c r="G25" s="43"/>
      <c r="H25" s="43"/>
      <c r="I25" s="43"/>
      <c r="J25" s="43">
        <v>5.27</v>
      </c>
      <c r="K25" s="43" t="s">
        <v>20</v>
      </c>
      <c r="L25" s="43">
        <v>5.81</v>
      </c>
      <c r="M25" s="43" t="s">
        <v>20</v>
      </c>
      <c r="N25" s="43">
        <v>13.04</v>
      </c>
      <c r="O25" s="43" t="s">
        <v>14</v>
      </c>
      <c r="P25" s="43"/>
      <c r="Q25" s="43"/>
      <c r="R25" s="43"/>
      <c r="S25" s="43"/>
      <c r="T25" s="42"/>
      <c r="U25" s="42"/>
      <c r="V25" s="44"/>
      <c r="W25" s="45"/>
      <c r="X25" s="46">
        <v>3.86</v>
      </c>
      <c r="Y25" s="47" t="s">
        <v>14</v>
      </c>
      <c r="Z25" s="54">
        <v>4.2</v>
      </c>
      <c r="AA25" s="47" t="s">
        <v>14</v>
      </c>
      <c r="AB25" s="46"/>
      <c r="AC25" s="46"/>
      <c r="AD25" s="46">
        <v>1.98</v>
      </c>
      <c r="AE25" s="46" t="s">
        <v>14</v>
      </c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8"/>
      <c r="AT25" s="37">
        <f t="shared" si="1"/>
        <v>34.16</v>
      </c>
      <c r="AU25" s="37">
        <f>VLOOKUP(C25,'[1]listing13'!$E$8:$K$342,7,0)</f>
        <v>20974360</v>
      </c>
      <c r="AV25" s="4">
        <f t="shared" si="2"/>
        <v>716484137.5999999</v>
      </c>
    </row>
    <row r="26" spans="1:48" s="1" customFormat="1" ht="12.75">
      <c r="A26" s="38">
        <f t="shared" si="0"/>
        <v>20</v>
      </c>
      <c r="B26" s="39" t="s">
        <v>69</v>
      </c>
      <c r="C26" s="40">
        <v>522</v>
      </c>
      <c r="D26" s="41" t="s">
        <v>70</v>
      </c>
      <c r="E26" s="42" t="s">
        <v>17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2"/>
      <c r="U26" s="42"/>
      <c r="V26" s="44"/>
      <c r="W26" s="45"/>
      <c r="X26" s="46"/>
      <c r="Y26" s="47"/>
      <c r="Z26" s="54"/>
      <c r="AA26" s="47"/>
      <c r="AB26" s="46"/>
      <c r="AC26" s="46"/>
      <c r="AD26" s="46"/>
      <c r="AE26" s="46"/>
      <c r="AF26" s="46">
        <v>3</v>
      </c>
      <c r="AG26" s="46" t="s">
        <v>71</v>
      </c>
      <c r="AH26" s="46">
        <v>30</v>
      </c>
      <c r="AI26" s="46" t="s">
        <v>30</v>
      </c>
      <c r="AJ26" s="46">
        <v>5</v>
      </c>
      <c r="AK26" s="46" t="s">
        <v>30</v>
      </c>
      <c r="AL26" s="46"/>
      <c r="AM26" s="46"/>
      <c r="AN26" s="46">
        <v>50</v>
      </c>
      <c r="AO26" s="46" t="s">
        <v>30</v>
      </c>
      <c r="AP26" s="46"/>
      <c r="AQ26" s="46"/>
      <c r="AR26" s="46">
        <v>60</v>
      </c>
      <c r="AS26" s="46" t="s">
        <v>30</v>
      </c>
      <c r="AT26" s="37">
        <f t="shared" si="1"/>
        <v>148</v>
      </c>
      <c r="AU26" s="37">
        <f>VLOOKUP(C26,'[1]listing13'!$E$8:$K$342,7,0)</f>
        <v>11000000</v>
      </c>
      <c r="AV26" s="4">
        <f t="shared" si="2"/>
        <v>1628000000</v>
      </c>
    </row>
    <row r="27" spans="1:48" s="1" customFormat="1" ht="12.75">
      <c r="A27" s="38">
        <f t="shared" si="0"/>
        <v>21</v>
      </c>
      <c r="B27" s="39" t="s">
        <v>72</v>
      </c>
      <c r="C27" s="40">
        <v>76</v>
      </c>
      <c r="D27" s="41" t="s">
        <v>73</v>
      </c>
      <c r="E27" s="42" t="s">
        <v>17</v>
      </c>
      <c r="F27" s="43">
        <v>4.6</v>
      </c>
      <c r="G27" s="43" t="s">
        <v>20</v>
      </c>
      <c r="H27" s="43">
        <v>8.11</v>
      </c>
      <c r="I27" s="43" t="s">
        <v>20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2"/>
      <c r="U27" s="42"/>
      <c r="V27" s="44"/>
      <c r="W27" s="45"/>
      <c r="X27" s="45"/>
      <c r="Y27" s="46"/>
      <c r="Z27" s="46"/>
      <c r="AA27" s="47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8"/>
      <c r="AT27" s="37">
        <f t="shared" si="1"/>
        <v>12.709999999999999</v>
      </c>
      <c r="AU27" s="37">
        <f>VLOOKUP(C27,'[1]listing13'!$E$8:$K$342,7,0)</f>
        <v>93254</v>
      </c>
      <c r="AV27" s="4">
        <f t="shared" si="2"/>
        <v>1185258.3399999999</v>
      </c>
    </row>
    <row r="28" spans="1:48" s="1" customFormat="1" ht="12.75">
      <c r="A28" s="38">
        <f t="shared" si="0"/>
        <v>22</v>
      </c>
      <c r="B28" s="39" t="s">
        <v>74</v>
      </c>
      <c r="C28" s="40">
        <v>476</v>
      </c>
      <c r="D28" s="41" t="s">
        <v>75</v>
      </c>
      <c r="E28" s="42" t="s">
        <v>17</v>
      </c>
      <c r="F28" s="43"/>
      <c r="G28" s="43"/>
      <c r="H28" s="43"/>
      <c r="I28" s="43"/>
      <c r="J28" s="43"/>
      <c r="K28" s="43" t="s">
        <v>20</v>
      </c>
      <c r="L28" s="43">
        <v>306</v>
      </c>
      <c r="M28" s="43" t="s">
        <v>14</v>
      </c>
      <c r="N28" s="43"/>
      <c r="O28" s="43"/>
      <c r="P28" s="43"/>
      <c r="Q28" s="43"/>
      <c r="R28" s="43"/>
      <c r="S28" s="43"/>
      <c r="T28" s="42"/>
      <c r="U28" s="42"/>
      <c r="V28" s="44"/>
      <c r="W28" s="45"/>
      <c r="X28" s="45"/>
      <c r="Y28" s="46"/>
      <c r="Z28" s="46">
        <v>200</v>
      </c>
      <c r="AA28" s="47" t="s">
        <v>14</v>
      </c>
      <c r="AB28" s="46">
        <v>567.25</v>
      </c>
      <c r="AC28" s="46" t="s">
        <v>14</v>
      </c>
      <c r="AD28" s="46">
        <v>469</v>
      </c>
      <c r="AE28" s="46" t="s">
        <v>14</v>
      </c>
      <c r="AF28" s="46"/>
      <c r="AG28" s="46"/>
      <c r="AH28" s="46">
        <v>285</v>
      </c>
      <c r="AI28" s="46" t="s">
        <v>30</v>
      </c>
      <c r="AJ28" s="46">
        <v>200</v>
      </c>
      <c r="AK28" s="46" t="s">
        <v>30</v>
      </c>
      <c r="AL28" s="46"/>
      <c r="AM28" s="46"/>
      <c r="AN28" s="46"/>
      <c r="AO28" s="46"/>
      <c r="AP28" s="46"/>
      <c r="AQ28" s="46"/>
      <c r="AR28" s="46">
        <v>5000</v>
      </c>
      <c r="AS28" s="48" t="s">
        <v>76</v>
      </c>
      <c r="AT28" s="37">
        <f t="shared" si="1"/>
        <v>7027.25</v>
      </c>
      <c r="AU28" s="37">
        <f>VLOOKUP(C28,'[1]listing13'!$E$8:$K$342,7,0)</f>
        <v>40662</v>
      </c>
      <c r="AV28" s="4">
        <f t="shared" si="2"/>
        <v>285742039.5</v>
      </c>
    </row>
    <row r="29" spans="1:48" s="1" customFormat="1" ht="12.75">
      <c r="A29" s="38">
        <f t="shared" si="0"/>
        <v>23</v>
      </c>
      <c r="B29" s="39" t="s">
        <v>77</v>
      </c>
      <c r="C29" s="40">
        <v>278</v>
      </c>
      <c r="D29" s="41" t="s">
        <v>78</v>
      </c>
      <c r="E29" s="42" t="s">
        <v>79</v>
      </c>
      <c r="F29" s="43"/>
      <c r="G29" s="43"/>
      <c r="H29" s="43">
        <v>2.35</v>
      </c>
      <c r="I29" s="43" t="s">
        <v>20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2"/>
      <c r="U29" s="42"/>
      <c r="V29" s="44"/>
      <c r="W29" s="45"/>
      <c r="X29" s="45"/>
      <c r="Y29" s="46"/>
      <c r="Z29" s="46"/>
      <c r="AA29" s="47"/>
      <c r="AB29" s="46"/>
      <c r="AC29" s="46"/>
      <c r="AD29" s="47"/>
      <c r="AE29" s="47"/>
      <c r="AF29" s="47"/>
      <c r="AG29" s="47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8"/>
      <c r="AT29" s="37">
        <f t="shared" si="1"/>
        <v>2.35</v>
      </c>
      <c r="AU29" s="55">
        <v>57912</v>
      </c>
      <c r="AV29" s="4">
        <f t="shared" si="2"/>
        <v>136093.2</v>
      </c>
    </row>
    <row r="30" spans="1:48" s="1" customFormat="1" ht="12.75">
      <c r="A30" s="38">
        <f t="shared" si="0"/>
        <v>24</v>
      </c>
      <c r="B30" s="39" t="s">
        <v>80</v>
      </c>
      <c r="C30" s="40">
        <v>397</v>
      </c>
      <c r="D30" s="41" t="s">
        <v>81</v>
      </c>
      <c r="E30" s="42" t="s">
        <v>17</v>
      </c>
      <c r="F30" s="43"/>
      <c r="G30" s="43"/>
      <c r="H30" s="43"/>
      <c r="I30" s="43"/>
      <c r="J30" s="43"/>
      <c r="K30" s="43"/>
      <c r="L30" s="43">
        <v>5</v>
      </c>
      <c r="M30" s="43"/>
      <c r="N30" s="43">
        <v>14.93</v>
      </c>
      <c r="O30" s="43" t="s">
        <v>14</v>
      </c>
      <c r="P30" s="43"/>
      <c r="Q30" s="43"/>
      <c r="R30" s="43"/>
      <c r="S30" s="43"/>
      <c r="T30" s="42"/>
      <c r="U30" s="42"/>
      <c r="V30" s="44"/>
      <c r="W30" s="45"/>
      <c r="X30" s="45"/>
      <c r="Y30" s="46"/>
      <c r="Z30" s="46"/>
      <c r="AA30" s="47"/>
      <c r="AB30" s="47"/>
      <c r="AC30" s="47"/>
      <c r="AD30" s="47"/>
      <c r="AE30" s="47"/>
      <c r="AF30" s="47"/>
      <c r="AG30" s="47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8"/>
      <c r="AT30" s="37">
        <f t="shared" si="1"/>
        <v>19.93</v>
      </c>
      <c r="AU30" s="37">
        <f>VLOOKUP(C30,'[1]listing13'!$E$8:$K$342,7,0)</f>
        <v>311872</v>
      </c>
      <c r="AV30" s="4">
        <f t="shared" si="2"/>
        <v>6215608.96</v>
      </c>
    </row>
    <row r="31" spans="1:48" s="1" customFormat="1" ht="12.75">
      <c r="A31" s="38">
        <f t="shared" si="0"/>
        <v>25</v>
      </c>
      <c r="B31" s="39" t="s">
        <v>82</v>
      </c>
      <c r="C31" s="40">
        <v>152</v>
      </c>
      <c r="D31" s="41" t="s">
        <v>83</v>
      </c>
      <c r="E31" s="42" t="s">
        <v>25</v>
      </c>
      <c r="F31" s="43"/>
      <c r="G31" s="43"/>
      <c r="H31" s="43"/>
      <c r="I31" s="43"/>
      <c r="J31" s="43">
        <v>40</v>
      </c>
      <c r="K31" s="43" t="s">
        <v>20</v>
      </c>
      <c r="L31" s="43">
        <v>40</v>
      </c>
      <c r="M31" s="43" t="s">
        <v>14</v>
      </c>
      <c r="N31" s="43"/>
      <c r="O31" s="43"/>
      <c r="P31" s="43"/>
      <c r="Q31" s="43"/>
      <c r="R31" s="43"/>
      <c r="S31" s="43"/>
      <c r="T31" s="42"/>
      <c r="U31" s="42"/>
      <c r="V31" s="44"/>
      <c r="W31" s="45"/>
      <c r="X31" s="45"/>
      <c r="Y31" s="46"/>
      <c r="Z31" s="46"/>
      <c r="AA31" s="47"/>
      <c r="AB31" s="46"/>
      <c r="AC31" s="46"/>
      <c r="AD31" s="47"/>
      <c r="AE31" s="47"/>
      <c r="AF31" s="47"/>
      <c r="AG31" s="47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8"/>
      <c r="AT31" s="37">
        <f t="shared" si="1"/>
        <v>80</v>
      </c>
      <c r="AU31" s="37">
        <f>VLOOKUP(C31,'[1]listing13'!$E$8:$K$342,7,0)</f>
        <v>72157</v>
      </c>
      <c r="AV31" s="4">
        <f t="shared" si="2"/>
        <v>5772560</v>
      </c>
    </row>
    <row r="32" spans="1:48" s="1" customFormat="1" ht="12.75">
      <c r="A32" s="38">
        <f t="shared" si="0"/>
        <v>26</v>
      </c>
      <c r="B32" s="39" t="s">
        <v>84</v>
      </c>
      <c r="C32" s="40">
        <v>269</v>
      </c>
      <c r="D32" s="41" t="s">
        <v>85</v>
      </c>
      <c r="E32" s="42" t="s">
        <v>86</v>
      </c>
      <c r="F32" s="43">
        <v>7.69</v>
      </c>
      <c r="G32" s="43" t="s">
        <v>20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2"/>
      <c r="U32" s="42"/>
      <c r="V32" s="44"/>
      <c r="W32" s="45"/>
      <c r="X32" s="45"/>
      <c r="Y32" s="46"/>
      <c r="Z32" s="46"/>
      <c r="AA32" s="47"/>
      <c r="AB32" s="46"/>
      <c r="AC32" s="46"/>
      <c r="AD32" s="47"/>
      <c r="AE32" s="47"/>
      <c r="AF32" s="47"/>
      <c r="AG32" s="47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8"/>
      <c r="AT32" s="37">
        <f t="shared" si="1"/>
        <v>7.69</v>
      </c>
      <c r="AU32" s="37">
        <f>VLOOKUP(C32,'[1]listing13'!$E$8:$K$342,7,0)</f>
        <v>97607</v>
      </c>
      <c r="AV32" s="4">
        <f t="shared" si="2"/>
        <v>750597.8300000001</v>
      </c>
    </row>
    <row r="33" spans="1:48" s="1" customFormat="1" ht="12.75">
      <c r="A33" s="38">
        <f t="shared" si="0"/>
        <v>27</v>
      </c>
      <c r="B33" s="39" t="s">
        <v>87</v>
      </c>
      <c r="C33" s="40">
        <v>241</v>
      </c>
      <c r="D33" s="41" t="s">
        <v>88</v>
      </c>
      <c r="E33" s="42" t="s">
        <v>89</v>
      </c>
      <c r="F33" s="43">
        <v>1.26</v>
      </c>
      <c r="G33" s="43" t="s">
        <v>20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2"/>
      <c r="U33" s="42"/>
      <c r="V33" s="44"/>
      <c r="W33" s="45"/>
      <c r="X33" s="45"/>
      <c r="Y33" s="46"/>
      <c r="Z33" s="46"/>
      <c r="AA33" s="47"/>
      <c r="AB33" s="46"/>
      <c r="AC33" s="46"/>
      <c r="AD33" s="47"/>
      <c r="AE33" s="47"/>
      <c r="AF33" s="47"/>
      <c r="AG33" s="47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8"/>
      <c r="AT33" s="37">
        <f t="shared" si="1"/>
        <v>1.26</v>
      </c>
      <c r="AU33" s="56">
        <v>191135</v>
      </c>
      <c r="AV33" s="4">
        <f t="shared" si="2"/>
        <v>240830.1</v>
      </c>
    </row>
    <row r="34" spans="1:48" s="1" customFormat="1" ht="12.75">
      <c r="A34" s="38">
        <f t="shared" si="0"/>
        <v>28</v>
      </c>
      <c r="B34" s="57" t="s">
        <v>90</v>
      </c>
      <c r="C34" s="40">
        <v>445</v>
      </c>
      <c r="D34" s="41" t="s">
        <v>91</v>
      </c>
      <c r="E34" s="42" t="s">
        <v>92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2"/>
      <c r="U34" s="42"/>
      <c r="V34" s="44"/>
      <c r="W34" s="45"/>
      <c r="X34" s="45"/>
      <c r="Y34" s="46"/>
      <c r="Z34" s="46"/>
      <c r="AA34" s="47"/>
      <c r="AB34" s="46"/>
      <c r="AC34" s="46"/>
      <c r="AD34" s="47"/>
      <c r="AE34" s="47"/>
      <c r="AF34" s="47"/>
      <c r="AG34" s="47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>
        <v>100</v>
      </c>
      <c r="AS34" s="46" t="s">
        <v>29</v>
      </c>
      <c r="AT34" s="37">
        <f t="shared" si="1"/>
        <v>100</v>
      </c>
      <c r="AU34" s="37">
        <f>VLOOKUP(C34,'[1]listing13'!$E$8:$K$342,7,0)</f>
        <v>252608</v>
      </c>
      <c r="AV34" s="4">
        <f>AU34*AT34</f>
        <v>25260800</v>
      </c>
    </row>
    <row r="35" spans="1:48" s="1" customFormat="1" ht="12.75">
      <c r="A35" s="38">
        <f t="shared" si="0"/>
        <v>29</v>
      </c>
      <c r="B35" s="39" t="s">
        <v>93</v>
      </c>
      <c r="C35" s="40">
        <v>276</v>
      </c>
      <c r="D35" s="41" t="s">
        <v>94</v>
      </c>
      <c r="E35" s="42" t="s">
        <v>89</v>
      </c>
      <c r="F35" s="43">
        <v>13.02</v>
      </c>
      <c r="G35" s="43" t="s">
        <v>20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2"/>
      <c r="U35" s="42"/>
      <c r="V35" s="44"/>
      <c r="W35" s="45"/>
      <c r="X35" s="45"/>
      <c r="Y35" s="46"/>
      <c r="Z35" s="46"/>
      <c r="AA35" s="47"/>
      <c r="AB35" s="46"/>
      <c r="AC35" s="46"/>
      <c r="AD35" s="47"/>
      <c r="AE35" s="47"/>
      <c r="AF35" s="47"/>
      <c r="AG35" s="47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8"/>
      <c r="AT35" s="37">
        <f t="shared" si="1"/>
        <v>13.02</v>
      </c>
      <c r="AU35" s="55">
        <v>154387</v>
      </c>
      <c r="AV35" s="4">
        <f>AU35*AT35</f>
        <v>2010118.74</v>
      </c>
    </row>
    <row r="36" spans="1:48" s="1" customFormat="1" ht="12.75">
      <c r="A36" s="38">
        <f t="shared" si="0"/>
        <v>30</v>
      </c>
      <c r="B36" s="39" t="s">
        <v>95</v>
      </c>
      <c r="C36" s="40">
        <v>13</v>
      </c>
      <c r="D36" s="41" t="s">
        <v>96</v>
      </c>
      <c r="E36" s="42" t="s">
        <v>17</v>
      </c>
      <c r="F36" s="43">
        <v>119.85</v>
      </c>
      <c r="G36" s="43" t="s">
        <v>20</v>
      </c>
      <c r="H36" s="43">
        <v>127.5</v>
      </c>
      <c r="I36" s="43" t="s">
        <v>20</v>
      </c>
      <c r="J36" s="43">
        <v>145.35</v>
      </c>
      <c r="K36" s="43" t="s">
        <v>20</v>
      </c>
      <c r="L36" s="58">
        <v>187</v>
      </c>
      <c r="M36" s="58" t="s">
        <v>20</v>
      </c>
      <c r="N36" s="59">
        <v>280</v>
      </c>
      <c r="O36" s="58" t="s">
        <v>49</v>
      </c>
      <c r="P36" s="49">
        <v>300</v>
      </c>
      <c r="Q36" s="58" t="s">
        <v>97</v>
      </c>
      <c r="R36" s="49">
        <v>320</v>
      </c>
      <c r="S36" s="43" t="s">
        <v>97</v>
      </c>
      <c r="T36" s="42">
        <v>320</v>
      </c>
      <c r="U36" s="42" t="s">
        <v>97</v>
      </c>
      <c r="V36" s="60">
        <v>320</v>
      </c>
      <c r="W36" s="42" t="s">
        <v>97</v>
      </c>
      <c r="X36" s="46">
        <v>200</v>
      </c>
      <c r="Y36" s="47" t="s">
        <v>14</v>
      </c>
      <c r="Z36" s="46">
        <v>300</v>
      </c>
      <c r="AA36" s="47" t="s">
        <v>14</v>
      </c>
      <c r="AB36" s="46">
        <v>310</v>
      </c>
      <c r="AC36" s="46" t="s">
        <v>14</v>
      </c>
      <c r="AD36" s="46">
        <v>320</v>
      </c>
      <c r="AE36" s="46" t="s">
        <v>14</v>
      </c>
      <c r="AF36" s="46">
        <v>320</v>
      </c>
      <c r="AG36" s="46" t="s">
        <v>14</v>
      </c>
      <c r="AH36" s="46">
        <v>340</v>
      </c>
      <c r="AI36" s="46" t="s">
        <v>29</v>
      </c>
      <c r="AJ36" s="46">
        <v>340</v>
      </c>
      <c r="AK36" s="46" t="s">
        <v>29</v>
      </c>
      <c r="AL36" s="46"/>
      <c r="AM36" s="46"/>
      <c r="AN36" s="46">
        <v>343</v>
      </c>
      <c r="AO36" s="46" t="s">
        <v>29</v>
      </c>
      <c r="AP36" s="46">
        <v>350</v>
      </c>
      <c r="AQ36" s="46" t="s">
        <v>29</v>
      </c>
      <c r="AR36" s="46">
        <v>350</v>
      </c>
      <c r="AS36" s="46" t="s">
        <v>98</v>
      </c>
      <c r="AT36" s="37">
        <f t="shared" si="1"/>
        <v>5292.7</v>
      </c>
      <c r="AU36" s="37">
        <f>VLOOKUP(C36,'[1]listing13'!$E$8:$K$342,7,0)</f>
        <v>423065</v>
      </c>
      <c r="AV36" s="4">
        <f t="shared" si="2"/>
        <v>2239156125.5</v>
      </c>
    </row>
    <row r="37" spans="1:48" s="1" customFormat="1" ht="12.75">
      <c r="A37" s="38">
        <f t="shared" si="0"/>
        <v>31</v>
      </c>
      <c r="B37" s="39" t="s">
        <v>99</v>
      </c>
      <c r="C37" s="40">
        <v>62</v>
      </c>
      <c r="D37" s="41" t="s">
        <v>100</v>
      </c>
      <c r="E37" s="42" t="s">
        <v>101</v>
      </c>
      <c r="F37" s="43">
        <v>17.4</v>
      </c>
      <c r="G37" s="43" t="s">
        <v>20</v>
      </c>
      <c r="H37" s="43">
        <v>3.36</v>
      </c>
      <c r="I37" s="43" t="s">
        <v>20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2"/>
      <c r="U37" s="42"/>
      <c r="V37" s="44"/>
      <c r="W37" s="45"/>
      <c r="X37" s="45"/>
      <c r="Y37" s="46"/>
      <c r="Z37" s="46"/>
      <c r="AA37" s="47"/>
      <c r="AB37" s="46"/>
      <c r="AC37" s="46"/>
      <c r="AD37" s="47"/>
      <c r="AE37" s="47"/>
      <c r="AF37" s="47"/>
      <c r="AG37" s="47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8"/>
      <c r="AT37" s="37">
        <f t="shared" si="1"/>
        <v>20.759999999999998</v>
      </c>
      <c r="AU37" s="37">
        <f>VLOOKUP(C37,'[1]listing13'!$E$8:$K$342,7,0)</f>
        <v>87590</v>
      </c>
      <c r="AV37" s="4">
        <f t="shared" si="2"/>
        <v>1818368.4</v>
      </c>
    </row>
    <row r="38" spans="1:48" s="1" customFormat="1" ht="12.75">
      <c r="A38" s="38">
        <f t="shared" si="0"/>
        <v>32</v>
      </c>
      <c r="B38" s="39" t="s">
        <v>102</v>
      </c>
      <c r="C38" s="40">
        <v>222</v>
      </c>
      <c r="D38" s="41" t="s">
        <v>103</v>
      </c>
      <c r="E38" s="42" t="s">
        <v>104</v>
      </c>
      <c r="F38" s="43">
        <v>12.17</v>
      </c>
      <c r="G38" s="43" t="s">
        <v>20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2"/>
      <c r="U38" s="42"/>
      <c r="V38" s="44"/>
      <c r="W38" s="45"/>
      <c r="X38" s="45"/>
      <c r="Y38" s="46"/>
      <c r="Z38" s="46"/>
      <c r="AA38" s="47"/>
      <c r="AB38" s="47"/>
      <c r="AC38" s="47"/>
      <c r="AD38" s="47"/>
      <c r="AE38" s="47"/>
      <c r="AF38" s="47"/>
      <c r="AG38" s="47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8"/>
      <c r="AT38" s="37">
        <f t="shared" si="1"/>
        <v>12.17</v>
      </c>
      <c r="AU38" s="37">
        <f>VLOOKUP(C38,'[1]listing13'!$E$8:$K$342,7,0)</f>
        <v>139734</v>
      </c>
      <c r="AV38" s="4">
        <f t="shared" si="2"/>
        <v>1700562.78</v>
      </c>
    </row>
    <row r="39" spans="1:48" s="1" customFormat="1" ht="12.75">
      <c r="A39" s="38">
        <f t="shared" si="0"/>
        <v>33</v>
      </c>
      <c r="B39" s="39" t="s">
        <v>105</v>
      </c>
      <c r="C39" s="40">
        <v>435</v>
      </c>
      <c r="D39" s="41" t="s">
        <v>106</v>
      </c>
      <c r="E39" s="42" t="s">
        <v>17</v>
      </c>
      <c r="F39" s="43"/>
      <c r="G39" s="43"/>
      <c r="H39" s="43"/>
      <c r="I39" s="43"/>
      <c r="J39" s="43">
        <v>27.1</v>
      </c>
      <c r="K39" s="43" t="s">
        <v>20</v>
      </c>
      <c r="L39" s="43">
        <v>33.88</v>
      </c>
      <c r="M39" s="43" t="s">
        <v>20</v>
      </c>
      <c r="N39" s="43">
        <v>25.34</v>
      </c>
      <c r="O39" s="43" t="s">
        <v>14</v>
      </c>
      <c r="P39" s="43"/>
      <c r="Q39" s="43"/>
      <c r="R39" s="43"/>
      <c r="S39" s="43"/>
      <c r="T39" s="42"/>
      <c r="U39" s="42"/>
      <c r="V39" s="44"/>
      <c r="W39" s="45"/>
      <c r="X39" s="45"/>
      <c r="Y39" s="46"/>
      <c r="Z39" s="46"/>
      <c r="AA39" s="47"/>
      <c r="AB39" s="46"/>
      <c r="AC39" s="46"/>
      <c r="AD39" s="47"/>
      <c r="AE39" s="47"/>
      <c r="AF39" s="47"/>
      <c r="AG39" s="47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8"/>
      <c r="AT39" s="37">
        <f t="shared" si="1"/>
        <v>86.32000000000001</v>
      </c>
      <c r="AU39" s="37">
        <f>VLOOKUP(C39,'[1]listing13'!$E$8:$K$342,7,0)</f>
        <v>1272535</v>
      </c>
      <c r="AV39" s="4">
        <f t="shared" si="2"/>
        <v>109845221.2</v>
      </c>
    </row>
    <row r="40" spans="1:48" s="1" customFormat="1" ht="12.75">
      <c r="A40" s="38">
        <f t="shared" si="0"/>
        <v>34</v>
      </c>
      <c r="B40" s="39" t="s">
        <v>107</v>
      </c>
      <c r="C40" s="40">
        <v>146</v>
      </c>
      <c r="D40" s="41" t="s">
        <v>108</v>
      </c>
      <c r="E40" s="42" t="s">
        <v>101</v>
      </c>
      <c r="F40" s="43"/>
      <c r="G40" s="43"/>
      <c r="H40" s="43"/>
      <c r="I40" s="43"/>
      <c r="J40" s="43">
        <v>142</v>
      </c>
      <c r="K40" s="43" t="s">
        <v>20</v>
      </c>
      <c r="L40" s="43">
        <v>123.65</v>
      </c>
      <c r="M40" s="43" t="s">
        <v>20</v>
      </c>
      <c r="N40" s="43"/>
      <c r="O40" s="43"/>
      <c r="P40" s="43"/>
      <c r="Q40" s="43"/>
      <c r="R40" s="43"/>
      <c r="S40" s="43"/>
      <c r="T40" s="49">
        <v>108.22</v>
      </c>
      <c r="U40" s="42" t="s">
        <v>14</v>
      </c>
      <c r="V40" s="44"/>
      <c r="W40" s="45"/>
      <c r="X40" s="45"/>
      <c r="Y40" s="46"/>
      <c r="Z40" s="46"/>
      <c r="AA40" s="47"/>
      <c r="AB40" s="46"/>
      <c r="AC40" s="46"/>
      <c r="AD40" s="47"/>
      <c r="AE40" s="47"/>
      <c r="AF40" s="47"/>
      <c r="AG40" s="47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8"/>
      <c r="AT40" s="37">
        <f t="shared" si="1"/>
        <v>373.87</v>
      </c>
      <c r="AU40" s="37">
        <f>VLOOKUP(C40,'[1]listing13'!$E$8:$K$342,7,0)</f>
        <v>72076</v>
      </c>
      <c r="AV40" s="4">
        <f t="shared" si="2"/>
        <v>26947054.12</v>
      </c>
    </row>
    <row r="41" spans="1:48" s="1" customFormat="1" ht="12.75">
      <c r="A41" s="38">
        <f t="shared" si="0"/>
        <v>35</v>
      </c>
      <c r="B41" s="39" t="s">
        <v>109</v>
      </c>
      <c r="C41" s="40">
        <v>126</v>
      </c>
      <c r="D41" s="41" t="s">
        <v>110</v>
      </c>
      <c r="E41" s="42" t="s">
        <v>25</v>
      </c>
      <c r="F41" s="43">
        <v>17.24</v>
      </c>
      <c r="G41" s="43" t="s">
        <v>20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2"/>
      <c r="U41" s="42"/>
      <c r="V41" s="44"/>
      <c r="W41" s="45"/>
      <c r="X41" s="45"/>
      <c r="Y41" s="46"/>
      <c r="Z41" s="46"/>
      <c r="AA41" s="47"/>
      <c r="AB41" s="46"/>
      <c r="AC41" s="46"/>
      <c r="AD41" s="47"/>
      <c r="AE41" s="47"/>
      <c r="AF41" s="47"/>
      <c r="AG41" s="47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8"/>
      <c r="AT41" s="37">
        <f t="shared" si="1"/>
        <v>17.24</v>
      </c>
      <c r="AU41" s="55">
        <v>150766</v>
      </c>
      <c r="AV41" s="4">
        <f t="shared" si="2"/>
        <v>2599205.84</v>
      </c>
    </row>
    <row r="42" spans="1:48" s="1" customFormat="1" ht="12.75">
      <c r="A42" s="38">
        <f t="shared" si="0"/>
        <v>36</v>
      </c>
      <c r="B42" s="39" t="s">
        <v>111</v>
      </c>
      <c r="C42" s="40">
        <v>239</v>
      </c>
      <c r="D42" s="41" t="s">
        <v>112</v>
      </c>
      <c r="E42" s="42" t="s">
        <v>17</v>
      </c>
      <c r="F42" s="43"/>
      <c r="G42" s="43"/>
      <c r="H42" s="43">
        <v>0.58</v>
      </c>
      <c r="I42" s="43" t="s">
        <v>20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2"/>
      <c r="U42" s="42"/>
      <c r="V42" s="44"/>
      <c r="W42" s="45"/>
      <c r="X42" s="45"/>
      <c r="Y42" s="46"/>
      <c r="Z42" s="46"/>
      <c r="AA42" s="47"/>
      <c r="AB42" s="46"/>
      <c r="AC42" s="46"/>
      <c r="AD42" s="47"/>
      <c r="AE42" s="47"/>
      <c r="AF42" s="47"/>
      <c r="AG42" s="47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8"/>
      <c r="AT42" s="37">
        <f t="shared" si="1"/>
        <v>0.58</v>
      </c>
      <c r="AU42" s="37">
        <f>VLOOKUP(C42,'[1]listing13'!$E$8:$K$342,7,0)</f>
        <v>191180</v>
      </c>
      <c r="AV42" s="4">
        <f t="shared" si="2"/>
        <v>110884.4</v>
      </c>
    </row>
    <row r="43" spans="1:48" s="1" customFormat="1" ht="12.75">
      <c r="A43" s="38">
        <f t="shared" si="0"/>
        <v>37</v>
      </c>
      <c r="B43" s="39" t="s">
        <v>113</v>
      </c>
      <c r="C43" s="40">
        <v>308</v>
      </c>
      <c r="D43" s="41" t="s">
        <v>114</v>
      </c>
      <c r="E43" s="42" t="s">
        <v>115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2"/>
      <c r="U43" s="42"/>
      <c r="V43" s="44"/>
      <c r="W43" s="45"/>
      <c r="X43" s="45"/>
      <c r="Y43" s="46"/>
      <c r="Z43" s="46"/>
      <c r="AA43" s="47"/>
      <c r="AB43" s="46"/>
      <c r="AC43" s="46"/>
      <c r="AD43" s="47"/>
      <c r="AE43" s="47"/>
      <c r="AF43" s="47"/>
      <c r="AG43" s="47"/>
      <c r="AH43" s="46"/>
      <c r="AI43" s="46"/>
      <c r="AJ43" s="46"/>
      <c r="AK43" s="46"/>
      <c r="AL43" s="46"/>
      <c r="AM43" s="46"/>
      <c r="AN43" s="46">
        <v>38</v>
      </c>
      <c r="AO43" s="46" t="s">
        <v>29</v>
      </c>
      <c r="AP43" s="46"/>
      <c r="AQ43" s="46"/>
      <c r="AR43" s="46"/>
      <c r="AS43" s="48"/>
      <c r="AT43" s="37">
        <f t="shared" si="1"/>
        <v>38</v>
      </c>
      <c r="AU43" s="37">
        <f>VLOOKUP(C43,'[1]listing13'!$E$8:$K$342,7,0)</f>
        <v>113212</v>
      </c>
      <c r="AV43" s="4">
        <f t="shared" si="2"/>
        <v>4302056</v>
      </c>
    </row>
    <row r="44" spans="1:48" s="1" customFormat="1" ht="12.75">
      <c r="A44" s="38">
        <f t="shared" si="0"/>
        <v>38</v>
      </c>
      <c r="B44" s="39" t="s">
        <v>116</v>
      </c>
      <c r="C44" s="40">
        <v>351</v>
      </c>
      <c r="D44" s="41" t="s">
        <v>117</v>
      </c>
      <c r="E44" s="42" t="s">
        <v>92</v>
      </c>
      <c r="F44" s="43">
        <v>2.33</v>
      </c>
      <c r="G44" s="43" t="s">
        <v>20</v>
      </c>
      <c r="H44" s="43">
        <v>10.82</v>
      </c>
      <c r="I44" s="43" t="s">
        <v>20</v>
      </c>
      <c r="J44" s="43">
        <v>13.5</v>
      </c>
      <c r="K44" s="43" t="s">
        <v>20</v>
      </c>
      <c r="L44" s="43">
        <v>16.37</v>
      </c>
      <c r="M44" s="43" t="s">
        <v>20</v>
      </c>
      <c r="N44" s="43">
        <v>16.63</v>
      </c>
      <c r="O44" s="43" t="s">
        <v>14</v>
      </c>
      <c r="P44" s="43">
        <v>21.07</v>
      </c>
      <c r="Q44" s="43" t="s">
        <v>14</v>
      </c>
      <c r="R44" s="43"/>
      <c r="S44" s="43"/>
      <c r="T44" s="42"/>
      <c r="U44" s="42"/>
      <c r="V44" s="44"/>
      <c r="W44" s="45"/>
      <c r="X44" s="45"/>
      <c r="Y44" s="46"/>
      <c r="Z44" s="46"/>
      <c r="AA44" s="47"/>
      <c r="AB44" s="46"/>
      <c r="AC44" s="46"/>
      <c r="AD44" s="47"/>
      <c r="AE44" s="47"/>
      <c r="AF44" s="47"/>
      <c r="AG44" s="47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8"/>
      <c r="AT44" s="37">
        <f t="shared" si="1"/>
        <v>80.72</v>
      </c>
      <c r="AU44" s="61">
        <v>63954</v>
      </c>
      <c r="AV44" s="4">
        <f t="shared" si="2"/>
        <v>5162366.88</v>
      </c>
    </row>
    <row r="45" spans="1:48" s="1" customFormat="1" ht="12.75">
      <c r="A45" s="38">
        <f t="shared" si="0"/>
        <v>39</v>
      </c>
      <c r="B45" s="39" t="s">
        <v>118</v>
      </c>
      <c r="C45" s="40">
        <v>234</v>
      </c>
      <c r="D45" s="41" t="s">
        <v>119</v>
      </c>
      <c r="E45" s="42" t="s">
        <v>17</v>
      </c>
      <c r="F45" s="43">
        <v>10.31</v>
      </c>
      <c r="G45" s="43" t="s">
        <v>20</v>
      </c>
      <c r="H45" s="43">
        <v>11.9</v>
      </c>
      <c r="I45" s="43" t="s">
        <v>20</v>
      </c>
      <c r="J45" s="43"/>
      <c r="K45" s="43" t="s">
        <v>20</v>
      </c>
      <c r="L45" s="43">
        <v>20</v>
      </c>
      <c r="M45" s="43" t="s">
        <v>20</v>
      </c>
      <c r="N45" s="49">
        <v>46</v>
      </c>
      <c r="O45" s="43" t="s">
        <v>14</v>
      </c>
      <c r="P45" s="43"/>
      <c r="Q45" s="43"/>
      <c r="R45" s="43"/>
      <c r="S45" s="43"/>
      <c r="T45" s="42"/>
      <c r="U45" s="42"/>
      <c r="V45" s="44"/>
      <c r="W45" s="45"/>
      <c r="X45" s="45"/>
      <c r="Y45" s="46"/>
      <c r="Z45" s="46">
        <v>3</v>
      </c>
      <c r="AA45" s="47" t="s">
        <v>14</v>
      </c>
      <c r="AB45" s="46">
        <v>10</v>
      </c>
      <c r="AC45" s="46" t="s">
        <v>14</v>
      </c>
      <c r="AD45" s="47"/>
      <c r="AE45" s="47"/>
      <c r="AF45" s="47"/>
      <c r="AG45" s="47"/>
      <c r="AH45" s="46">
        <v>10</v>
      </c>
      <c r="AI45" s="46" t="s">
        <v>30</v>
      </c>
      <c r="AJ45" s="46"/>
      <c r="AK45" s="46"/>
      <c r="AL45" s="46">
        <v>5</v>
      </c>
      <c r="AM45" s="46" t="s">
        <v>30</v>
      </c>
      <c r="AN45" s="46">
        <v>15</v>
      </c>
      <c r="AO45" s="46" t="s">
        <v>29</v>
      </c>
      <c r="AP45" s="46">
        <v>150</v>
      </c>
      <c r="AQ45" s="46" t="s">
        <v>120</v>
      </c>
      <c r="AR45" s="46"/>
      <c r="AS45" s="48"/>
      <c r="AT45" s="37">
        <f t="shared" si="1"/>
        <v>281.21000000000004</v>
      </c>
      <c r="AU45" s="37">
        <f>VLOOKUP(C45,'[1]listing13'!$E$8:$K$342,7,0)</f>
        <v>242464</v>
      </c>
      <c r="AV45" s="4">
        <f t="shared" si="2"/>
        <v>68183301.44000001</v>
      </c>
    </row>
    <row r="46" spans="1:48" s="1" customFormat="1" ht="12.75">
      <c r="A46" s="38">
        <f t="shared" si="0"/>
        <v>40</v>
      </c>
      <c r="B46" s="39" t="s">
        <v>121</v>
      </c>
      <c r="C46" s="40">
        <v>382</v>
      </c>
      <c r="D46" s="41" t="s">
        <v>122</v>
      </c>
      <c r="E46" s="42" t="s">
        <v>92</v>
      </c>
      <c r="F46" s="43"/>
      <c r="G46" s="43"/>
      <c r="H46" s="43"/>
      <c r="I46" s="43"/>
      <c r="J46" s="43">
        <v>20.03</v>
      </c>
      <c r="K46" s="43"/>
      <c r="L46" s="43"/>
      <c r="M46" s="43"/>
      <c r="N46" s="43"/>
      <c r="O46" s="43"/>
      <c r="P46" s="43"/>
      <c r="Q46" s="43"/>
      <c r="R46" s="43"/>
      <c r="S46" s="43"/>
      <c r="T46" s="42"/>
      <c r="U46" s="42"/>
      <c r="V46" s="44"/>
      <c r="W46" s="45"/>
      <c r="X46" s="45"/>
      <c r="Y46" s="46"/>
      <c r="Z46" s="46"/>
      <c r="AA46" s="47"/>
      <c r="AB46" s="46"/>
      <c r="AC46" s="46"/>
      <c r="AD46" s="47"/>
      <c r="AE46" s="47"/>
      <c r="AF46" s="47"/>
      <c r="AG46" s="47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8"/>
      <c r="AT46" s="37">
        <f t="shared" si="1"/>
        <v>20.03</v>
      </c>
      <c r="AU46" s="37">
        <f>VLOOKUP(C46,'[1]listing13'!$E$8:$K$342,7,0)</f>
        <v>296504</v>
      </c>
      <c r="AV46" s="4">
        <f t="shared" si="2"/>
        <v>5938975.12</v>
      </c>
    </row>
    <row r="47" spans="1:48" s="1" customFormat="1" ht="12.75">
      <c r="A47" s="38">
        <f t="shared" si="0"/>
        <v>41</v>
      </c>
      <c r="B47" s="39" t="s">
        <v>123</v>
      </c>
      <c r="C47" s="40">
        <v>34</v>
      </c>
      <c r="D47" s="41" t="s">
        <v>124</v>
      </c>
      <c r="E47" s="42" t="s">
        <v>17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2"/>
      <c r="U47" s="42"/>
      <c r="V47" s="44"/>
      <c r="W47" s="45"/>
      <c r="X47" s="45"/>
      <c r="Y47" s="46"/>
      <c r="Z47" s="46"/>
      <c r="AA47" s="47"/>
      <c r="AB47" s="46">
        <v>154.15</v>
      </c>
      <c r="AC47" s="46"/>
      <c r="AD47" s="47">
        <v>147.47</v>
      </c>
      <c r="AE47" s="47"/>
      <c r="AF47" s="47">
        <v>35.34</v>
      </c>
      <c r="AG47" s="47"/>
      <c r="AH47" s="46">
        <v>2047.35</v>
      </c>
      <c r="AI47" s="46" t="s">
        <v>29</v>
      </c>
      <c r="AJ47" s="46">
        <v>2219.82</v>
      </c>
      <c r="AK47" s="46"/>
      <c r="AL47" s="46">
        <v>181.32</v>
      </c>
      <c r="AM47" s="46" t="s">
        <v>30</v>
      </c>
      <c r="AN47" s="46">
        <v>1434.62</v>
      </c>
      <c r="AO47" s="46" t="s">
        <v>30</v>
      </c>
      <c r="AP47" s="46">
        <v>2835.63</v>
      </c>
      <c r="AQ47" s="46" t="s">
        <v>30</v>
      </c>
      <c r="AR47" s="46">
        <v>4948.2</v>
      </c>
      <c r="AS47" s="46" t="s">
        <v>30</v>
      </c>
      <c r="AT47" s="37">
        <f t="shared" si="1"/>
        <v>14003.900000000001</v>
      </c>
      <c r="AU47" s="37">
        <f>VLOOKUP(C47,'[1]listing13'!$E$8:$K$342,7,0)</f>
        <v>65362</v>
      </c>
      <c r="AV47" s="4">
        <f t="shared" si="2"/>
        <v>915322911.8000001</v>
      </c>
    </row>
    <row r="48" spans="1:48" s="1" customFormat="1" ht="14.25" customHeight="1">
      <c r="A48" s="38">
        <f t="shared" si="0"/>
        <v>42</v>
      </c>
      <c r="B48" s="39" t="s">
        <v>125</v>
      </c>
      <c r="C48" s="40">
        <v>354</v>
      </c>
      <c r="D48" s="41" t="s">
        <v>126</v>
      </c>
      <c r="E48" s="42" t="s">
        <v>17</v>
      </c>
      <c r="F48" s="43"/>
      <c r="G48" s="43"/>
      <c r="H48" s="43"/>
      <c r="I48" s="43"/>
      <c r="J48" s="43">
        <v>101.15</v>
      </c>
      <c r="K48" s="43" t="s">
        <v>20</v>
      </c>
      <c r="L48" s="43">
        <v>61</v>
      </c>
      <c r="M48" s="43" t="s">
        <v>20</v>
      </c>
      <c r="N48" s="43">
        <v>133.8</v>
      </c>
      <c r="O48" s="43" t="s">
        <v>14</v>
      </c>
      <c r="P48" s="49">
        <v>150</v>
      </c>
      <c r="Q48" s="43" t="s">
        <v>14</v>
      </c>
      <c r="R48" s="49">
        <v>166</v>
      </c>
      <c r="S48" s="43" t="s">
        <v>14</v>
      </c>
      <c r="T48" s="49">
        <v>100</v>
      </c>
      <c r="U48" s="42" t="s">
        <v>14</v>
      </c>
      <c r="V48" s="44">
        <v>20.16</v>
      </c>
      <c r="W48" s="45" t="s">
        <v>14</v>
      </c>
      <c r="X48" s="45"/>
      <c r="Y48" s="46"/>
      <c r="Z48" s="46"/>
      <c r="AA48" s="47"/>
      <c r="AB48" s="47"/>
      <c r="AC48" s="47"/>
      <c r="AD48" s="46">
        <v>60</v>
      </c>
      <c r="AE48" s="46" t="s">
        <v>14</v>
      </c>
      <c r="AF48" s="46">
        <v>60</v>
      </c>
      <c r="AG48" s="46" t="s">
        <v>14</v>
      </c>
      <c r="AH48" s="46"/>
      <c r="AI48" s="46"/>
      <c r="AJ48" s="46"/>
      <c r="AK48" s="46"/>
      <c r="AL48" s="46"/>
      <c r="AM48" s="46"/>
      <c r="AN48" s="46"/>
      <c r="AO48" s="46"/>
      <c r="AP48" s="46">
        <v>100</v>
      </c>
      <c r="AQ48" s="46" t="s">
        <v>127</v>
      </c>
      <c r="AR48" s="46">
        <v>125</v>
      </c>
      <c r="AS48" s="48" t="s">
        <v>128</v>
      </c>
      <c r="AT48" s="37">
        <f t="shared" si="1"/>
        <v>1077.1100000000001</v>
      </c>
      <c r="AU48" s="37">
        <f>VLOOKUP(C48,'[1]listing13'!$E$8:$K$342,7,0)</f>
        <v>7801125</v>
      </c>
      <c r="AV48" s="4">
        <f t="shared" si="2"/>
        <v>8402669748.750001</v>
      </c>
    </row>
    <row r="49" spans="1:48" s="1" customFormat="1" ht="12.75">
      <c r="A49" s="38">
        <f t="shared" si="0"/>
        <v>43</v>
      </c>
      <c r="B49" s="39" t="s">
        <v>129</v>
      </c>
      <c r="C49" s="40">
        <v>86</v>
      </c>
      <c r="D49" s="41" t="s">
        <v>130</v>
      </c>
      <c r="E49" s="42" t="s">
        <v>89</v>
      </c>
      <c r="F49" s="43">
        <v>5.27</v>
      </c>
      <c r="G49" s="43" t="s">
        <v>20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2"/>
      <c r="U49" s="42"/>
      <c r="V49" s="44"/>
      <c r="W49" s="45"/>
      <c r="X49" s="45"/>
      <c r="Y49" s="46"/>
      <c r="Z49" s="46"/>
      <c r="AA49" s="47"/>
      <c r="AB49" s="46"/>
      <c r="AC49" s="46"/>
      <c r="AD49" s="47"/>
      <c r="AE49" s="47"/>
      <c r="AF49" s="47"/>
      <c r="AG49" s="47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8"/>
      <c r="AT49" s="37">
        <f t="shared" si="1"/>
        <v>5.27</v>
      </c>
      <c r="AU49" s="37">
        <f>VLOOKUP(C49,'[1]listing13'!$E$8:$K$342,7,0)</f>
        <v>190491</v>
      </c>
      <c r="AV49" s="4">
        <f t="shared" si="2"/>
        <v>1003887.57</v>
      </c>
    </row>
    <row r="50" spans="1:48" s="1" customFormat="1" ht="12.75">
      <c r="A50" s="38">
        <f t="shared" si="0"/>
        <v>44</v>
      </c>
      <c r="B50" s="39" t="s">
        <v>131</v>
      </c>
      <c r="C50" s="40">
        <v>88</v>
      </c>
      <c r="D50" s="41" t="s">
        <v>132</v>
      </c>
      <c r="E50" s="42" t="s">
        <v>17</v>
      </c>
      <c r="F50" s="43"/>
      <c r="G50" s="43"/>
      <c r="H50" s="43">
        <v>27.4</v>
      </c>
      <c r="I50" s="43" t="s">
        <v>20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2"/>
      <c r="U50" s="42"/>
      <c r="V50" s="44">
        <v>42</v>
      </c>
      <c r="W50" s="45" t="s">
        <v>14</v>
      </c>
      <c r="X50" s="45"/>
      <c r="Y50" s="46"/>
      <c r="Z50" s="46"/>
      <c r="AA50" s="47"/>
      <c r="AB50" s="46">
        <v>67</v>
      </c>
      <c r="AC50" s="46" t="s">
        <v>14</v>
      </c>
      <c r="AD50" s="46">
        <v>17</v>
      </c>
      <c r="AE50" s="46" t="s">
        <v>14</v>
      </c>
      <c r="AF50" s="46">
        <v>25</v>
      </c>
      <c r="AG50" s="46" t="s">
        <v>14</v>
      </c>
      <c r="AH50" s="46">
        <v>21</v>
      </c>
      <c r="AI50" s="46" t="s">
        <v>30</v>
      </c>
      <c r="AJ50" s="46"/>
      <c r="AK50" s="46"/>
      <c r="AL50" s="46"/>
      <c r="AM50" s="46"/>
      <c r="AN50" s="46">
        <v>138</v>
      </c>
      <c r="AO50" s="46" t="s">
        <v>29</v>
      </c>
      <c r="AP50" s="46">
        <v>88</v>
      </c>
      <c r="AQ50" s="46" t="s">
        <v>76</v>
      </c>
      <c r="AR50" s="46">
        <v>420</v>
      </c>
      <c r="AS50" s="46" t="s">
        <v>76</v>
      </c>
      <c r="AT50" s="37">
        <f t="shared" si="1"/>
        <v>845.4</v>
      </c>
      <c r="AU50" s="37">
        <f>VLOOKUP(C50,'[1]listing13'!$E$8:$K$342,7,0)</f>
        <v>1618684</v>
      </c>
      <c r="AV50" s="4">
        <f t="shared" si="2"/>
        <v>1368435453.6</v>
      </c>
    </row>
    <row r="51" spans="1:48" s="1" customFormat="1" ht="12.75">
      <c r="A51" s="38">
        <f t="shared" si="0"/>
        <v>45</v>
      </c>
      <c r="B51" s="39" t="s">
        <v>133</v>
      </c>
      <c r="C51" s="40">
        <v>263</v>
      </c>
      <c r="D51" s="41" t="s">
        <v>134</v>
      </c>
      <c r="E51" s="42" t="s">
        <v>115</v>
      </c>
      <c r="F51" s="43"/>
      <c r="G51" s="43"/>
      <c r="H51" s="43">
        <v>30</v>
      </c>
      <c r="I51" s="43" t="s">
        <v>20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2"/>
      <c r="U51" s="42"/>
      <c r="V51" s="44"/>
      <c r="W51" s="45"/>
      <c r="X51" s="45"/>
      <c r="Y51" s="46"/>
      <c r="Z51" s="46"/>
      <c r="AA51" s="47"/>
      <c r="AB51" s="47"/>
      <c r="AC51" s="47"/>
      <c r="AD51" s="47"/>
      <c r="AE51" s="47"/>
      <c r="AF51" s="47"/>
      <c r="AG51" s="47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8"/>
      <c r="AT51" s="37">
        <f t="shared" si="1"/>
        <v>30</v>
      </c>
      <c r="AU51" s="37">
        <f>VLOOKUP(C51,'[1]listing13'!$E$8:$K$342,7,0)</f>
        <v>570845</v>
      </c>
      <c r="AV51" s="4">
        <f t="shared" si="2"/>
        <v>17125350</v>
      </c>
    </row>
    <row r="52" spans="1:48" s="1" customFormat="1" ht="12.75">
      <c r="A52" s="38">
        <f t="shared" si="0"/>
        <v>46</v>
      </c>
      <c r="B52" s="39" t="s">
        <v>135</v>
      </c>
      <c r="C52" s="40">
        <v>363</v>
      </c>
      <c r="D52" s="41" t="s">
        <v>136</v>
      </c>
      <c r="E52" s="42" t="s">
        <v>17</v>
      </c>
      <c r="F52" s="43"/>
      <c r="G52" s="43"/>
      <c r="H52" s="43">
        <v>5.24</v>
      </c>
      <c r="I52" s="43" t="s">
        <v>20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2"/>
      <c r="U52" s="42"/>
      <c r="V52" s="44"/>
      <c r="W52" s="45"/>
      <c r="X52" s="45"/>
      <c r="Y52" s="46"/>
      <c r="Z52" s="46"/>
      <c r="AA52" s="47"/>
      <c r="AB52" s="46"/>
      <c r="AC52" s="46"/>
      <c r="AD52" s="47"/>
      <c r="AE52" s="47"/>
      <c r="AF52" s="47"/>
      <c r="AG52" s="47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8"/>
      <c r="AT52" s="37">
        <f t="shared" si="1"/>
        <v>5.24</v>
      </c>
      <c r="AU52" s="37">
        <f>VLOOKUP(C52,'[1]listing13'!$E$8:$K$342,7,0)</f>
        <v>187516</v>
      </c>
      <c r="AV52" s="4">
        <f t="shared" si="2"/>
        <v>982583.8400000001</v>
      </c>
    </row>
    <row r="53" spans="1:48" s="1" customFormat="1" ht="12.75">
      <c r="A53" s="38">
        <f t="shared" si="0"/>
        <v>47</v>
      </c>
      <c r="B53" s="39" t="s">
        <v>137</v>
      </c>
      <c r="C53" s="40">
        <v>132</v>
      </c>
      <c r="D53" s="41" t="s">
        <v>138</v>
      </c>
      <c r="E53" s="42" t="s">
        <v>28</v>
      </c>
      <c r="F53" s="43">
        <v>25</v>
      </c>
      <c r="G53" s="43" t="s">
        <v>20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2"/>
      <c r="U53" s="42"/>
      <c r="V53" s="44"/>
      <c r="W53" s="45"/>
      <c r="X53" s="45"/>
      <c r="Y53" s="46"/>
      <c r="Z53" s="46"/>
      <c r="AA53" s="47"/>
      <c r="AB53" s="46"/>
      <c r="AC53" s="46"/>
      <c r="AD53" s="47"/>
      <c r="AE53" s="47"/>
      <c r="AF53" s="47"/>
      <c r="AG53" s="47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8"/>
      <c r="AT53" s="37">
        <f t="shared" si="1"/>
        <v>25</v>
      </c>
      <c r="AU53" s="37">
        <f>VLOOKUP(C53,'[1]listing13'!$E$8:$K$342,7,0)</f>
        <v>703000</v>
      </c>
      <c r="AV53" s="4">
        <f t="shared" si="2"/>
        <v>17575000</v>
      </c>
    </row>
    <row r="54" spans="1:48" s="1" customFormat="1" ht="12.75">
      <c r="A54" s="38">
        <f t="shared" si="0"/>
        <v>48</v>
      </c>
      <c r="B54" s="39" t="s">
        <v>139</v>
      </c>
      <c r="C54" s="40">
        <v>320</v>
      </c>
      <c r="D54" s="41" t="s">
        <v>140</v>
      </c>
      <c r="E54" s="42" t="s">
        <v>28</v>
      </c>
      <c r="F54" s="43"/>
      <c r="G54" s="43"/>
      <c r="H54" s="43">
        <v>54.4</v>
      </c>
      <c r="I54" s="43" t="s">
        <v>20</v>
      </c>
      <c r="J54" s="43">
        <v>27.48</v>
      </c>
      <c r="K54" s="43"/>
      <c r="L54" s="43"/>
      <c r="M54" s="43"/>
      <c r="N54" s="43"/>
      <c r="O54" s="43"/>
      <c r="P54" s="43"/>
      <c r="Q54" s="43"/>
      <c r="R54" s="43"/>
      <c r="S54" s="43"/>
      <c r="T54" s="42"/>
      <c r="U54" s="42"/>
      <c r="V54" s="44"/>
      <c r="W54" s="45"/>
      <c r="X54" s="45"/>
      <c r="Y54" s="46"/>
      <c r="Z54" s="46"/>
      <c r="AA54" s="47"/>
      <c r="AB54" s="46"/>
      <c r="AC54" s="46"/>
      <c r="AD54" s="47"/>
      <c r="AE54" s="47"/>
      <c r="AF54" s="47"/>
      <c r="AG54" s="47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8"/>
      <c r="AT54" s="37">
        <f t="shared" si="1"/>
        <v>81.88</v>
      </c>
      <c r="AU54" s="37">
        <f>VLOOKUP(C54,'[1]listing13'!$E$8:$K$342,7,0)</f>
        <v>64167</v>
      </c>
      <c r="AV54" s="4">
        <f t="shared" si="2"/>
        <v>5253993.96</v>
      </c>
    </row>
    <row r="55" spans="1:48" s="1" customFormat="1" ht="12.75">
      <c r="A55" s="38">
        <f t="shared" si="0"/>
        <v>49</v>
      </c>
      <c r="B55" s="39" t="s">
        <v>141</v>
      </c>
      <c r="C55" s="40">
        <v>523</v>
      </c>
      <c r="D55" s="41" t="s">
        <v>142</v>
      </c>
      <c r="E55" s="42" t="s">
        <v>28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2"/>
      <c r="U55" s="42"/>
      <c r="V55" s="44"/>
      <c r="W55" s="45"/>
      <c r="X55" s="45"/>
      <c r="Y55" s="46"/>
      <c r="Z55" s="46"/>
      <c r="AA55" s="47"/>
      <c r="AB55" s="46"/>
      <c r="AC55" s="46"/>
      <c r="AD55" s="47"/>
      <c r="AE55" s="47"/>
      <c r="AF55" s="47"/>
      <c r="AG55" s="47"/>
      <c r="AH55" s="46">
        <v>30</v>
      </c>
      <c r="AI55" s="46" t="s">
        <v>29</v>
      </c>
      <c r="AJ55" s="46">
        <v>50</v>
      </c>
      <c r="AK55" s="46" t="s">
        <v>29</v>
      </c>
      <c r="AL55" s="46">
        <v>40</v>
      </c>
      <c r="AM55" s="46" t="s">
        <v>30</v>
      </c>
      <c r="AN55" s="46">
        <v>17</v>
      </c>
      <c r="AO55" s="46" t="s">
        <v>30</v>
      </c>
      <c r="AP55" s="46"/>
      <c r="AQ55" s="46"/>
      <c r="AR55" s="46"/>
      <c r="AS55" s="48"/>
      <c r="AT55" s="37">
        <f t="shared" si="1"/>
        <v>137</v>
      </c>
      <c r="AU55" s="37">
        <f>VLOOKUP(C55,'[1]listing13'!$E$8:$K$342,7,0)</f>
        <v>74922</v>
      </c>
      <c r="AV55" s="4">
        <f t="shared" si="2"/>
        <v>10264314</v>
      </c>
    </row>
    <row r="56" spans="1:48" s="1" customFormat="1" ht="12.75">
      <c r="A56" s="38">
        <f t="shared" si="0"/>
        <v>50</v>
      </c>
      <c r="B56" s="39" t="s">
        <v>143</v>
      </c>
      <c r="C56" s="40">
        <v>311</v>
      </c>
      <c r="D56" s="41" t="s">
        <v>144</v>
      </c>
      <c r="E56" s="42" t="s">
        <v>28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2"/>
      <c r="U56" s="42"/>
      <c r="V56" s="44"/>
      <c r="W56" s="45"/>
      <c r="X56" s="45">
        <v>20</v>
      </c>
      <c r="Y56" s="47" t="s">
        <v>14</v>
      </c>
      <c r="Z56" s="45">
        <v>25</v>
      </c>
      <c r="AA56" s="47" t="s">
        <v>14</v>
      </c>
      <c r="AB56" s="45">
        <v>25</v>
      </c>
      <c r="AC56" s="47" t="s">
        <v>14</v>
      </c>
      <c r="AD56" s="46">
        <v>25</v>
      </c>
      <c r="AE56" s="46" t="s">
        <v>14</v>
      </c>
      <c r="AF56" s="46">
        <v>50</v>
      </c>
      <c r="AG56" s="46" t="s">
        <v>14</v>
      </c>
      <c r="AH56" s="46">
        <v>100</v>
      </c>
      <c r="AI56" s="46" t="s">
        <v>29</v>
      </c>
      <c r="AJ56" s="46"/>
      <c r="AK56" s="46"/>
      <c r="AL56" s="46"/>
      <c r="AM56" s="46"/>
      <c r="AN56" s="46"/>
      <c r="AO56" s="46"/>
      <c r="AP56" s="46">
        <v>50</v>
      </c>
      <c r="AQ56" s="46" t="s">
        <v>30</v>
      </c>
      <c r="AR56" s="46">
        <v>500</v>
      </c>
      <c r="AS56" s="46" t="s">
        <v>30</v>
      </c>
      <c r="AT56" s="37">
        <f t="shared" si="1"/>
        <v>795</v>
      </c>
      <c r="AU56" s="37">
        <f>VLOOKUP(C56,'[1]listing13'!$E$8:$K$342,7,0)</f>
        <v>73969</v>
      </c>
      <c r="AV56" s="4">
        <f t="shared" si="2"/>
        <v>58805355</v>
      </c>
    </row>
    <row r="57" spans="1:48" s="1" customFormat="1" ht="12.75">
      <c r="A57" s="38">
        <f t="shared" si="0"/>
        <v>51</v>
      </c>
      <c r="B57" s="39" t="s">
        <v>145</v>
      </c>
      <c r="C57" s="40">
        <v>257</v>
      </c>
      <c r="D57" s="41" t="s">
        <v>146</v>
      </c>
      <c r="E57" s="42" t="s">
        <v>92</v>
      </c>
      <c r="F57" s="43">
        <v>11.9</v>
      </c>
      <c r="G57" s="43" t="s">
        <v>20</v>
      </c>
      <c r="H57" s="43">
        <v>15.3</v>
      </c>
      <c r="I57" s="43" t="s">
        <v>20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2"/>
      <c r="U57" s="42"/>
      <c r="V57" s="44"/>
      <c r="W57" s="45"/>
      <c r="X57" s="45"/>
      <c r="Y57" s="46"/>
      <c r="Z57" s="46"/>
      <c r="AA57" s="47"/>
      <c r="AB57" s="46"/>
      <c r="AC57" s="46"/>
      <c r="AD57" s="47"/>
      <c r="AE57" s="47"/>
      <c r="AF57" s="47"/>
      <c r="AG57" s="47"/>
      <c r="AH57" s="46">
        <v>60</v>
      </c>
      <c r="AI57" s="46" t="s">
        <v>29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8"/>
      <c r="AT57" s="37">
        <f t="shared" si="1"/>
        <v>87.2</v>
      </c>
      <c r="AU57" s="56">
        <v>146387</v>
      </c>
      <c r="AV57" s="4">
        <f t="shared" si="2"/>
        <v>12764946.4</v>
      </c>
    </row>
    <row r="58" spans="1:48" s="1" customFormat="1" ht="12.75">
      <c r="A58" s="38">
        <f t="shared" si="0"/>
        <v>52</v>
      </c>
      <c r="B58" s="39" t="s">
        <v>147</v>
      </c>
      <c r="C58" s="40">
        <v>470</v>
      </c>
      <c r="D58" s="41" t="s">
        <v>148</v>
      </c>
      <c r="E58" s="42" t="s">
        <v>66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>
        <v>0.88</v>
      </c>
      <c r="Q58" s="43" t="s">
        <v>14</v>
      </c>
      <c r="R58" s="43">
        <v>4.49</v>
      </c>
      <c r="S58" s="43" t="s">
        <v>14</v>
      </c>
      <c r="T58" s="43">
        <v>4.6</v>
      </c>
      <c r="U58" s="42" t="s">
        <v>14</v>
      </c>
      <c r="V58" s="44"/>
      <c r="W58" s="45"/>
      <c r="X58" s="45"/>
      <c r="Y58" s="46"/>
      <c r="Z58" s="46"/>
      <c r="AA58" s="47"/>
      <c r="AB58" s="46"/>
      <c r="AC58" s="46"/>
      <c r="AD58" s="47"/>
      <c r="AE58" s="47"/>
      <c r="AF58" s="47"/>
      <c r="AG58" s="47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8"/>
      <c r="AT58" s="37">
        <f t="shared" si="1"/>
        <v>9.969999999999999</v>
      </c>
      <c r="AU58" s="37">
        <f>VLOOKUP(C58,'[1]listing13'!$E$8:$K$342,7,0)</f>
        <v>616848</v>
      </c>
      <c r="AV58" s="4">
        <f t="shared" si="2"/>
        <v>6149974.56</v>
      </c>
    </row>
    <row r="59" spans="1:48" s="1" customFormat="1" ht="12.75">
      <c r="A59" s="38">
        <f t="shared" si="0"/>
        <v>53</v>
      </c>
      <c r="B59" s="39" t="s">
        <v>149</v>
      </c>
      <c r="C59" s="40">
        <v>252</v>
      </c>
      <c r="D59" s="41" t="s">
        <v>150</v>
      </c>
      <c r="E59" s="42" t="s">
        <v>66</v>
      </c>
      <c r="F59" s="43"/>
      <c r="G59" s="43"/>
      <c r="H59" s="43">
        <v>52.09</v>
      </c>
      <c r="I59" s="43" t="s">
        <v>20</v>
      </c>
      <c r="J59" s="43">
        <v>29</v>
      </c>
      <c r="K59" s="43" t="s">
        <v>20</v>
      </c>
      <c r="L59" s="43"/>
      <c r="M59" s="43"/>
      <c r="N59" s="49">
        <v>127</v>
      </c>
      <c r="O59" s="43" t="s">
        <v>14</v>
      </c>
      <c r="P59" s="43"/>
      <c r="Q59" s="43"/>
      <c r="R59" s="43"/>
      <c r="S59" s="43"/>
      <c r="T59" s="42"/>
      <c r="U59" s="42"/>
      <c r="V59" s="44"/>
      <c r="W59" s="45"/>
      <c r="X59" s="45"/>
      <c r="Y59" s="46"/>
      <c r="Z59" s="46"/>
      <c r="AA59" s="47"/>
      <c r="AB59" s="46"/>
      <c r="AC59" s="46"/>
      <c r="AD59" s="47"/>
      <c r="AE59" s="47"/>
      <c r="AF59" s="47"/>
      <c r="AG59" s="47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8"/>
      <c r="AT59" s="37">
        <f t="shared" si="1"/>
        <v>208.09</v>
      </c>
      <c r="AU59" s="37">
        <f>VLOOKUP(C59,'[1]listing13'!$E$8:$K$342,7,0)</f>
        <v>614603</v>
      </c>
      <c r="AV59" s="4">
        <f t="shared" si="2"/>
        <v>127892738.27</v>
      </c>
    </row>
    <row r="60" spans="1:48" s="1" customFormat="1" ht="12.75">
      <c r="A60" s="38">
        <f t="shared" si="0"/>
        <v>54</v>
      </c>
      <c r="B60" s="39" t="s">
        <v>151</v>
      </c>
      <c r="C60" s="40">
        <v>366</v>
      </c>
      <c r="D60" s="41" t="s">
        <v>152</v>
      </c>
      <c r="E60" s="42" t="s">
        <v>66</v>
      </c>
      <c r="F60" s="43"/>
      <c r="G60" s="43"/>
      <c r="H60" s="43"/>
      <c r="I60" s="43"/>
      <c r="J60" s="43"/>
      <c r="K60" s="43"/>
      <c r="L60" s="43"/>
      <c r="M60" s="43"/>
      <c r="N60" s="49">
        <v>127</v>
      </c>
      <c r="O60" s="43" t="s">
        <v>14</v>
      </c>
      <c r="P60" s="43"/>
      <c r="Q60" s="43"/>
      <c r="R60" s="43"/>
      <c r="S60" s="43"/>
      <c r="T60" s="42"/>
      <c r="U60" s="42"/>
      <c r="V60" s="44"/>
      <c r="W60" s="45"/>
      <c r="X60" s="45"/>
      <c r="Y60" s="46"/>
      <c r="Z60" s="46"/>
      <c r="AA60" s="47"/>
      <c r="AB60" s="46"/>
      <c r="AC60" s="46"/>
      <c r="AD60" s="47"/>
      <c r="AE60" s="47"/>
      <c r="AF60" s="47"/>
      <c r="AG60" s="47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8"/>
      <c r="AT60" s="37">
        <f t="shared" si="1"/>
        <v>127</v>
      </c>
      <c r="AU60" s="37">
        <f>VLOOKUP(C60,'[1]listing13'!$E$8:$K$342,7,0)</f>
        <v>89453</v>
      </c>
      <c r="AV60" s="4">
        <f t="shared" si="2"/>
        <v>11360531</v>
      </c>
    </row>
    <row r="61" spans="1:48" s="1" customFormat="1" ht="12.75">
      <c r="A61" s="38">
        <f t="shared" si="0"/>
        <v>55</v>
      </c>
      <c r="B61" s="39" t="s">
        <v>153</v>
      </c>
      <c r="C61" s="40">
        <v>367</v>
      </c>
      <c r="D61" s="41" t="s">
        <v>154</v>
      </c>
      <c r="E61" s="42" t="s">
        <v>66</v>
      </c>
      <c r="F61" s="43"/>
      <c r="G61" s="43"/>
      <c r="H61" s="43"/>
      <c r="I61" s="43"/>
      <c r="J61" s="43">
        <v>30</v>
      </c>
      <c r="K61" s="43" t="s">
        <v>20</v>
      </c>
      <c r="L61" s="43">
        <v>3.4</v>
      </c>
      <c r="M61" s="43" t="s">
        <v>20</v>
      </c>
      <c r="N61" s="43">
        <v>3.53</v>
      </c>
      <c r="O61" s="43" t="s">
        <v>14</v>
      </c>
      <c r="P61" s="43"/>
      <c r="Q61" s="43"/>
      <c r="R61" s="43"/>
      <c r="S61" s="43"/>
      <c r="T61" s="42"/>
      <c r="U61" s="42"/>
      <c r="V61" s="44"/>
      <c r="W61" s="45"/>
      <c r="X61" s="45"/>
      <c r="Y61" s="46"/>
      <c r="Z61" s="46"/>
      <c r="AA61" s="47"/>
      <c r="AB61" s="46"/>
      <c r="AC61" s="46"/>
      <c r="AD61" s="47"/>
      <c r="AE61" s="47"/>
      <c r="AF61" s="47"/>
      <c r="AG61" s="47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8"/>
      <c r="AT61" s="37">
        <f t="shared" si="1"/>
        <v>36.93</v>
      </c>
      <c r="AU61" s="37">
        <f>VLOOKUP(C61,'[1]listing13'!$E$8:$K$342,7,0)</f>
        <v>668572</v>
      </c>
      <c r="AV61" s="4">
        <f t="shared" si="2"/>
        <v>24690363.96</v>
      </c>
    </row>
    <row r="62" spans="1:48" s="1" customFormat="1" ht="12.75">
      <c r="A62" s="38">
        <f t="shared" si="0"/>
        <v>56</v>
      </c>
      <c r="B62" s="39" t="s">
        <v>155</v>
      </c>
      <c r="C62" s="40">
        <v>63</v>
      </c>
      <c r="D62" s="41" t="s">
        <v>156</v>
      </c>
      <c r="E62" s="42" t="s">
        <v>66</v>
      </c>
      <c r="F62" s="43">
        <v>2.37</v>
      </c>
      <c r="G62" s="43" t="s">
        <v>20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2"/>
      <c r="U62" s="42"/>
      <c r="V62" s="44"/>
      <c r="W62" s="45"/>
      <c r="X62" s="45"/>
      <c r="Y62" s="46"/>
      <c r="Z62" s="46"/>
      <c r="AA62" s="47"/>
      <c r="AB62" s="46"/>
      <c r="AC62" s="46"/>
      <c r="AD62" s="47"/>
      <c r="AE62" s="47"/>
      <c r="AF62" s="47"/>
      <c r="AG62" s="47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8"/>
      <c r="AT62" s="37">
        <f t="shared" si="1"/>
        <v>2.37</v>
      </c>
      <c r="AU62" s="37">
        <f>VLOOKUP(C62,'[1]listing13'!$E$8:$K$342,7,0)</f>
        <v>1075692</v>
      </c>
      <c r="AV62" s="4">
        <f t="shared" si="2"/>
        <v>2549390.04</v>
      </c>
    </row>
    <row r="63" spans="1:48" s="1" customFormat="1" ht="12.75">
      <c r="A63" s="38">
        <f t="shared" si="0"/>
        <v>57</v>
      </c>
      <c r="B63" s="39" t="s">
        <v>157</v>
      </c>
      <c r="C63" s="40">
        <v>155</v>
      </c>
      <c r="D63" s="41" t="s">
        <v>158</v>
      </c>
      <c r="E63" s="42" t="s">
        <v>159</v>
      </c>
      <c r="F63" s="43">
        <v>21.65</v>
      </c>
      <c r="G63" s="43" t="s">
        <v>20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2"/>
      <c r="U63" s="42"/>
      <c r="V63" s="44"/>
      <c r="W63" s="45"/>
      <c r="X63" s="45"/>
      <c r="Y63" s="46"/>
      <c r="Z63" s="46"/>
      <c r="AA63" s="47"/>
      <c r="AB63" s="46"/>
      <c r="AC63" s="46"/>
      <c r="AD63" s="47"/>
      <c r="AE63" s="47"/>
      <c r="AF63" s="47"/>
      <c r="AG63" s="47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8"/>
      <c r="AT63" s="37">
        <f t="shared" si="1"/>
        <v>21.65</v>
      </c>
      <c r="AU63" s="37">
        <f>VLOOKUP(C63,'[1]listing13'!$E$8:$K$342,7,0)</f>
        <v>80601</v>
      </c>
      <c r="AV63" s="4">
        <f t="shared" si="2"/>
        <v>1745011.65</v>
      </c>
    </row>
    <row r="64" spans="1:48" s="1" customFormat="1" ht="12.75">
      <c r="A64" s="38">
        <f t="shared" si="0"/>
        <v>58</v>
      </c>
      <c r="B64" s="39" t="s">
        <v>160</v>
      </c>
      <c r="C64" s="40">
        <v>204</v>
      </c>
      <c r="D64" s="41" t="s">
        <v>161</v>
      </c>
      <c r="E64" s="42" t="s">
        <v>162</v>
      </c>
      <c r="F64" s="43">
        <v>27.13</v>
      </c>
      <c r="G64" s="43" t="s">
        <v>20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2"/>
      <c r="U64" s="42"/>
      <c r="V64" s="44"/>
      <c r="W64" s="45"/>
      <c r="X64" s="45"/>
      <c r="Y64" s="46"/>
      <c r="Z64" s="46"/>
      <c r="AA64" s="47"/>
      <c r="AB64" s="46"/>
      <c r="AC64" s="46"/>
      <c r="AD64" s="47"/>
      <c r="AE64" s="47"/>
      <c r="AF64" s="47"/>
      <c r="AG64" s="47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8"/>
      <c r="AT64" s="37">
        <f t="shared" si="1"/>
        <v>27.13</v>
      </c>
      <c r="AU64" s="37">
        <f>VLOOKUP(C64,'[1]listing13'!$E$8:$K$342,7,0)</f>
        <v>56338</v>
      </c>
      <c r="AV64" s="4">
        <f t="shared" si="2"/>
        <v>1528449.94</v>
      </c>
    </row>
    <row r="65" spans="1:48" s="1" customFormat="1" ht="12.75">
      <c r="A65" s="38">
        <f t="shared" si="0"/>
        <v>59</v>
      </c>
      <c r="B65" s="39" t="s">
        <v>163</v>
      </c>
      <c r="C65" s="40">
        <v>172</v>
      </c>
      <c r="D65" s="41" t="s">
        <v>164</v>
      </c>
      <c r="E65" s="42" t="s">
        <v>25</v>
      </c>
      <c r="F65" s="43">
        <v>42.87</v>
      </c>
      <c r="G65" s="43" t="s">
        <v>20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2"/>
      <c r="U65" s="42"/>
      <c r="V65" s="44"/>
      <c r="W65" s="45"/>
      <c r="X65" s="45"/>
      <c r="Y65" s="46"/>
      <c r="Z65" s="46"/>
      <c r="AA65" s="47"/>
      <c r="AB65" s="46"/>
      <c r="AC65" s="46"/>
      <c r="AD65" s="47"/>
      <c r="AE65" s="47"/>
      <c r="AF65" s="47"/>
      <c r="AG65" s="47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8"/>
      <c r="AT65" s="37">
        <f t="shared" si="1"/>
        <v>42.87</v>
      </c>
      <c r="AU65" s="37">
        <f>VLOOKUP(C65,'[1]listing13'!$E$8:$K$342,7,0)</f>
        <v>337013</v>
      </c>
      <c r="AV65" s="4">
        <f t="shared" si="2"/>
        <v>14447747.309999999</v>
      </c>
    </row>
    <row r="66" spans="1:48" s="1" customFormat="1" ht="12.75">
      <c r="A66" s="38">
        <f t="shared" si="0"/>
        <v>60</v>
      </c>
      <c r="B66" s="39" t="s">
        <v>165</v>
      </c>
      <c r="C66" s="40">
        <v>450</v>
      </c>
      <c r="D66" s="41" t="s">
        <v>166</v>
      </c>
      <c r="E66" s="42" t="s">
        <v>17</v>
      </c>
      <c r="F66" s="43"/>
      <c r="G66" s="43"/>
      <c r="H66" s="43"/>
      <c r="I66" s="43"/>
      <c r="J66" s="43">
        <v>48</v>
      </c>
      <c r="K66" s="43" t="s">
        <v>167</v>
      </c>
      <c r="L66" s="43"/>
      <c r="M66" s="43" t="s">
        <v>14</v>
      </c>
      <c r="N66" s="43"/>
      <c r="O66" s="43"/>
      <c r="P66" s="43"/>
      <c r="Q66" s="43"/>
      <c r="R66" s="43"/>
      <c r="S66" s="43"/>
      <c r="T66" s="42"/>
      <c r="U66" s="42"/>
      <c r="V66" s="44"/>
      <c r="W66" s="45"/>
      <c r="X66" s="46">
        <v>6</v>
      </c>
      <c r="Y66" s="47" t="s">
        <v>14</v>
      </c>
      <c r="Z66" s="46">
        <v>3</v>
      </c>
      <c r="AA66" s="47" t="s">
        <v>14</v>
      </c>
      <c r="AB66" s="46"/>
      <c r="AC66" s="46"/>
      <c r="AD66" s="46">
        <v>3</v>
      </c>
      <c r="AE66" s="46" t="s">
        <v>14</v>
      </c>
      <c r="AF66" s="46">
        <v>6</v>
      </c>
      <c r="AG66" s="46" t="s">
        <v>14</v>
      </c>
      <c r="AH66" s="46">
        <v>10</v>
      </c>
      <c r="AI66" s="46" t="s">
        <v>29</v>
      </c>
      <c r="AJ66" s="46">
        <v>5</v>
      </c>
      <c r="AK66" s="46" t="s">
        <v>14</v>
      </c>
      <c r="AL66" s="46"/>
      <c r="AM66" s="46"/>
      <c r="AN66" s="46">
        <v>10</v>
      </c>
      <c r="AO66" s="46" t="s">
        <v>76</v>
      </c>
      <c r="AP66" s="46">
        <v>18</v>
      </c>
      <c r="AQ66" s="46" t="s">
        <v>76</v>
      </c>
      <c r="AR66" s="46"/>
      <c r="AS66" s="48"/>
      <c r="AT66" s="37">
        <f t="shared" si="1"/>
        <v>109</v>
      </c>
      <c r="AU66" s="37">
        <f>VLOOKUP(C66,'[1]listing13'!$E$8:$K$342,7,0)</f>
        <v>3754944</v>
      </c>
      <c r="AV66" s="4">
        <f t="shared" si="2"/>
        <v>409288896</v>
      </c>
    </row>
    <row r="67" spans="1:48" s="1" customFormat="1" ht="13.5" customHeight="1">
      <c r="A67" s="38">
        <f t="shared" si="0"/>
        <v>61</v>
      </c>
      <c r="B67" s="39" t="s">
        <v>168</v>
      </c>
      <c r="C67" s="40">
        <v>520</v>
      </c>
      <c r="D67" s="41" t="s">
        <v>169</v>
      </c>
      <c r="E67" s="42" t="s">
        <v>17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2"/>
      <c r="U67" s="42"/>
      <c r="V67" s="44"/>
      <c r="W67" s="45"/>
      <c r="X67" s="46"/>
      <c r="Y67" s="47"/>
      <c r="Z67" s="46"/>
      <c r="AA67" s="47"/>
      <c r="AB67" s="46"/>
      <c r="AC67" s="46"/>
      <c r="AD67" s="46"/>
      <c r="AE67" s="46"/>
      <c r="AF67" s="46">
        <v>31.72</v>
      </c>
      <c r="AG67" s="46" t="s">
        <v>30</v>
      </c>
      <c r="AH67" s="46">
        <v>273</v>
      </c>
      <c r="AI67" s="46" t="s">
        <v>29</v>
      </c>
      <c r="AJ67" s="46">
        <v>20.6</v>
      </c>
      <c r="AK67" s="46" t="s">
        <v>29</v>
      </c>
      <c r="AL67" s="46"/>
      <c r="AM67" s="46"/>
      <c r="AN67" s="46"/>
      <c r="AO67" s="46"/>
      <c r="AP67" s="46"/>
      <c r="AQ67" s="46"/>
      <c r="AR67" s="46"/>
      <c r="AS67" s="48"/>
      <c r="AT67" s="37">
        <f t="shared" si="1"/>
        <v>325.32000000000005</v>
      </c>
      <c r="AU67" s="37">
        <f>VLOOKUP(C67,'[1]listing13'!$E$8:$K$342,7,0)</f>
        <v>14666703</v>
      </c>
      <c r="AV67" s="4">
        <f t="shared" si="2"/>
        <v>4771371819.960001</v>
      </c>
    </row>
    <row r="68" spans="1:48" s="1" customFormat="1" ht="12.75">
      <c r="A68" s="38">
        <f t="shared" si="0"/>
        <v>62</v>
      </c>
      <c r="B68" s="39" t="s">
        <v>170</v>
      </c>
      <c r="C68" s="40">
        <v>197</v>
      </c>
      <c r="D68" s="41" t="s">
        <v>171</v>
      </c>
      <c r="E68" s="42" t="s">
        <v>104</v>
      </c>
      <c r="F68" s="43">
        <v>19.53</v>
      </c>
      <c r="G68" s="43" t="s">
        <v>20</v>
      </c>
      <c r="H68" s="43">
        <v>22.28</v>
      </c>
      <c r="I68" s="43" t="s">
        <v>20</v>
      </c>
      <c r="J68" s="43">
        <v>16.58</v>
      </c>
      <c r="K68" s="43" t="s">
        <v>20</v>
      </c>
      <c r="L68" s="43"/>
      <c r="M68" s="43"/>
      <c r="N68" s="43"/>
      <c r="O68" s="43"/>
      <c r="P68" s="43"/>
      <c r="Q68" s="43"/>
      <c r="R68" s="43"/>
      <c r="S68" s="43"/>
      <c r="T68" s="42"/>
      <c r="U68" s="42"/>
      <c r="V68" s="44"/>
      <c r="W68" s="45"/>
      <c r="X68" s="45"/>
      <c r="Y68" s="46"/>
      <c r="Z68" s="46"/>
      <c r="AA68" s="47"/>
      <c r="AB68" s="46"/>
      <c r="AC68" s="46"/>
      <c r="AD68" s="47"/>
      <c r="AE68" s="47"/>
      <c r="AF68" s="47"/>
      <c r="AG68" s="47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8"/>
      <c r="AT68" s="37">
        <f t="shared" si="1"/>
        <v>58.39</v>
      </c>
      <c r="AU68" s="37">
        <f>VLOOKUP(C68,'[1]listing13'!$E$8:$K$342,7,0)</f>
        <v>187090</v>
      </c>
      <c r="AV68" s="4">
        <f t="shared" si="2"/>
        <v>10924185.1</v>
      </c>
    </row>
    <row r="69" spans="1:48" s="1" customFormat="1" ht="12.75">
      <c r="A69" s="38">
        <f t="shared" si="0"/>
        <v>63</v>
      </c>
      <c r="B69" s="39" t="s">
        <v>172</v>
      </c>
      <c r="C69" s="40">
        <v>329</v>
      </c>
      <c r="D69" s="41" t="s">
        <v>173</v>
      </c>
      <c r="E69" s="42" t="s">
        <v>115</v>
      </c>
      <c r="F69" s="43"/>
      <c r="G69" s="43"/>
      <c r="H69" s="43">
        <v>3.03</v>
      </c>
      <c r="I69" s="43" t="s">
        <v>20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2"/>
      <c r="U69" s="42"/>
      <c r="V69" s="44"/>
      <c r="W69" s="45"/>
      <c r="X69" s="45"/>
      <c r="Y69" s="46"/>
      <c r="Z69" s="46"/>
      <c r="AA69" s="47"/>
      <c r="AB69" s="46"/>
      <c r="AC69" s="46"/>
      <c r="AD69" s="47"/>
      <c r="AE69" s="47"/>
      <c r="AF69" s="47"/>
      <c r="AG69" s="47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8"/>
      <c r="AT69" s="37">
        <f t="shared" si="1"/>
        <v>3.03</v>
      </c>
      <c r="AU69" s="37">
        <f>VLOOKUP(C69,'[1]listing13'!$E$8:$K$342,7,0)</f>
        <v>624383</v>
      </c>
      <c r="AV69" s="4">
        <f t="shared" si="2"/>
        <v>1891880.49</v>
      </c>
    </row>
    <row r="70" spans="1:48" s="1" customFormat="1" ht="12.75">
      <c r="A70" s="38">
        <f t="shared" si="0"/>
        <v>64</v>
      </c>
      <c r="B70" s="39" t="s">
        <v>174</v>
      </c>
      <c r="C70" s="40">
        <v>185</v>
      </c>
      <c r="D70" s="41" t="s">
        <v>175</v>
      </c>
      <c r="E70" s="42" t="s">
        <v>17</v>
      </c>
      <c r="F70" s="43">
        <v>1.5</v>
      </c>
      <c r="G70" s="43" t="s">
        <v>20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2"/>
      <c r="U70" s="42"/>
      <c r="V70" s="44"/>
      <c r="W70" s="45"/>
      <c r="X70" s="45"/>
      <c r="Y70" s="46"/>
      <c r="Z70" s="46"/>
      <c r="AA70" s="47"/>
      <c r="AB70" s="46"/>
      <c r="AC70" s="46"/>
      <c r="AD70" s="47"/>
      <c r="AE70" s="47"/>
      <c r="AF70" s="47"/>
      <c r="AG70" s="47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8"/>
      <c r="AT70" s="37">
        <f t="shared" si="1"/>
        <v>1.5</v>
      </c>
      <c r="AU70" s="37">
        <f>VLOOKUP(C70,'[1]listing13'!$E$8:$K$342,7,0)</f>
        <v>181571</v>
      </c>
      <c r="AV70" s="4">
        <f t="shared" si="2"/>
        <v>272356.5</v>
      </c>
    </row>
    <row r="71" spans="1:48" s="1" customFormat="1" ht="12.75">
      <c r="A71" s="38">
        <f t="shared" si="0"/>
        <v>65</v>
      </c>
      <c r="B71" s="39" t="s">
        <v>176</v>
      </c>
      <c r="C71" s="40">
        <v>170</v>
      </c>
      <c r="D71" s="41" t="s">
        <v>177</v>
      </c>
      <c r="E71" s="42" t="s">
        <v>92</v>
      </c>
      <c r="F71" s="50">
        <v>9</v>
      </c>
      <c r="G71" s="43" t="s">
        <v>20</v>
      </c>
      <c r="H71" s="43">
        <v>9.57</v>
      </c>
      <c r="I71" s="43" t="s">
        <v>20</v>
      </c>
      <c r="J71" s="43">
        <v>20</v>
      </c>
      <c r="K71" s="43" t="s">
        <v>20</v>
      </c>
      <c r="L71" s="43"/>
      <c r="M71" s="43"/>
      <c r="N71" s="43"/>
      <c r="O71" s="43"/>
      <c r="P71" s="43"/>
      <c r="Q71" s="43"/>
      <c r="R71" s="43"/>
      <c r="S71" s="43"/>
      <c r="T71" s="42"/>
      <c r="U71" s="42"/>
      <c r="V71" s="44"/>
      <c r="W71" s="45"/>
      <c r="X71" s="45"/>
      <c r="Y71" s="46"/>
      <c r="Z71" s="46"/>
      <c r="AA71" s="47"/>
      <c r="AB71" s="46"/>
      <c r="AC71" s="46"/>
      <c r="AD71" s="47"/>
      <c r="AE71" s="47"/>
      <c r="AF71" s="47"/>
      <c r="AG71" s="47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8"/>
      <c r="AT71" s="37">
        <f t="shared" si="1"/>
        <v>38.57</v>
      </c>
      <c r="AU71" s="37">
        <f>VLOOKUP(C71,'[1]listing13'!$E$8:$K$342,7,0)</f>
        <v>75304</v>
      </c>
      <c r="AV71" s="4">
        <f t="shared" si="2"/>
        <v>2904475.28</v>
      </c>
    </row>
    <row r="72" spans="1:48" s="1" customFormat="1" ht="12.75">
      <c r="A72" s="38">
        <f aca="true" t="shared" si="3" ref="A72:A135">A71+1</f>
        <v>66</v>
      </c>
      <c r="B72" s="39" t="s">
        <v>178</v>
      </c>
      <c r="C72" s="40">
        <v>331</v>
      </c>
      <c r="D72" s="41" t="s">
        <v>179</v>
      </c>
      <c r="E72" s="42" t="s">
        <v>159</v>
      </c>
      <c r="F72" s="43"/>
      <c r="G72" s="43"/>
      <c r="H72" s="43">
        <v>6.98</v>
      </c>
      <c r="I72" s="43" t="s">
        <v>20</v>
      </c>
      <c r="J72" s="43">
        <v>20.49</v>
      </c>
      <c r="K72" s="43" t="s">
        <v>20</v>
      </c>
      <c r="L72" s="43">
        <v>25.27</v>
      </c>
      <c r="M72" s="43" t="s">
        <v>14</v>
      </c>
      <c r="N72" s="43"/>
      <c r="O72" s="43"/>
      <c r="P72" s="43"/>
      <c r="Q72" s="43"/>
      <c r="R72" s="43"/>
      <c r="S72" s="43"/>
      <c r="T72" s="42"/>
      <c r="U72" s="42"/>
      <c r="V72" s="44"/>
      <c r="W72" s="45"/>
      <c r="X72" s="45"/>
      <c r="Y72" s="46"/>
      <c r="Z72" s="46"/>
      <c r="AA72" s="47"/>
      <c r="AB72" s="46"/>
      <c r="AC72" s="46"/>
      <c r="AD72" s="47"/>
      <c r="AE72" s="47"/>
      <c r="AF72" s="47"/>
      <c r="AG72" s="47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8"/>
      <c r="AT72" s="37">
        <f aca="true" t="shared" si="4" ref="AT72:AT135">SUM(F72:AS72)</f>
        <v>52.739999999999995</v>
      </c>
      <c r="AU72" s="37">
        <f>VLOOKUP(C72,'[1]listing13'!$E$8:$K$342,7,0)</f>
        <v>242181</v>
      </c>
      <c r="AV72" s="4">
        <f aca="true" t="shared" si="5" ref="AV72:AV135">AU72*AT72</f>
        <v>12772625.94</v>
      </c>
    </row>
    <row r="73" spans="1:48" s="1" customFormat="1" ht="12.75">
      <c r="A73" s="38">
        <f t="shared" si="3"/>
        <v>67</v>
      </c>
      <c r="B73" s="39" t="s">
        <v>180</v>
      </c>
      <c r="C73" s="40">
        <v>255</v>
      </c>
      <c r="D73" s="41" t="s">
        <v>181</v>
      </c>
      <c r="E73" s="42" t="s">
        <v>25</v>
      </c>
      <c r="F73" s="43">
        <v>42.34</v>
      </c>
      <c r="G73" s="43" t="s">
        <v>20</v>
      </c>
      <c r="H73" s="43"/>
      <c r="I73" s="43"/>
      <c r="J73" s="43">
        <v>59.45</v>
      </c>
      <c r="K73" s="43" t="s">
        <v>20</v>
      </c>
      <c r="L73" s="43">
        <v>286.3</v>
      </c>
      <c r="M73" s="43" t="s">
        <v>14</v>
      </c>
      <c r="N73" s="43"/>
      <c r="O73" s="43"/>
      <c r="P73" s="43"/>
      <c r="Q73" s="43"/>
      <c r="R73" s="43"/>
      <c r="S73" s="43"/>
      <c r="T73" s="42"/>
      <c r="U73" s="42"/>
      <c r="V73" s="44"/>
      <c r="W73" s="45"/>
      <c r="X73" s="45"/>
      <c r="Y73" s="46"/>
      <c r="Z73" s="46"/>
      <c r="AA73" s="47"/>
      <c r="AB73" s="46"/>
      <c r="AC73" s="46"/>
      <c r="AD73" s="47"/>
      <c r="AE73" s="47"/>
      <c r="AF73" s="47"/>
      <c r="AG73" s="47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8"/>
      <c r="AT73" s="37">
        <f t="shared" si="4"/>
        <v>388.09000000000003</v>
      </c>
      <c r="AU73" s="55">
        <v>56536</v>
      </c>
      <c r="AV73" s="4">
        <f t="shared" si="5"/>
        <v>21941056.240000002</v>
      </c>
    </row>
    <row r="74" spans="1:48" s="1" customFormat="1" ht="12.75">
      <c r="A74" s="38">
        <f t="shared" si="3"/>
        <v>68</v>
      </c>
      <c r="B74" s="39" t="s">
        <v>182</v>
      </c>
      <c r="C74" s="40">
        <v>189</v>
      </c>
      <c r="D74" s="41" t="s">
        <v>183</v>
      </c>
      <c r="E74" s="42" t="s">
        <v>104</v>
      </c>
      <c r="F74" s="43">
        <v>8.45</v>
      </c>
      <c r="G74" s="43" t="s">
        <v>20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2"/>
      <c r="U74" s="42"/>
      <c r="V74" s="44"/>
      <c r="W74" s="45"/>
      <c r="X74" s="45"/>
      <c r="Y74" s="46"/>
      <c r="Z74" s="46"/>
      <c r="AA74" s="47"/>
      <c r="AB74" s="46"/>
      <c r="AC74" s="46"/>
      <c r="AD74" s="47"/>
      <c r="AE74" s="47"/>
      <c r="AF74" s="47"/>
      <c r="AG74" s="47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8"/>
      <c r="AT74" s="37">
        <f t="shared" si="4"/>
        <v>8.45</v>
      </c>
      <c r="AU74" s="37">
        <f>VLOOKUP(C74,'[1]listing13'!$E$8:$K$342,7,0)</f>
        <v>70000</v>
      </c>
      <c r="AV74" s="4">
        <f t="shared" si="5"/>
        <v>591500</v>
      </c>
    </row>
    <row r="75" spans="1:48" s="1" customFormat="1" ht="12.75">
      <c r="A75" s="38">
        <f t="shared" si="3"/>
        <v>69</v>
      </c>
      <c r="B75" s="39" t="s">
        <v>184</v>
      </c>
      <c r="C75" s="40">
        <v>248</v>
      </c>
      <c r="D75" s="41" t="s">
        <v>185</v>
      </c>
      <c r="E75" s="42" t="s">
        <v>186</v>
      </c>
      <c r="F75" s="43">
        <v>8.36</v>
      </c>
      <c r="G75" s="43" t="s">
        <v>20</v>
      </c>
      <c r="H75" s="43">
        <v>8.91</v>
      </c>
      <c r="I75" s="43" t="s">
        <v>167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62">
        <v>26.51</v>
      </c>
      <c r="U75" s="42" t="s">
        <v>14</v>
      </c>
      <c r="V75" s="44"/>
      <c r="W75" s="45"/>
      <c r="X75" s="45"/>
      <c r="Y75" s="46"/>
      <c r="Z75" s="46"/>
      <c r="AA75" s="47"/>
      <c r="AB75" s="46"/>
      <c r="AC75" s="46"/>
      <c r="AD75" s="47"/>
      <c r="AE75" s="47"/>
      <c r="AF75" s="47"/>
      <c r="AG75" s="47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8"/>
      <c r="AT75" s="37">
        <f t="shared" si="4"/>
        <v>43.78</v>
      </c>
      <c r="AU75" s="37">
        <f>VLOOKUP(C75,'[1]listing13'!$E$8:$K$342,7,0)</f>
        <v>305234</v>
      </c>
      <c r="AV75" s="4">
        <f t="shared" si="5"/>
        <v>13363144.52</v>
      </c>
    </row>
    <row r="76" spans="1:48" s="1" customFormat="1" ht="12.75">
      <c r="A76" s="38">
        <f t="shared" si="3"/>
        <v>70</v>
      </c>
      <c r="B76" s="39" t="s">
        <v>187</v>
      </c>
      <c r="C76" s="40">
        <v>98</v>
      </c>
      <c r="D76" s="41" t="s">
        <v>188</v>
      </c>
      <c r="E76" s="42" t="s">
        <v>189</v>
      </c>
      <c r="F76" s="43">
        <v>4.84</v>
      </c>
      <c r="G76" s="43" t="s">
        <v>20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2"/>
      <c r="U76" s="42"/>
      <c r="V76" s="44"/>
      <c r="W76" s="45"/>
      <c r="X76" s="45"/>
      <c r="Y76" s="46"/>
      <c r="Z76" s="46"/>
      <c r="AA76" s="47"/>
      <c r="AB76" s="46">
        <v>6.2</v>
      </c>
      <c r="AC76" s="46" t="s">
        <v>14</v>
      </c>
      <c r="AD76" s="47"/>
      <c r="AE76" s="47"/>
      <c r="AF76" s="47"/>
      <c r="AG76" s="47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8"/>
      <c r="AT76" s="37">
        <f t="shared" si="4"/>
        <v>11.04</v>
      </c>
      <c r="AU76" s="37">
        <f>VLOOKUP(C76,'[1]listing13'!$E$8:$K$342,7,0)</f>
        <v>95504</v>
      </c>
      <c r="AV76" s="4">
        <f t="shared" si="5"/>
        <v>1054364.16</v>
      </c>
    </row>
    <row r="77" spans="1:48" s="1" customFormat="1" ht="12.75">
      <c r="A77" s="38">
        <f t="shared" si="3"/>
        <v>71</v>
      </c>
      <c r="B77" s="39" t="s">
        <v>190</v>
      </c>
      <c r="C77" s="40">
        <v>80</v>
      </c>
      <c r="D77" s="41" t="s">
        <v>191</v>
      </c>
      <c r="E77" s="42" t="s">
        <v>189</v>
      </c>
      <c r="F77" s="43">
        <v>1.91</v>
      </c>
      <c r="G77" s="43" t="s">
        <v>20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2"/>
      <c r="U77" s="42"/>
      <c r="V77" s="44"/>
      <c r="W77" s="45"/>
      <c r="X77" s="45"/>
      <c r="Y77" s="46"/>
      <c r="Z77" s="46"/>
      <c r="AA77" s="47"/>
      <c r="AB77" s="47"/>
      <c r="AC77" s="47"/>
      <c r="AD77" s="47"/>
      <c r="AE77" s="47"/>
      <c r="AF77" s="47"/>
      <c r="AG77" s="47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8"/>
      <c r="AT77" s="37">
        <f t="shared" si="4"/>
        <v>1.91</v>
      </c>
      <c r="AU77" s="37">
        <f>VLOOKUP(C77,'[1]listing13'!$E$8:$K$342,7,0)</f>
        <v>71371</v>
      </c>
      <c r="AV77" s="4">
        <f t="shared" si="5"/>
        <v>136318.61</v>
      </c>
    </row>
    <row r="78" spans="1:48" s="1" customFormat="1" ht="12.75">
      <c r="A78" s="38">
        <f t="shared" si="3"/>
        <v>72</v>
      </c>
      <c r="B78" s="39" t="s">
        <v>192</v>
      </c>
      <c r="C78" s="40">
        <v>130</v>
      </c>
      <c r="D78" s="41" t="s">
        <v>193</v>
      </c>
      <c r="E78" s="42" t="s">
        <v>41</v>
      </c>
      <c r="F78" s="43"/>
      <c r="G78" s="43"/>
      <c r="H78" s="43">
        <v>7.34</v>
      </c>
      <c r="I78" s="43" t="s">
        <v>20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2"/>
      <c r="U78" s="42"/>
      <c r="V78" s="44"/>
      <c r="W78" s="45"/>
      <c r="X78" s="45"/>
      <c r="Y78" s="46"/>
      <c r="Z78" s="46"/>
      <c r="AA78" s="47"/>
      <c r="AB78" s="46"/>
      <c r="AC78" s="46"/>
      <c r="AD78" s="47"/>
      <c r="AE78" s="47"/>
      <c r="AF78" s="47"/>
      <c r="AG78" s="47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8"/>
      <c r="AT78" s="37">
        <f t="shared" si="4"/>
        <v>7.34</v>
      </c>
      <c r="AU78" s="37">
        <f>VLOOKUP(C78,'[1]listing13'!$E$8:$K$342,7,0)</f>
        <v>159977</v>
      </c>
      <c r="AV78" s="4">
        <f t="shared" si="5"/>
        <v>1174231.18</v>
      </c>
    </row>
    <row r="79" spans="1:48" s="1" customFormat="1" ht="12.75">
      <c r="A79" s="38">
        <f t="shared" si="3"/>
        <v>73</v>
      </c>
      <c r="B79" s="39" t="s">
        <v>194</v>
      </c>
      <c r="C79" s="40">
        <v>379</v>
      </c>
      <c r="D79" s="41" t="s">
        <v>195</v>
      </c>
      <c r="E79" s="42" t="s">
        <v>17</v>
      </c>
      <c r="F79" s="43"/>
      <c r="G79" s="43"/>
      <c r="H79" s="43">
        <v>26.2</v>
      </c>
      <c r="I79" s="43" t="s">
        <v>20</v>
      </c>
      <c r="J79" s="43">
        <v>42.65</v>
      </c>
      <c r="K79" s="43" t="s">
        <v>20</v>
      </c>
      <c r="L79" s="43">
        <v>45</v>
      </c>
      <c r="M79" s="43" t="s">
        <v>20</v>
      </c>
      <c r="N79" s="43"/>
      <c r="O79" s="43"/>
      <c r="P79" s="43"/>
      <c r="Q79" s="43"/>
      <c r="R79" s="43"/>
      <c r="S79" s="43"/>
      <c r="T79" s="42"/>
      <c r="U79" s="42"/>
      <c r="V79" s="44"/>
      <c r="W79" s="45"/>
      <c r="X79" s="45"/>
      <c r="Y79" s="46"/>
      <c r="Z79" s="46"/>
      <c r="AA79" s="47"/>
      <c r="AB79" s="46"/>
      <c r="AC79" s="46"/>
      <c r="AD79" s="47"/>
      <c r="AE79" s="47"/>
      <c r="AF79" s="47"/>
      <c r="AG79" s="47"/>
      <c r="AH79" s="46"/>
      <c r="AI79" s="46"/>
      <c r="AJ79" s="46"/>
      <c r="AK79" s="46"/>
      <c r="AL79" s="46"/>
      <c r="AM79" s="46"/>
      <c r="AN79" s="46"/>
      <c r="AO79" s="46"/>
      <c r="AP79" s="46">
        <v>50</v>
      </c>
      <c r="AQ79" s="46" t="s">
        <v>29</v>
      </c>
      <c r="AR79" s="46">
        <v>100</v>
      </c>
      <c r="AS79" s="46" t="s">
        <v>29</v>
      </c>
      <c r="AT79" s="37">
        <f t="shared" si="4"/>
        <v>263.85</v>
      </c>
      <c r="AU79" s="37">
        <f>VLOOKUP(C79,'[1]listing13'!$E$8:$K$342,7,0)</f>
        <v>1368206</v>
      </c>
      <c r="AV79" s="4">
        <f t="shared" si="5"/>
        <v>361001153.1</v>
      </c>
    </row>
    <row r="80" spans="1:48" s="1" customFormat="1" ht="12.75">
      <c r="A80" s="38">
        <f t="shared" si="3"/>
        <v>74</v>
      </c>
      <c r="B80" s="39" t="s">
        <v>196</v>
      </c>
      <c r="C80" s="40">
        <v>26</v>
      </c>
      <c r="D80" s="41" t="s">
        <v>197</v>
      </c>
      <c r="E80" s="42" t="s">
        <v>17</v>
      </c>
      <c r="F80" s="43">
        <v>21.78</v>
      </c>
      <c r="G80" s="43" t="s">
        <v>20</v>
      </c>
      <c r="H80" s="43">
        <v>9.74</v>
      </c>
      <c r="I80" s="43" t="s">
        <v>20</v>
      </c>
      <c r="J80" s="43">
        <v>46.85</v>
      </c>
      <c r="K80" s="43" t="s">
        <v>20</v>
      </c>
      <c r="L80" s="43"/>
      <c r="M80" s="43"/>
      <c r="N80" s="43"/>
      <c r="O80" s="43"/>
      <c r="P80" s="43"/>
      <c r="Q80" s="43"/>
      <c r="R80" s="43"/>
      <c r="S80" s="43"/>
      <c r="T80" s="42"/>
      <c r="U80" s="42"/>
      <c r="V80" s="44"/>
      <c r="W80" s="45"/>
      <c r="X80" s="45"/>
      <c r="Y80" s="46"/>
      <c r="Z80" s="46"/>
      <c r="AA80" s="47"/>
      <c r="AB80" s="46"/>
      <c r="AC80" s="46"/>
      <c r="AD80" s="47"/>
      <c r="AE80" s="47"/>
      <c r="AF80" s="47"/>
      <c r="AG80" s="47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8"/>
      <c r="AT80" s="37">
        <f t="shared" si="4"/>
        <v>78.37</v>
      </c>
      <c r="AU80" s="37">
        <f>VLOOKUP(C80,'[1]listing13'!$E$8:$K$342,7,0)</f>
        <v>58008</v>
      </c>
      <c r="AV80" s="4">
        <f t="shared" si="5"/>
        <v>4546086.96</v>
      </c>
    </row>
    <row r="81" spans="1:48" s="1" customFormat="1" ht="12.75">
      <c r="A81" s="38">
        <f t="shared" si="3"/>
        <v>75</v>
      </c>
      <c r="B81" s="39" t="s">
        <v>198</v>
      </c>
      <c r="C81" s="40">
        <v>208</v>
      </c>
      <c r="D81" s="41" t="s">
        <v>199</v>
      </c>
      <c r="E81" s="42" t="s">
        <v>17</v>
      </c>
      <c r="F81" s="43">
        <v>38.16</v>
      </c>
      <c r="G81" s="43" t="s">
        <v>20</v>
      </c>
      <c r="H81" s="43">
        <v>48.45</v>
      </c>
      <c r="I81" s="43" t="s">
        <v>20</v>
      </c>
      <c r="J81" s="43">
        <v>48.45</v>
      </c>
      <c r="K81" s="43" t="s">
        <v>20</v>
      </c>
      <c r="L81" s="43"/>
      <c r="M81" s="43"/>
      <c r="N81" s="43"/>
      <c r="O81" s="43"/>
      <c r="P81" s="43"/>
      <c r="Q81" s="43"/>
      <c r="R81" s="43"/>
      <c r="S81" s="43"/>
      <c r="T81" s="42"/>
      <c r="U81" s="42"/>
      <c r="V81" s="44"/>
      <c r="W81" s="45"/>
      <c r="X81" s="45"/>
      <c r="Y81" s="46"/>
      <c r="Z81" s="46">
        <v>50</v>
      </c>
      <c r="AA81" s="47" t="s">
        <v>14</v>
      </c>
      <c r="AB81" s="46">
        <v>100</v>
      </c>
      <c r="AC81" s="46" t="s">
        <v>30</v>
      </c>
      <c r="AD81" s="46">
        <v>100</v>
      </c>
      <c r="AE81" s="46" t="s">
        <v>30</v>
      </c>
      <c r="AF81" s="46">
        <v>100</v>
      </c>
      <c r="AG81" s="46" t="s">
        <v>14</v>
      </c>
      <c r="AH81" s="46">
        <v>100</v>
      </c>
      <c r="AI81" s="46" t="s">
        <v>29</v>
      </c>
      <c r="AJ81" s="46"/>
      <c r="AK81" s="46"/>
      <c r="AL81" s="46"/>
      <c r="AM81" s="46"/>
      <c r="AN81" s="46"/>
      <c r="AO81" s="46"/>
      <c r="AP81" s="46">
        <v>60</v>
      </c>
      <c r="AQ81" s="46" t="s">
        <v>76</v>
      </c>
      <c r="AR81" s="46">
        <v>80</v>
      </c>
      <c r="AS81" s="48" t="s">
        <v>76</v>
      </c>
      <c r="AT81" s="37">
        <f t="shared" si="4"/>
        <v>725.06</v>
      </c>
      <c r="AU81" s="37">
        <f>VLOOKUP(C81,'[1]listing13'!$E$8:$K$342,7,0)</f>
        <v>3800721</v>
      </c>
      <c r="AV81" s="4">
        <f t="shared" si="5"/>
        <v>2755750768.2599998</v>
      </c>
    </row>
    <row r="82" spans="1:48" s="1" customFormat="1" ht="12.75">
      <c r="A82" s="38">
        <f t="shared" si="3"/>
        <v>76</v>
      </c>
      <c r="B82" s="39" t="s">
        <v>200</v>
      </c>
      <c r="C82" s="40">
        <v>444</v>
      </c>
      <c r="D82" s="41" t="s">
        <v>201</v>
      </c>
      <c r="E82" s="42" t="s">
        <v>38</v>
      </c>
      <c r="F82" s="43"/>
      <c r="G82" s="43"/>
      <c r="H82" s="43"/>
      <c r="I82" s="43"/>
      <c r="J82" s="43"/>
      <c r="K82" s="43"/>
      <c r="L82" s="43">
        <v>3.28</v>
      </c>
      <c r="M82" s="43" t="s">
        <v>20</v>
      </c>
      <c r="N82" s="43"/>
      <c r="O82" s="43"/>
      <c r="P82" s="43"/>
      <c r="Q82" s="43"/>
      <c r="R82" s="43"/>
      <c r="S82" s="43"/>
      <c r="T82" s="42"/>
      <c r="U82" s="42"/>
      <c r="V82" s="44"/>
      <c r="W82" s="45"/>
      <c r="X82" s="46">
        <v>3.88</v>
      </c>
      <c r="Y82" s="47" t="s">
        <v>202</v>
      </c>
      <c r="Z82" s="46"/>
      <c r="AA82" s="47"/>
      <c r="AB82" s="46">
        <v>4.54</v>
      </c>
      <c r="AC82" s="46" t="s">
        <v>30</v>
      </c>
      <c r="AD82" s="47"/>
      <c r="AE82" s="47"/>
      <c r="AF82" s="46">
        <v>7.6</v>
      </c>
      <c r="AG82" s="46" t="s">
        <v>30</v>
      </c>
      <c r="AH82" s="46">
        <v>4.55</v>
      </c>
      <c r="AI82" s="46" t="s">
        <v>30</v>
      </c>
      <c r="AJ82" s="46"/>
      <c r="AK82" s="46"/>
      <c r="AL82" s="46"/>
      <c r="AM82" s="46"/>
      <c r="AN82" s="46">
        <v>5</v>
      </c>
      <c r="AO82" s="46" t="s">
        <v>29</v>
      </c>
      <c r="AP82" s="46">
        <v>5</v>
      </c>
      <c r="AQ82" s="46" t="s">
        <v>29</v>
      </c>
      <c r="AR82" s="46">
        <v>5</v>
      </c>
      <c r="AS82" s="46" t="s">
        <v>29</v>
      </c>
      <c r="AT82" s="37">
        <f t="shared" si="4"/>
        <v>38.849999999999994</v>
      </c>
      <c r="AU82" s="37">
        <f>VLOOKUP(C82,'[1]listing13'!$E$8:$K$342,7,0)</f>
        <v>829622</v>
      </c>
      <c r="AV82" s="4">
        <f t="shared" si="5"/>
        <v>32230814.699999996</v>
      </c>
    </row>
    <row r="83" spans="1:48" s="1" customFormat="1" ht="12.75">
      <c r="A83" s="38">
        <f t="shared" si="3"/>
        <v>77</v>
      </c>
      <c r="B83" s="39" t="s">
        <v>203</v>
      </c>
      <c r="C83" s="40">
        <v>332</v>
      </c>
      <c r="D83" s="41" t="s">
        <v>204</v>
      </c>
      <c r="E83" s="42" t="s">
        <v>17</v>
      </c>
      <c r="F83" s="43"/>
      <c r="G83" s="43"/>
      <c r="H83" s="43">
        <v>17.09</v>
      </c>
      <c r="I83" s="43" t="s">
        <v>20</v>
      </c>
      <c r="J83" s="43"/>
      <c r="K83" s="43"/>
      <c r="L83" s="43"/>
      <c r="M83" s="43"/>
      <c r="N83" s="43"/>
      <c r="O83" s="43"/>
      <c r="P83" s="43"/>
      <c r="Q83" s="43"/>
      <c r="R83" s="43">
        <v>11.97</v>
      </c>
      <c r="S83" s="43" t="s">
        <v>14</v>
      </c>
      <c r="T83" s="42"/>
      <c r="U83" s="42"/>
      <c r="V83" s="44"/>
      <c r="W83" s="45"/>
      <c r="X83" s="45"/>
      <c r="Y83" s="46"/>
      <c r="Z83" s="46"/>
      <c r="AA83" s="47"/>
      <c r="AB83" s="47"/>
      <c r="AC83" s="47"/>
      <c r="AD83" s="47"/>
      <c r="AE83" s="47"/>
      <c r="AF83" s="47"/>
      <c r="AG83" s="47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8"/>
      <c r="AT83" s="37">
        <f t="shared" si="4"/>
        <v>29.060000000000002</v>
      </c>
      <c r="AU83" s="37">
        <f>VLOOKUP(C83,'[1]listing13'!$E$8:$K$342,7,0)</f>
        <v>52560</v>
      </c>
      <c r="AV83" s="4">
        <f t="shared" si="5"/>
        <v>1527393.6</v>
      </c>
    </row>
    <row r="84" spans="1:48" s="1" customFormat="1" ht="12.75">
      <c r="A84" s="38">
        <f t="shared" si="3"/>
        <v>78</v>
      </c>
      <c r="B84" s="39" t="s">
        <v>205</v>
      </c>
      <c r="C84" s="40">
        <v>68</v>
      </c>
      <c r="D84" s="41" t="s">
        <v>206</v>
      </c>
      <c r="E84" s="42" t="s">
        <v>66</v>
      </c>
      <c r="F84" s="43">
        <v>4.55</v>
      </c>
      <c r="G84" s="43" t="s">
        <v>20</v>
      </c>
      <c r="H84" s="43">
        <v>50</v>
      </c>
      <c r="I84" s="43" t="s">
        <v>20</v>
      </c>
      <c r="J84" s="43"/>
      <c r="K84" s="43"/>
      <c r="L84" s="43"/>
      <c r="M84" s="43"/>
      <c r="N84" s="43"/>
      <c r="O84" s="43"/>
      <c r="P84" s="43"/>
      <c r="Q84" s="43"/>
      <c r="R84" s="49">
        <v>170</v>
      </c>
      <c r="S84" s="43" t="s">
        <v>14</v>
      </c>
      <c r="T84" s="63">
        <v>180</v>
      </c>
      <c r="U84" s="42" t="s">
        <v>14</v>
      </c>
      <c r="V84" s="44"/>
      <c r="W84" s="45"/>
      <c r="X84" s="45"/>
      <c r="Y84" s="46"/>
      <c r="Z84" s="46"/>
      <c r="AA84" s="47"/>
      <c r="AB84" s="46"/>
      <c r="AC84" s="46"/>
      <c r="AD84" s="46">
        <v>100</v>
      </c>
      <c r="AE84" s="46" t="s">
        <v>14</v>
      </c>
      <c r="AF84" s="46">
        <v>150</v>
      </c>
      <c r="AG84" s="46" t="s">
        <v>14</v>
      </c>
      <c r="AH84" s="46">
        <v>150</v>
      </c>
      <c r="AI84" s="46" t="s">
        <v>29</v>
      </c>
      <c r="AJ84" s="46">
        <v>150</v>
      </c>
      <c r="AK84" s="46" t="s">
        <v>29</v>
      </c>
      <c r="AL84" s="46">
        <v>100</v>
      </c>
      <c r="AM84" s="46" t="s">
        <v>29</v>
      </c>
      <c r="AN84" s="46">
        <v>150</v>
      </c>
      <c r="AO84" s="46" t="s">
        <v>29</v>
      </c>
      <c r="AP84" s="46">
        <v>150</v>
      </c>
      <c r="AQ84" s="46" t="s">
        <v>29</v>
      </c>
      <c r="AR84" s="46">
        <v>150</v>
      </c>
      <c r="AS84" s="46" t="s">
        <v>29</v>
      </c>
      <c r="AT84" s="37">
        <f t="shared" si="4"/>
        <v>1504.55</v>
      </c>
      <c r="AU84" s="37">
        <f>VLOOKUP(C84,'[1]listing13'!$E$8:$K$342,7,0)</f>
        <v>265852</v>
      </c>
      <c r="AV84" s="4">
        <f t="shared" si="5"/>
        <v>399987626.59999996</v>
      </c>
    </row>
    <row r="85" spans="1:48" s="1" customFormat="1" ht="12.75">
      <c r="A85" s="38">
        <f t="shared" si="3"/>
        <v>79</v>
      </c>
      <c r="B85" s="39" t="s">
        <v>207</v>
      </c>
      <c r="C85" s="40">
        <v>47</v>
      </c>
      <c r="D85" s="41" t="s">
        <v>208</v>
      </c>
      <c r="E85" s="42" t="s">
        <v>159</v>
      </c>
      <c r="F85" s="43">
        <v>59.5</v>
      </c>
      <c r="G85" s="43" t="s">
        <v>20</v>
      </c>
      <c r="H85" s="43">
        <v>45.9</v>
      </c>
      <c r="I85" s="43" t="s">
        <v>20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2"/>
      <c r="U85" s="42"/>
      <c r="V85" s="44"/>
      <c r="W85" s="45"/>
      <c r="X85" s="45"/>
      <c r="Y85" s="46"/>
      <c r="Z85" s="46"/>
      <c r="AA85" s="47"/>
      <c r="AB85" s="46"/>
      <c r="AC85" s="46"/>
      <c r="AD85" s="47"/>
      <c r="AE85" s="47"/>
      <c r="AF85" s="47"/>
      <c r="AG85" s="47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8"/>
      <c r="AT85" s="37">
        <f t="shared" si="4"/>
        <v>105.4</v>
      </c>
      <c r="AU85" s="37">
        <f>VLOOKUP(C85,'[1]listing13'!$E$8:$K$342,7,0)</f>
        <v>50784</v>
      </c>
      <c r="AV85" s="4">
        <f t="shared" si="5"/>
        <v>5352633.600000001</v>
      </c>
    </row>
    <row r="86" spans="1:48" s="1" customFormat="1" ht="12.75">
      <c r="A86" s="38">
        <f t="shared" si="3"/>
        <v>80</v>
      </c>
      <c r="B86" s="39" t="s">
        <v>209</v>
      </c>
      <c r="C86" s="40">
        <v>236</v>
      </c>
      <c r="D86" s="41" t="s">
        <v>210</v>
      </c>
      <c r="E86" s="42" t="s">
        <v>17</v>
      </c>
      <c r="F86" s="43">
        <v>2.07</v>
      </c>
      <c r="G86" s="43" t="s">
        <v>20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2"/>
      <c r="U86" s="42"/>
      <c r="V86" s="44"/>
      <c r="W86" s="45"/>
      <c r="X86" s="45"/>
      <c r="Y86" s="46"/>
      <c r="Z86" s="46"/>
      <c r="AA86" s="47"/>
      <c r="AB86" s="46"/>
      <c r="AC86" s="46"/>
      <c r="AD86" s="47"/>
      <c r="AE86" s="47"/>
      <c r="AF86" s="47"/>
      <c r="AG86" s="47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8"/>
      <c r="AT86" s="37">
        <f t="shared" si="4"/>
        <v>2.07</v>
      </c>
      <c r="AU86" s="37">
        <f>VLOOKUP(C86,'[1]listing13'!$E$8:$K$342,7,0)</f>
        <v>920279</v>
      </c>
      <c r="AV86" s="4">
        <f t="shared" si="5"/>
        <v>1904977.5299999998</v>
      </c>
    </row>
    <row r="87" spans="1:48" s="1" customFormat="1" ht="12.75">
      <c r="A87" s="38">
        <f t="shared" si="3"/>
        <v>81</v>
      </c>
      <c r="B87" s="39" t="s">
        <v>211</v>
      </c>
      <c r="C87" s="40">
        <v>342</v>
      </c>
      <c r="D87" s="41" t="s">
        <v>212</v>
      </c>
      <c r="E87" s="42" t="s">
        <v>17</v>
      </c>
      <c r="F87" s="43"/>
      <c r="G87" s="43"/>
      <c r="H87" s="43">
        <v>9.49</v>
      </c>
      <c r="I87" s="43" t="s">
        <v>20</v>
      </c>
      <c r="J87" s="43">
        <v>4.38</v>
      </c>
      <c r="K87" s="43" t="s">
        <v>20</v>
      </c>
      <c r="L87" s="43"/>
      <c r="M87" s="43"/>
      <c r="N87" s="43"/>
      <c r="O87" s="43"/>
      <c r="P87" s="43"/>
      <c r="Q87" s="43"/>
      <c r="R87" s="43"/>
      <c r="S87" s="43"/>
      <c r="T87" s="42"/>
      <c r="U87" s="42"/>
      <c r="V87" s="44"/>
      <c r="W87" s="45"/>
      <c r="X87" s="45"/>
      <c r="Y87" s="46"/>
      <c r="Z87" s="46"/>
      <c r="AA87" s="47"/>
      <c r="AB87" s="46"/>
      <c r="AC87" s="46"/>
      <c r="AD87" s="47"/>
      <c r="AE87" s="47"/>
      <c r="AF87" s="47"/>
      <c r="AG87" s="47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8"/>
      <c r="AT87" s="37">
        <f t="shared" si="4"/>
        <v>13.870000000000001</v>
      </c>
      <c r="AU87" s="37">
        <f>VLOOKUP(C87,'[1]listing13'!$E$8:$K$342,7,0)</f>
        <v>1164066</v>
      </c>
      <c r="AV87" s="4">
        <f t="shared" si="5"/>
        <v>16145595.420000002</v>
      </c>
    </row>
    <row r="88" spans="1:48" s="1" customFormat="1" ht="12.75">
      <c r="A88" s="38">
        <f t="shared" si="3"/>
        <v>82</v>
      </c>
      <c r="B88" s="39" t="s">
        <v>213</v>
      </c>
      <c r="C88" s="40">
        <v>318</v>
      </c>
      <c r="D88" s="41" t="s">
        <v>214</v>
      </c>
      <c r="E88" s="42" t="s">
        <v>17</v>
      </c>
      <c r="F88" s="43"/>
      <c r="G88" s="43"/>
      <c r="H88" s="43">
        <v>19.99</v>
      </c>
      <c r="I88" s="43" t="s">
        <v>20</v>
      </c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2"/>
      <c r="U88" s="42"/>
      <c r="V88" s="44"/>
      <c r="W88" s="45"/>
      <c r="X88" s="45"/>
      <c r="Y88" s="46"/>
      <c r="Z88" s="46"/>
      <c r="AA88" s="47"/>
      <c r="AB88" s="46"/>
      <c r="AC88" s="46"/>
      <c r="AD88" s="47"/>
      <c r="AE88" s="47"/>
      <c r="AF88" s="47"/>
      <c r="AG88" s="47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8"/>
      <c r="AT88" s="37">
        <f t="shared" si="4"/>
        <v>19.99</v>
      </c>
      <c r="AU88" s="37">
        <f>VLOOKUP(C88,'[1]listing13'!$E$8:$K$342,7,0)</f>
        <v>114378</v>
      </c>
      <c r="AV88" s="4">
        <f t="shared" si="5"/>
        <v>2286416.2199999997</v>
      </c>
    </row>
    <row r="89" spans="1:48" s="1" customFormat="1" ht="12.75">
      <c r="A89" s="38">
        <f t="shared" si="3"/>
        <v>83</v>
      </c>
      <c r="B89" s="39" t="s">
        <v>215</v>
      </c>
      <c r="C89" s="40">
        <v>517</v>
      </c>
      <c r="D89" s="41" t="s">
        <v>216</v>
      </c>
      <c r="E89" s="42" t="s">
        <v>17</v>
      </c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2"/>
      <c r="U89" s="42"/>
      <c r="V89" s="44"/>
      <c r="W89" s="45"/>
      <c r="X89" s="45"/>
      <c r="Y89" s="46"/>
      <c r="Z89" s="46"/>
      <c r="AA89" s="47"/>
      <c r="AB89" s="46"/>
      <c r="AC89" s="46"/>
      <c r="AD89" s="46">
        <v>5.7</v>
      </c>
      <c r="AE89" s="46" t="s">
        <v>14</v>
      </c>
      <c r="AF89" s="46">
        <v>9</v>
      </c>
      <c r="AG89" s="46" t="s">
        <v>14</v>
      </c>
      <c r="AH89" s="46">
        <v>12</v>
      </c>
      <c r="AI89" s="46" t="s">
        <v>29</v>
      </c>
      <c r="AJ89" s="46"/>
      <c r="AK89" s="46"/>
      <c r="AL89" s="46"/>
      <c r="AM89" s="46"/>
      <c r="AN89" s="46"/>
      <c r="AO89" s="46"/>
      <c r="AP89" s="46"/>
      <c r="AQ89" s="46"/>
      <c r="AR89" s="46"/>
      <c r="AS89" s="48"/>
      <c r="AT89" s="37">
        <f t="shared" si="4"/>
        <v>26.7</v>
      </c>
      <c r="AU89" s="37">
        <f>VLOOKUP(C89,'[1]listing13'!$E$8:$K$342,7,0)</f>
        <v>10000000</v>
      </c>
      <c r="AV89" s="4">
        <f t="shared" si="5"/>
        <v>267000000</v>
      </c>
    </row>
    <row r="90" spans="1:48" s="1" customFormat="1" ht="12.75">
      <c r="A90" s="38">
        <f t="shared" si="3"/>
        <v>84</v>
      </c>
      <c r="B90" s="39" t="s">
        <v>217</v>
      </c>
      <c r="C90" s="40">
        <v>362</v>
      </c>
      <c r="D90" s="41" t="s">
        <v>218</v>
      </c>
      <c r="E90" s="42" t="s">
        <v>17</v>
      </c>
      <c r="F90" s="43"/>
      <c r="G90" s="43"/>
      <c r="H90" s="43">
        <v>18.76</v>
      </c>
      <c r="I90" s="43" t="s">
        <v>20</v>
      </c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2"/>
      <c r="U90" s="42"/>
      <c r="V90" s="44"/>
      <c r="W90" s="45"/>
      <c r="X90" s="45"/>
      <c r="Y90" s="46"/>
      <c r="Z90" s="46"/>
      <c r="AA90" s="47"/>
      <c r="AB90" s="46"/>
      <c r="AC90" s="46"/>
      <c r="AD90" s="47"/>
      <c r="AE90" s="47"/>
      <c r="AF90" s="47"/>
      <c r="AG90" s="47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8"/>
      <c r="AT90" s="37">
        <f t="shared" si="4"/>
        <v>18.76</v>
      </c>
      <c r="AU90" s="37">
        <f>VLOOKUP(C90,'[1]listing13'!$E$8:$K$342,7,0)</f>
        <v>271805</v>
      </c>
      <c r="AV90" s="4">
        <f t="shared" si="5"/>
        <v>5099061.800000001</v>
      </c>
    </row>
    <row r="91" spans="1:48" s="1" customFormat="1" ht="12.75">
      <c r="A91" s="38">
        <f t="shared" si="3"/>
        <v>85</v>
      </c>
      <c r="B91" s="39" t="s">
        <v>219</v>
      </c>
      <c r="C91" s="40">
        <v>209</v>
      </c>
      <c r="D91" s="41" t="s">
        <v>220</v>
      </c>
      <c r="E91" s="42" t="s">
        <v>17</v>
      </c>
      <c r="F91" s="43"/>
      <c r="G91" s="43"/>
      <c r="H91" s="43"/>
      <c r="I91" s="43"/>
      <c r="J91" s="43"/>
      <c r="K91" s="43"/>
      <c r="L91" s="43"/>
      <c r="M91" s="43"/>
      <c r="N91" s="43">
        <v>28.33</v>
      </c>
      <c r="O91" s="43" t="s">
        <v>20</v>
      </c>
      <c r="P91" s="43">
        <v>35.1</v>
      </c>
      <c r="Q91" s="43" t="s">
        <v>14</v>
      </c>
      <c r="R91" s="43">
        <v>43.39</v>
      </c>
      <c r="S91" s="43" t="s">
        <v>14</v>
      </c>
      <c r="T91" s="42">
        <v>84.14</v>
      </c>
      <c r="U91" s="42" t="s">
        <v>14</v>
      </c>
      <c r="V91" s="60">
        <v>62.11</v>
      </c>
      <c r="W91" s="42" t="s">
        <v>14</v>
      </c>
      <c r="X91" s="42">
        <v>49.42</v>
      </c>
      <c r="Y91" s="47" t="s">
        <v>14</v>
      </c>
      <c r="Z91" s="42">
        <v>22.47</v>
      </c>
      <c r="AA91" s="47" t="s">
        <v>14</v>
      </c>
      <c r="AB91" s="46"/>
      <c r="AC91" s="46"/>
      <c r="AD91" s="46">
        <v>70</v>
      </c>
      <c r="AE91" s="46" t="s">
        <v>30</v>
      </c>
      <c r="AF91" s="46">
        <v>71</v>
      </c>
      <c r="AG91" s="46" t="s">
        <v>14</v>
      </c>
      <c r="AH91" s="46">
        <v>73</v>
      </c>
      <c r="AI91" s="46" t="s">
        <v>29</v>
      </c>
      <c r="AJ91" s="46">
        <v>82</v>
      </c>
      <c r="AK91" s="46" t="s">
        <v>29</v>
      </c>
      <c r="AL91" s="46">
        <v>32</v>
      </c>
      <c r="AM91" s="46" t="s">
        <v>29</v>
      </c>
      <c r="AN91" s="46">
        <v>32</v>
      </c>
      <c r="AO91" s="46" t="s">
        <v>29</v>
      </c>
      <c r="AP91" s="46">
        <v>13.28</v>
      </c>
      <c r="AQ91" s="46" t="s">
        <v>29</v>
      </c>
      <c r="AR91" s="46"/>
      <c r="AS91" s="48"/>
      <c r="AT91" s="37">
        <f t="shared" si="4"/>
        <v>698.24</v>
      </c>
      <c r="AU91" s="37">
        <f>VLOOKUP(C91,'[1]listing13'!$E$8:$K$342,7,0)</f>
        <v>25870276</v>
      </c>
      <c r="AV91" s="4">
        <f t="shared" si="5"/>
        <v>18063661514.24</v>
      </c>
    </row>
    <row r="92" spans="1:48" s="1" customFormat="1" ht="12.75">
      <c r="A92" s="38">
        <f t="shared" si="3"/>
        <v>86</v>
      </c>
      <c r="B92" s="39" t="s">
        <v>221</v>
      </c>
      <c r="C92" s="40">
        <v>120</v>
      </c>
      <c r="D92" s="41" t="s">
        <v>222</v>
      </c>
      <c r="E92" s="42" t="s">
        <v>17</v>
      </c>
      <c r="F92" s="43"/>
      <c r="G92" s="43"/>
      <c r="H92" s="43">
        <v>3.22</v>
      </c>
      <c r="I92" s="43" t="s">
        <v>20</v>
      </c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2"/>
      <c r="U92" s="42"/>
      <c r="V92" s="64"/>
      <c r="W92" s="47"/>
      <c r="X92" s="47"/>
      <c r="Y92" s="46"/>
      <c r="Z92" s="46"/>
      <c r="AA92" s="47"/>
      <c r="AB92" s="46"/>
      <c r="AC92" s="46"/>
      <c r="AD92" s="47"/>
      <c r="AE92" s="47"/>
      <c r="AF92" s="47"/>
      <c r="AG92" s="47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8"/>
      <c r="AT92" s="37">
        <f t="shared" si="4"/>
        <v>3.22</v>
      </c>
      <c r="AU92" s="37">
        <f>VLOOKUP(C92,'[1]listing13'!$E$8:$K$342,7,0)</f>
        <v>50000</v>
      </c>
      <c r="AV92" s="4">
        <f t="shared" si="5"/>
        <v>161000</v>
      </c>
    </row>
    <row r="93" spans="1:48" s="1" customFormat="1" ht="12.75">
      <c r="A93" s="38">
        <f t="shared" si="3"/>
        <v>87</v>
      </c>
      <c r="B93" s="39" t="s">
        <v>223</v>
      </c>
      <c r="C93" s="40">
        <v>25</v>
      </c>
      <c r="D93" s="41" t="s">
        <v>224</v>
      </c>
      <c r="E93" s="42" t="s">
        <v>17</v>
      </c>
      <c r="F93" s="43">
        <v>42.5</v>
      </c>
      <c r="G93" s="43" t="s">
        <v>20</v>
      </c>
      <c r="H93" s="43"/>
      <c r="I93" s="43"/>
      <c r="J93" s="43"/>
      <c r="K93" s="43"/>
      <c r="L93" s="43">
        <v>50</v>
      </c>
      <c r="M93" s="43" t="s">
        <v>14</v>
      </c>
      <c r="N93" s="49">
        <v>54</v>
      </c>
      <c r="O93" s="43" t="s">
        <v>14</v>
      </c>
      <c r="P93" s="43">
        <v>50</v>
      </c>
      <c r="Q93" s="43" t="s">
        <v>14</v>
      </c>
      <c r="R93" s="43"/>
      <c r="S93" s="43"/>
      <c r="T93" s="49">
        <v>83</v>
      </c>
      <c r="U93" s="42" t="s">
        <v>14</v>
      </c>
      <c r="V93" s="44"/>
      <c r="W93" s="45"/>
      <c r="X93" s="45"/>
      <c r="Y93" s="46"/>
      <c r="Z93" s="46"/>
      <c r="AA93" s="47"/>
      <c r="AB93" s="47"/>
      <c r="AC93" s="47"/>
      <c r="AD93" s="47"/>
      <c r="AE93" s="47"/>
      <c r="AF93" s="47"/>
      <c r="AG93" s="47"/>
      <c r="AH93" s="65">
        <v>2</v>
      </c>
      <c r="AI93" s="65" t="s">
        <v>29</v>
      </c>
      <c r="AJ93" s="46"/>
      <c r="AK93" s="46"/>
      <c r="AL93" s="46"/>
      <c r="AM93" s="46"/>
      <c r="AN93" s="46"/>
      <c r="AO93" s="46"/>
      <c r="AP93" s="46">
        <v>2</v>
      </c>
      <c r="AQ93" s="46" t="s">
        <v>29</v>
      </c>
      <c r="AR93" s="46"/>
      <c r="AS93" s="48"/>
      <c r="AT93" s="37">
        <f t="shared" si="4"/>
        <v>283.5</v>
      </c>
      <c r="AU93" s="37">
        <f>VLOOKUP(C93,'[1]listing13'!$E$8:$K$342,7,0)</f>
        <v>15869233</v>
      </c>
      <c r="AV93" s="4">
        <f t="shared" si="5"/>
        <v>4498927555.5</v>
      </c>
    </row>
    <row r="94" spans="1:48" s="1" customFormat="1" ht="12.75">
      <c r="A94" s="38">
        <f t="shared" si="3"/>
        <v>88</v>
      </c>
      <c r="B94" s="39" t="s">
        <v>225</v>
      </c>
      <c r="C94" s="40">
        <v>471</v>
      </c>
      <c r="D94" s="41" t="s">
        <v>226</v>
      </c>
      <c r="E94" s="42" t="s">
        <v>17</v>
      </c>
      <c r="F94" s="43"/>
      <c r="G94" s="43"/>
      <c r="H94" s="43"/>
      <c r="I94" s="43"/>
      <c r="J94" s="43"/>
      <c r="K94" s="43"/>
      <c r="L94" s="43"/>
      <c r="M94" s="43"/>
      <c r="N94" s="49">
        <v>60</v>
      </c>
      <c r="O94" s="43" t="s">
        <v>14</v>
      </c>
      <c r="P94" s="43"/>
      <c r="Q94" s="43"/>
      <c r="R94" s="43"/>
      <c r="S94" s="43"/>
      <c r="T94" s="42"/>
      <c r="U94" s="42"/>
      <c r="V94" s="44"/>
      <c r="W94" s="45"/>
      <c r="X94" s="45"/>
      <c r="Y94" s="46"/>
      <c r="Z94" s="46"/>
      <c r="AA94" s="47"/>
      <c r="AB94" s="46">
        <v>10</v>
      </c>
      <c r="AC94" s="46" t="s">
        <v>14</v>
      </c>
      <c r="AD94" s="47"/>
      <c r="AE94" s="47"/>
      <c r="AF94" s="46">
        <v>10</v>
      </c>
      <c r="AG94" s="46" t="s">
        <v>14</v>
      </c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8"/>
      <c r="AT94" s="37">
        <f t="shared" si="4"/>
        <v>80</v>
      </c>
      <c r="AU94" s="37">
        <f>VLOOKUP(C94,'[1]listing13'!$E$8:$K$342,7,0)</f>
        <v>122767</v>
      </c>
      <c r="AV94" s="4">
        <f t="shared" si="5"/>
        <v>9821360</v>
      </c>
    </row>
    <row r="95" spans="1:48" s="1" customFormat="1" ht="12.75">
      <c r="A95" s="38">
        <f t="shared" si="3"/>
        <v>89</v>
      </c>
      <c r="B95" s="39" t="s">
        <v>227</v>
      </c>
      <c r="C95" s="40">
        <v>149</v>
      </c>
      <c r="D95" s="41" t="s">
        <v>228</v>
      </c>
      <c r="E95" s="42" t="s">
        <v>17</v>
      </c>
      <c r="F95" s="43">
        <v>3.09</v>
      </c>
      <c r="G95" s="43" t="s">
        <v>20</v>
      </c>
      <c r="H95" s="43"/>
      <c r="I95" s="43"/>
      <c r="J95" s="43"/>
      <c r="K95" s="43"/>
      <c r="L95" s="43"/>
      <c r="M95" s="43"/>
      <c r="N95" s="49"/>
      <c r="O95" s="43"/>
      <c r="P95" s="43"/>
      <c r="Q95" s="43"/>
      <c r="R95" s="43"/>
      <c r="S95" s="43"/>
      <c r="T95" s="42"/>
      <c r="U95" s="42"/>
      <c r="V95" s="44"/>
      <c r="W95" s="45"/>
      <c r="X95" s="45"/>
      <c r="Y95" s="46"/>
      <c r="Z95" s="46"/>
      <c r="AA95" s="47"/>
      <c r="AB95" s="46"/>
      <c r="AC95" s="46"/>
      <c r="AD95" s="47"/>
      <c r="AE95" s="47"/>
      <c r="AF95" s="47"/>
      <c r="AG95" s="47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8"/>
      <c r="AT95" s="37">
        <f t="shared" si="4"/>
        <v>3.09</v>
      </c>
      <c r="AU95" s="61">
        <v>130019</v>
      </c>
      <c r="AV95" s="4">
        <f t="shared" si="5"/>
        <v>401758.70999999996</v>
      </c>
    </row>
    <row r="96" spans="1:48" s="1" customFormat="1" ht="12.75">
      <c r="A96" s="38">
        <f t="shared" si="3"/>
        <v>90</v>
      </c>
      <c r="B96" s="39" t="s">
        <v>229</v>
      </c>
      <c r="C96" s="40">
        <v>23</v>
      </c>
      <c r="D96" s="41" t="s">
        <v>230</v>
      </c>
      <c r="E96" s="42" t="s">
        <v>17</v>
      </c>
      <c r="F96" s="43">
        <v>38.76</v>
      </c>
      <c r="G96" s="43" t="s">
        <v>20</v>
      </c>
      <c r="H96" s="43"/>
      <c r="I96" s="43"/>
      <c r="J96" s="43">
        <v>40</v>
      </c>
      <c r="K96" s="43" t="s">
        <v>20</v>
      </c>
      <c r="L96" s="43"/>
      <c r="M96" s="43"/>
      <c r="N96" s="49"/>
      <c r="O96" s="43"/>
      <c r="P96" s="43"/>
      <c r="Q96" s="43"/>
      <c r="R96" s="43"/>
      <c r="S96" s="43"/>
      <c r="T96" s="42"/>
      <c r="U96" s="42"/>
      <c r="V96" s="44"/>
      <c r="W96" s="45"/>
      <c r="X96" s="45"/>
      <c r="Y96" s="46"/>
      <c r="Z96" s="46"/>
      <c r="AA96" s="47"/>
      <c r="AB96" s="46"/>
      <c r="AC96" s="46"/>
      <c r="AD96" s="47"/>
      <c r="AE96" s="47"/>
      <c r="AF96" s="47"/>
      <c r="AG96" s="47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8"/>
      <c r="AT96" s="37">
        <f t="shared" si="4"/>
        <v>78.75999999999999</v>
      </c>
      <c r="AU96" s="37">
        <f>VLOOKUP(C96,'[1]listing13'!$E$8:$K$342,7,0)</f>
        <v>350877</v>
      </c>
      <c r="AV96" s="4">
        <f t="shared" si="5"/>
        <v>27635072.519999996</v>
      </c>
    </row>
    <row r="97" spans="1:48" s="1" customFormat="1" ht="12.75">
      <c r="A97" s="38">
        <f t="shared" si="3"/>
        <v>91</v>
      </c>
      <c r="B97" s="39" t="s">
        <v>231</v>
      </c>
      <c r="C97" s="40">
        <v>11</v>
      </c>
      <c r="D97" s="41" t="s">
        <v>232</v>
      </c>
      <c r="E97" s="42" t="s">
        <v>17</v>
      </c>
      <c r="F97" s="43">
        <v>12.75</v>
      </c>
      <c r="G97" s="43" t="s">
        <v>20</v>
      </c>
      <c r="H97" s="43"/>
      <c r="I97" s="43"/>
      <c r="J97" s="43">
        <v>11.9</v>
      </c>
      <c r="K97" s="43" t="s">
        <v>20</v>
      </c>
      <c r="L97" s="43"/>
      <c r="M97" s="43"/>
      <c r="N97" s="49"/>
      <c r="O97" s="43"/>
      <c r="P97" s="43"/>
      <c r="Q97" s="43"/>
      <c r="R97" s="43"/>
      <c r="S97" s="43"/>
      <c r="T97" s="42"/>
      <c r="U97" s="42"/>
      <c r="V97" s="44"/>
      <c r="W97" s="45"/>
      <c r="X97" s="45"/>
      <c r="Y97" s="46"/>
      <c r="Z97" s="46"/>
      <c r="AA97" s="47"/>
      <c r="AB97" s="46"/>
      <c r="AC97" s="46"/>
      <c r="AD97" s="47"/>
      <c r="AE97" s="47"/>
      <c r="AF97" s="47"/>
      <c r="AG97" s="47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8"/>
      <c r="AT97" s="37">
        <f t="shared" si="4"/>
        <v>24.65</v>
      </c>
      <c r="AU97" s="37">
        <f>VLOOKUP(C97,'[1]listing13'!$E$8:$K$342,7,0)</f>
        <v>105000</v>
      </c>
      <c r="AV97" s="4">
        <f t="shared" si="5"/>
        <v>2588250</v>
      </c>
    </row>
    <row r="98" spans="1:48" s="1" customFormat="1" ht="12.75">
      <c r="A98" s="38">
        <f t="shared" si="3"/>
        <v>92</v>
      </c>
      <c r="B98" s="39" t="s">
        <v>233</v>
      </c>
      <c r="C98" s="40">
        <v>55</v>
      </c>
      <c r="D98" s="41" t="s">
        <v>234</v>
      </c>
      <c r="E98" s="42" t="s">
        <v>17</v>
      </c>
      <c r="F98" s="43"/>
      <c r="G98" s="43"/>
      <c r="H98" s="43"/>
      <c r="I98" s="43"/>
      <c r="J98" s="43"/>
      <c r="K98" s="43"/>
      <c r="L98" s="43"/>
      <c r="M98" s="43"/>
      <c r="N98" s="49"/>
      <c r="O98" s="43"/>
      <c r="P98" s="43"/>
      <c r="Q98" s="43"/>
      <c r="R98" s="43"/>
      <c r="S98" s="43"/>
      <c r="T98" s="42"/>
      <c r="U98" s="42"/>
      <c r="V98" s="44"/>
      <c r="W98" s="45"/>
      <c r="X98" s="46">
        <v>3.88</v>
      </c>
      <c r="Y98" s="47" t="s">
        <v>14</v>
      </c>
      <c r="Z98" s="46"/>
      <c r="AA98" s="47"/>
      <c r="AB98" s="46"/>
      <c r="AC98" s="46"/>
      <c r="AD98" s="47"/>
      <c r="AE98" s="47"/>
      <c r="AF98" s="47"/>
      <c r="AG98" s="47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8"/>
      <c r="AT98" s="37">
        <f t="shared" si="4"/>
        <v>3.88</v>
      </c>
      <c r="AU98" s="37">
        <f>VLOOKUP(C98,'[1]listing13'!$E$8:$K$342,7,0)</f>
        <v>435880</v>
      </c>
      <c r="AV98" s="4">
        <f t="shared" si="5"/>
        <v>1691214.4</v>
      </c>
    </row>
    <row r="99" spans="1:48" s="1" customFormat="1" ht="12.75">
      <c r="A99" s="38">
        <f t="shared" si="3"/>
        <v>93</v>
      </c>
      <c r="B99" s="39" t="s">
        <v>235</v>
      </c>
      <c r="C99" s="40">
        <v>71</v>
      </c>
      <c r="D99" s="41" t="s">
        <v>236</v>
      </c>
      <c r="E99" s="42" t="s">
        <v>66</v>
      </c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2"/>
      <c r="U99" s="42"/>
      <c r="V99" s="44"/>
      <c r="W99" s="45"/>
      <c r="X99" s="45"/>
      <c r="Y99" s="46"/>
      <c r="Z99" s="46"/>
      <c r="AA99" s="47"/>
      <c r="AB99" s="46">
        <v>12</v>
      </c>
      <c r="AC99" s="46" t="s">
        <v>76</v>
      </c>
      <c r="AD99" s="46">
        <v>14</v>
      </c>
      <c r="AE99" s="46" t="s">
        <v>14</v>
      </c>
      <c r="AF99" s="46">
        <v>24</v>
      </c>
      <c r="AG99" s="46" t="s">
        <v>14</v>
      </c>
      <c r="AH99" s="46">
        <v>200</v>
      </c>
      <c r="AI99" s="46" t="s">
        <v>29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8"/>
      <c r="AT99" s="37">
        <f t="shared" si="4"/>
        <v>250</v>
      </c>
      <c r="AU99" s="37">
        <f>VLOOKUP(C99,'[1]listing13'!$E$8:$K$342,7,0)</f>
        <v>1105479</v>
      </c>
      <c r="AV99" s="4">
        <f t="shared" si="5"/>
        <v>276369750</v>
      </c>
    </row>
    <row r="100" spans="1:48" s="1" customFormat="1" ht="12.75">
      <c r="A100" s="38">
        <f t="shared" si="3"/>
        <v>94</v>
      </c>
      <c r="B100" s="39" t="s">
        <v>237</v>
      </c>
      <c r="C100" s="40">
        <v>67</v>
      </c>
      <c r="D100" s="41" t="s">
        <v>238</v>
      </c>
      <c r="E100" s="42" t="s">
        <v>17</v>
      </c>
      <c r="F100" s="43"/>
      <c r="G100" s="43"/>
      <c r="H100" s="43"/>
      <c r="I100" s="43"/>
      <c r="J100" s="43"/>
      <c r="K100" s="43"/>
      <c r="L100" s="43">
        <v>64.56</v>
      </c>
      <c r="M100" s="43" t="s">
        <v>20</v>
      </c>
      <c r="N100" s="43"/>
      <c r="O100" s="43"/>
      <c r="P100" s="43"/>
      <c r="Q100" s="43"/>
      <c r="R100" s="43"/>
      <c r="S100" s="43"/>
      <c r="T100" s="42"/>
      <c r="U100" s="42"/>
      <c r="V100" s="44"/>
      <c r="W100" s="45"/>
      <c r="X100" s="45"/>
      <c r="Y100" s="46"/>
      <c r="Z100" s="46"/>
      <c r="AA100" s="47"/>
      <c r="AB100" s="46"/>
      <c r="AC100" s="46"/>
      <c r="AD100" s="47"/>
      <c r="AE100" s="47"/>
      <c r="AF100" s="47"/>
      <c r="AG100" s="47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8"/>
      <c r="AT100" s="37">
        <f t="shared" si="4"/>
        <v>64.56</v>
      </c>
      <c r="AU100" s="37">
        <f>VLOOKUP(C100,'[1]listing13'!$E$8:$K$342,7,0)</f>
        <v>1288515</v>
      </c>
      <c r="AV100" s="4">
        <f t="shared" si="5"/>
        <v>83186528.4</v>
      </c>
    </row>
    <row r="101" spans="1:48" s="1" customFormat="1" ht="12.75">
      <c r="A101" s="38">
        <f t="shared" si="3"/>
        <v>95</v>
      </c>
      <c r="B101" s="39" t="s">
        <v>239</v>
      </c>
      <c r="C101" s="40">
        <v>436</v>
      </c>
      <c r="D101" s="41" t="s">
        <v>240</v>
      </c>
      <c r="E101" s="42" t="s">
        <v>17</v>
      </c>
      <c r="F101" s="43"/>
      <c r="G101" s="43"/>
      <c r="H101" s="43"/>
      <c r="I101" s="43"/>
      <c r="J101" s="43">
        <v>42</v>
      </c>
      <c r="K101" s="43" t="s">
        <v>20</v>
      </c>
      <c r="L101" s="43">
        <v>34.82</v>
      </c>
      <c r="M101" s="43" t="s">
        <v>20</v>
      </c>
      <c r="N101" s="43">
        <v>78.8</v>
      </c>
      <c r="O101" s="43" t="s">
        <v>14</v>
      </c>
      <c r="P101" s="43"/>
      <c r="Q101" s="43"/>
      <c r="R101" s="43"/>
      <c r="S101" s="43"/>
      <c r="T101" s="42"/>
      <c r="U101" s="42"/>
      <c r="V101" s="44"/>
      <c r="W101" s="45"/>
      <c r="X101" s="45"/>
      <c r="Y101" s="46"/>
      <c r="Z101" s="46"/>
      <c r="AA101" s="47"/>
      <c r="AB101" s="46"/>
      <c r="AC101" s="46"/>
      <c r="AD101" s="47"/>
      <c r="AE101" s="47"/>
      <c r="AF101" s="47"/>
      <c r="AG101" s="47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8"/>
      <c r="AT101" s="37">
        <f t="shared" si="4"/>
        <v>155.62</v>
      </c>
      <c r="AU101" s="37">
        <f>VLOOKUP(C101,'[1]listing13'!$E$8:$K$342,7,0)</f>
        <v>1027921</v>
      </c>
      <c r="AV101" s="4">
        <f t="shared" si="5"/>
        <v>159965066.02</v>
      </c>
    </row>
    <row r="102" spans="1:48" s="1" customFormat="1" ht="12.75">
      <c r="A102" s="38">
        <f t="shared" si="3"/>
        <v>96</v>
      </c>
      <c r="B102" s="39" t="s">
        <v>241</v>
      </c>
      <c r="C102" s="40">
        <v>530</v>
      </c>
      <c r="D102" s="41" t="s">
        <v>242</v>
      </c>
      <c r="E102" s="42" t="s">
        <v>17</v>
      </c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2"/>
      <c r="U102" s="42"/>
      <c r="V102" s="44"/>
      <c r="W102" s="45"/>
      <c r="X102" s="45"/>
      <c r="Y102" s="46"/>
      <c r="Z102" s="46"/>
      <c r="AA102" s="47"/>
      <c r="AB102" s="46"/>
      <c r="AC102" s="46"/>
      <c r="AD102" s="47"/>
      <c r="AE102" s="47"/>
      <c r="AF102" s="47"/>
      <c r="AG102" s="47"/>
      <c r="AH102" s="46"/>
      <c r="AI102" s="46"/>
      <c r="AJ102" s="46"/>
      <c r="AK102" s="46"/>
      <c r="AL102" s="46"/>
      <c r="AM102" s="46"/>
      <c r="AN102" s="54">
        <v>1.6</v>
      </c>
      <c r="AO102" s="46" t="s">
        <v>29</v>
      </c>
      <c r="AP102" s="46">
        <v>5</v>
      </c>
      <c r="AQ102" s="46" t="s">
        <v>29</v>
      </c>
      <c r="AR102" s="46">
        <v>1.27</v>
      </c>
      <c r="AS102" s="46" t="s">
        <v>29</v>
      </c>
      <c r="AT102" s="37">
        <f t="shared" si="4"/>
        <v>7.869999999999999</v>
      </c>
      <c r="AU102" s="37">
        <f>VLOOKUP(C102,'[1]listing13'!$E$8:$K$342,7,0)</f>
        <v>78679464</v>
      </c>
      <c r="AV102" s="4">
        <f t="shared" si="5"/>
        <v>619207381.68</v>
      </c>
    </row>
    <row r="103" spans="1:48" s="1" customFormat="1" ht="12.75">
      <c r="A103" s="38">
        <f t="shared" si="3"/>
        <v>97</v>
      </c>
      <c r="B103" s="39" t="s">
        <v>243</v>
      </c>
      <c r="C103" s="40">
        <v>111</v>
      </c>
      <c r="D103" s="41" t="s">
        <v>244</v>
      </c>
      <c r="E103" s="42" t="s">
        <v>17</v>
      </c>
      <c r="F103" s="43">
        <v>38.6</v>
      </c>
      <c r="G103" s="43" t="s">
        <v>20</v>
      </c>
      <c r="H103" s="43">
        <v>88.12</v>
      </c>
      <c r="I103" s="43" t="s">
        <v>20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2"/>
      <c r="U103" s="42"/>
      <c r="V103" s="44"/>
      <c r="W103" s="45"/>
      <c r="X103" s="45"/>
      <c r="Y103" s="46"/>
      <c r="Z103" s="46"/>
      <c r="AA103" s="47"/>
      <c r="AB103" s="46"/>
      <c r="AC103" s="46"/>
      <c r="AD103" s="47"/>
      <c r="AE103" s="47"/>
      <c r="AF103" s="47"/>
      <c r="AG103" s="47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8"/>
      <c r="AT103" s="37">
        <f t="shared" si="4"/>
        <v>126.72</v>
      </c>
      <c r="AU103" s="55">
        <v>192000</v>
      </c>
      <c r="AV103" s="4">
        <f t="shared" si="5"/>
        <v>24330240</v>
      </c>
    </row>
    <row r="104" spans="1:48" s="1" customFormat="1" ht="12.75">
      <c r="A104" s="38">
        <f t="shared" si="3"/>
        <v>98</v>
      </c>
      <c r="B104" s="39" t="s">
        <v>245</v>
      </c>
      <c r="C104" s="40">
        <v>250</v>
      </c>
      <c r="D104" s="41" t="s">
        <v>246</v>
      </c>
      <c r="E104" s="42" t="s">
        <v>86</v>
      </c>
      <c r="F104" s="43">
        <v>20</v>
      </c>
      <c r="G104" s="43" t="s">
        <v>20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2"/>
      <c r="U104" s="42"/>
      <c r="V104" s="44"/>
      <c r="W104" s="45"/>
      <c r="X104" s="45"/>
      <c r="Y104" s="46"/>
      <c r="Z104" s="46"/>
      <c r="AA104" s="47"/>
      <c r="AB104" s="46"/>
      <c r="AC104" s="46"/>
      <c r="AD104" s="47"/>
      <c r="AE104" s="47"/>
      <c r="AF104" s="47"/>
      <c r="AG104" s="47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8"/>
      <c r="AT104" s="37">
        <f t="shared" si="4"/>
        <v>20</v>
      </c>
      <c r="AU104" s="37">
        <f>VLOOKUP(C104,'[1]listing13'!$E$8:$K$342,7,0)</f>
        <v>63681</v>
      </c>
      <c r="AV104" s="4">
        <f t="shared" si="5"/>
        <v>1273620</v>
      </c>
    </row>
    <row r="105" spans="1:48" s="1" customFormat="1" ht="12.75">
      <c r="A105" s="38">
        <f t="shared" si="3"/>
        <v>99</v>
      </c>
      <c r="B105" s="39" t="s">
        <v>247</v>
      </c>
      <c r="C105" s="40">
        <v>317</v>
      </c>
      <c r="D105" s="41" t="s">
        <v>248</v>
      </c>
      <c r="E105" s="42" t="s">
        <v>66</v>
      </c>
      <c r="F105" s="43"/>
      <c r="G105" s="43"/>
      <c r="H105" s="43">
        <v>6</v>
      </c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2"/>
      <c r="U105" s="42"/>
      <c r="V105" s="44"/>
      <c r="W105" s="45"/>
      <c r="X105" s="45"/>
      <c r="Y105" s="46"/>
      <c r="Z105" s="46"/>
      <c r="AA105" s="47"/>
      <c r="AB105" s="46"/>
      <c r="AC105" s="46"/>
      <c r="AD105" s="47"/>
      <c r="AE105" s="47"/>
      <c r="AF105" s="47"/>
      <c r="AG105" s="47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8"/>
      <c r="AT105" s="37">
        <f t="shared" si="4"/>
        <v>6</v>
      </c>
      <c r="AU105" s="37">
        <f>VLOOKUP(C105,'[1]listing13'!$E$8:$K$342,7,0)</f>
        <v>46334602</v>
      </c>
      <c r="AV105" s="4">
        <f t="shared" si="5"/>
        <v>278007612</v>
      </c>
    </row>
    <row r="106" spans="1:48" s="1" customFormat="1" ht="11.25" customHeight="1">
      <c r="A106" s="38">
        <f t="shared" si="3"/>
        <v>100</v>
      </c>
      <c r="B106" s="39" t="s">
        <v>249</v>
      </c>
      <c r="C106" s="40">
        <v>97</v>
      </c>
      <c r="D106" s="41" t="s">
        <v>250</v>
      </c>
      <c r="E106" s="42" t="s">
        <v>17</v>
      </c>
      <c r="F106" s="43">
        <v>22.53</v>
      </c>
      <c r="G106" s="43" t="s">
        <v>20</v>
      </c>
      <c r="H106" s="43"/>
      <c r="I106" s="43"/>
      <c r="J106" s="43">
        <v>24.05</v>
      </c>
      <c r="K106" s="43" t="s">
        <v>20</v>
      </c>
      <c r="L106" s="43"/>
      <c r="M106" s="43"/>
      <c r="N106" s="43"/>
      <c r="O106" s="43"/>
      <c r="P106" s="43"/>
      <c r="Q106" s="43"/>
      <c r="R106" s="43"/>
      <c r="S106" s="43"/>
      <c r="T106" s="43">
        <v>5.6</v>
      </c>
      <c r="U106" s="66" t="s">
        <v>14</v>
      </c>
      <c r="V106" s="44"/>
      <c r="W106" s="45"/>
      <c r="X106" s="45"/>
      <c r="Y106" s="46"/>
      <c r="Z106" s="46"/>
      <c r="AA106" s="47"/>
      <c r="AB106" s="46"/>
      <c r="AC106" s="46"/>
      <c r="AD106" s="47"/>
      <c r="AE106" s="47"/>
      <c r="AF106" s="47"/>
      <c r="AG106" s="47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8"/>
      <c r="AT106" s="37">
        <f t="shared" si="4"/>
        <v>52.18</v>
      </c>
      <c r="AU106" s="37">
        <f>VLOOKUP(C106,'[1]listing13'!$E$8:$K$342,7,0)</f>
        <v>891388</v>
      </c>
      <c r="AV106" s="4">
        <f t="shared" si="5"/>
        <v>46512625.839999996</v>
      </c>
    </row>
    <row r="107" spans="1:48" s="1" customFormat="1" ht="12.75">
      <c r="A107" s="38">
        <f t="shared" si="3"/>
        <v>101</v>
      </c>
      <c r="B107" s="39" t="s">
        <v>251</v>
      </c>
      <c r="C107" s="40">
        <v>89</v>
      </c>
      <c r="D107" s="41" t="s">
        <v>252</v>
      </c>
      <c r="E107" s="42" t="s">
        <v>17</v>
      </c>
      <c r="F107" s="43"/>
      <c r="G107" s="43"/>
      <c r="H107" s="43">
        <v>6.03</v>
      </c>
      <c r="I107" s="43" t="s">
        <v>20</v>
      </c>
      <c r="J107" s="43">
        <v>8.44</v>
      </c>
      <c r="K107" s="43" t="s">
        <v>20</v>
      </c>
      <c r="L107" s="43"/>
      <c r="M107" s="43"/>
      <c r="N107" s="43"/>
      <c r="O107" s="43"/>
      <c r="P107" s="43"/>
      <c r="Q107" s="43"/>
      <c r="R107" s="43"/>
      <c r="S107" s="43"/>
      <c r="T107" s="42"/>
      <c r="U107" s="42"/>
      <c r="V107" s="44"/>
      <c r="W107" s="45"/>
      <c r="X107" s="45"/>
      <c r="Y107" s="46"/>
      <c r="Z107" s="46"/>
      <c r="AA107" s="47"/>
      <c r="AB107" s="46"/>
      <c r="AC107" s="46"/>
      <c r="AD107" s="47"/>
      <c r="AE107" s="47"/>
      <c r="AF107" s="47"/>
      <c r="AG107" s="47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8"/>
      <c r="AT107" s="37">
        <f t="shared" si="4"/>
        <v>14.469999999999999</v>
      </c>
      <c r="AU107" s="61">
        <v>569518</v>
      </c>
      <c r="AV107" s="4">
        <f t="shared" si="5"/>
        <v>8240925.459999999</v>
      </c>
    </row>
    <row r="108" spans="1:48" s="1" customFormat="1" ht="12.75">
      <c r="A108" s="38">
        <f t="shared" si="3"/>
        <v>102</v>
      </c>
      <c r="B108" s="39" t="s">
        <v>253</v>
      </c>
      <c r="C108" s="40">
        <v>37</v>
      </c>
      <c r="D108" s="41" t="s">
        <v>254</v>
      </c>
      <c r="E108" s="42" t="s">
        <v>17</v>
      </c>
      <c r="F108" s="43"/>
      <c r="G108" s="43"/>
      <c r="H108" s="43">
        <v>26.2</v>
      </c>
      <c r="I108" s="43" t="s">
        <v>20</v>
      </c>
      <c r="J108" s="43">
        <v>63.53</v>
      </c>
      <c r="K108" s="43" t="s">
        <v>20</v>
      </c>
      <c r="L108" s="43">
        <v>17.33</v>
      </c>
      <c r="M108" s="43" t="s">
        <v>20</v>
      </c>
      <c r="N108" s="43"/>
      <c r="O108" s="43"/>
      <c r="P108" s="43"/>
      <c r="Q108" s="43"/>
      <c r="R108" s="43"/>
      <c r="S108" s="43"/>
      <c r="T108" s="42"/>
      <c r="U108" s="42"/>
      <c r="V108" s="44"/>
      <c r="W108" s="45"/>
      <c r="X108" s="45"/>
      <c r="Y108" s="46"/>
      <c r="Z108" s="46"/>
      <c r="AA108" s="47"/>
      <c r="AB108" s="46"/>
      <c r="AC108" s="46"/>
      <c r="AD108" s="47"/>
      <c r="AE108" s="47"/>
      <c r="AF108" s="47"/>
      <c r="AG108" s="47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8"/>
      <c r="AT108" s="37">
        <f t="shared" si="4"/>
        <v>107.06</v>
      </c>
      <c r="AU108" s="37">
        <f>VLOOKUP(C108,'[1]listing13'!$E$8:$K$342,7,0)</f>
        <v>607809</v>
      </c>
      <c r="AV108" s="4">
        <f t="shared" si="5"/>
        <v>65072031.54</v>
      </c>
    </row>
    <row r="109" spans="1:48" s="1" customFormat="1" ht="12.75">
      <c r="A109" s="38">
        <f t="shared" si="3"/>
        <v>103</v>
      </c>
      <c r="B109" s="39" t="s">
        <v>255</v>
      </c>
      <c r="C109" s="40">
        <v>54</v>
      </c>
      <c r="D109" s="41" t="s">
        <v>256</v>
      </c>
      <c r="E109" s="42" t="s">
        <v>17</v>
      </c>
      <c r="F109" s="43"/>
      <c r="G109" s="43"/>
      <c r="H109" s="43"/>
      <c r="I109" s="43"/>
      <c r="J109" s="43">
        <v>2.74</v>
      </c>
      <c r="K109" s="43" t="s">
        <v>20</v>
      </c>
      <c r="L109" s="43"/>
      <c r="M109" s="43"/>
      <c r="N109" s="43"/>
      <c r="O109" s="43"/>
      <c r="P109" s="43"/>
      <c r="Q109" s="43"/>
      <c r="R109" s="43"/>
      <c r="S109" s="43"/>
      <c r="T109" s="42"/>
      <c r="U109" s="42"/>
      <c r="V109" s="44"/>
      <c r="W109" s="45"/>
      <c r="X109" s="45"/>
      <c r="Y109" s="46"/>
      <c r="Z109" s="46"/>
      <c r="AA109" s="47"/>
      <c r="AB109" s="46"/>
      <c r="AC109" s="46"/>
      <c r="AD109" s="47"/>
      <c r="AE109" s="47"/>
      <c r="AF109" s="47"/>
      <c r="AG109" s="47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8"/>
      <c r="AT109" s="37">
        <f t="shared" si="4"/>
        <v>2.74</v>
      </c>
      <c r="AU109" s="37">
        <f>VLOOKUP(C109,'[1]listing13'!$E$8:$K$342,7,0)</f>
        <v>1929073</v>
      </c>
      <c r="AV109" s="4">
        <f t="shared" si="5"/>
        <v>5285660.0200000005</v>
      </c>
    </row>
    <row r="110" spans="1:48" s="1" customFormat="1" ht="12.75">
      <c r="A110" s="38">
        <f t="shared" si="3"/>
        <v>104</v>
      </c>
      <c r="B110" s="39" t="s">
        <v>257</v>
      </c>
      <c r="C110" s="40">
        <v>134</v>
      </c>
      <c r="D110" s="41" t="s">
        <v>258</v>
      </c>
      <c r="E110" s="42" t="s">
        <v>159</v>
      </c>
      <c r="F110" s="43">
        <v>8.84</v>
      </c>
      <c r="G110" s="43" t="s">
        <v>20</v>
      </c>
      <c r="H110" s="43">
        <v>13.43</v>
      </c>
      <c r="I110" s="43" t="s">
        <v>20</v>
      </c>
      <c r="J110" s="43">
        <v>12.49</v>
      </c>
      <c r="K110" s="43" t="s">
        <v>20</v>
      </c>
      <c r="L110" s="43">
        <v>13.6</v>
      </c>
      <c r="M110" s="43" t="s">
        <v>20</v>
      </c>
      <c r="N110" s="43">
        <v>116.29</v>
      </c>
      <c r="O110" s="43" t="s">
        <v>20</v>
      </c>
      <c r="P110" s="49">
        <v>85</v>
      </c>
      <c r="Q110" s="43" t="s">
        <v>14</v>
      </c>
      <c r="R110" s="43"/>
      <c r="S110" s="43"/>
      <c r="T110" s="42"/>
      <c r="U110" s="42"/>
      <c r="V110" s="44"/>
      <c r="W110" s="45"/>
      <c r="X110" s="45"/>
      <c r="Y110" s="46"/>
      <c r="Z110" s="46"/>
      <c r="AA110" s="47"/>
      <c r="AB110" s="46"/>
      <c r="AC110" s="46"/>
      <c r="AD110" s="47"/>
      <c r="AE110" s="47"/>
      <c r="AF110" s="47"/>
      <c r="AG110" s="47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8"/>
      <c r="AT110" s="37">
        <f t="shared" si="4"/>
        <v>249.65</v>
      </c>
      <c r="AU110" s="37">
        <f>VLOOKUP(C110,'[1]listing13'!$E$8:$K$342,7,0)</f>
        <v>787450</v>
      </c>
      <c r="AV110" s="4">
        <f t="shared" si="5"/>
        <v>196586892.5</v>
      </c>
    </row>
    <row r="111" spans="1:48" s="1" customFormat="1" ht="12.75">
      <c r="A111" s="38">
        <f t="shared" si="3"/>
        <v>105</v>
      </c>
      <c r="B111" s="39" t="s">
        <v>259</v>
      </c>
      <c r="C111" s="40">
        <v>110</v>
      </c>
      <c r="D111" s="41" t="s">
        <v>260</v>
      </c>
      <c r="E111" s="42" t="s">
        <v>159</v>
      </c>
      <c r="F111" s="43">
        <v>17</v>
      </c>
      <c r="G111" s="43" t="s">
        <v>20</v>
      </c>
      <c r="H111" s="43">
        <v>12.75</v>
      </c>
      <c r="I111" s="43" t="s">
        <v>20</v>
      </c>
      <c r="J111" s="43"/>
      <c r="K111" s="43"/>
      <c r="L111" s="43">
        <v>15</v>
      </c>
      <c r="M111" s="43" t="s">
        <v>14</v>
      </c>
      <c r="N111" s="43"/>
      <c r="O111" s="43"/>
      <c r="P111" s="43"/>
      <c r="Q111" s="43"/>
      <c r="R111" s="43"/>
      <c r="S111" s="43"/>
      <c r="T111" s="42"/>
      <c r="U111" s="42"/>
      <c r="V111" s="44"/>
      <c r="W111" s="45"/>
      <c r="X111" s="45"/>
      <c r="Y111" s="46"/>
      <c r="Z111" s="46"/>
      <c r="AA111" s="47"/>
      <c r="AB111" s="46"/>
      <c r="AC111" s="46"/>
      <c r="AD111" s="47"/>
      <c r="AE111" s="47"/>
      <c r="AF111" s="47"/>
      <c r="AG111" s="47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8"/>
      <c r="AT111" s="37">
        <f t="shared" si="4"/>
        <v>44.75</v>
      </c>
      <c r="AU111" s="37">
        <f>VLOOKUP(C111,'[1]listing13'!$E$8:$K$342,7,0)</f>
        <v>214956</v>
      </c>
      <c r="AV111" s="4">
        <f t="shared" si="5"/>
        <v>9619281</v>
      </c>
    </row>
    <row r="112" spans="1:48" s="1" customFormat="1" ht="12.75">
      <c r="A112" s="38">
        <f t="shared" si="3"/>
        <v>106</v>
      </c>
      <c r="B112" s="39" t="s">
        <v>261</v>
      </c>
      <c r="C112" s="40">
        <v>414</v>
      </c>
      <c r="D112" s="41" t="s">
        <v>262</v>
      </c>
      <c r="E112" s="42" t="s">
        <v>159</v>
      </c>
      <c r="F112" s="43"/>
      <c r="G112" s="43"/>
      <c r="H112" s="43"/>
      <c r="I112" s="43"/>
      <c r="J112" s="43"/>
      <c r="K112" s="43"/>
      <c r="L112" s="43">
        <v>34.7</v>
      </c>
      <c r="M112" s="43" t="s">
        <v>14</v>
      </c>
      <c r="N112" s="43"/>
      <c r="O112" s="43"/>
      <c r="P112" s="43"/>
      <c r="Q112" s="43"/>
      <c r="R112" s="43"/>
      <c r="S112" s="43"/>
      <c r="T112" s="42"/>
      <c r="U112" s="42"/>
      <c r="V112" s="44"/>
      <c r="W112" s="45"/>
      <c r="X112" s="45"/>
      <c r="Y112" s="46"/>
      <c r="Z112" s="46"/>
      <c r="AA112" s="47"/>
      <c r="AB112" s="46"/>
      <c r="AC112" s="46"/>
      <c r="AD112" s="47"/>
      <c r="AE112" s="47"/>
      <c r="AF112" s="47"/>
      <c r="AG112" s="47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8"/>
      <c r="AT112" s="37">
        <f t="shared" si="4"/>
        <v>34.7</v>
      </c>
      <c r="AU112" s="37">
        <f>VLOOKUP(C112,'[1]listing13'!$E$8:$K$342,7,0)</f>
        <v>115271</v>
      </c>
      <c r="AV112" s="4">
        <f t="shared" si="5"/>
        <v>3999903.7</v>
      </c>
    </row>
    <row r="113" spans="1:48" s="1" customFormat="1" ht="12.75">
      <c r="A113" s="38">
        <f t="shared" si="3"/>
        <v>107</v>
      </c>
      <c r="B113" s="39" t="s">
        <v>263</v>
      </c>
      <c r="C113" s="40">
        <v>158</v>
      </c>
      <c r="D113" s="41" t="s">
        <v>264</v>
      </c>
      <c r="E113" s="42" t="s">
        <v>159</v>
      </c>
      <c r="F113" s="43">
        <v>14.81</v>
      </c>
      <c r="G113" s="43" t="s">
        <v>20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2"/>
      <c r="U113" s="42"/>
      <c r="V113" s="44"/>
      <c r="W113" s="45"/>
      <c r="X113" s="45"/>
      <c r="Y113" s="46"/>
      <c r="Z113" s="46"/>
      <c r="AA113" s="47"/>
      <c r="AB113" s="46"/>
      <c r="AC113" s="46"/>
      <c r="AD113" s="47"/>
      <c r="AE113" s="47"/>
      <c r="AF113" s="47"/>
      <c r="AG113" s="47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8"/>
      <c r="AT113" s="37">
        <f t="shared" si="4"/>
        <v>14.81</v>
      </c>
      <c r="AU113" s="37">
        <f>VLOOKUP(C113,'[1]listing13'!$E$8:$K$342,7,0)</f>
        <v>55508</v>
      </c>
      <c r="AV113" s="4">
        <f t="shared" si="5"/>
        <v>822073.48</v>
      </c>
    </row>
    <row r="114" spans="1:48" s="1" customFormat="1" ht="12.75">
      <c r="A114" s="38">
        <f t="shared" si="3"/>
        <v>108</v>
      </c>
      <c r="B114" s="39" t="s">
        <v>265</v>
      </c>
      <c r="C114" s="40">
        <v>458</v>
      </c>
      <c r="D114" s="41" t="s">
        <v>266</v>
      </c>
      <c r="E114" s="42" t="s">
        <v>89</v>
      </c>
      <c r="F114" s="43"/>
      <c r="G114" s="43"/>
      <c r="H114" s="43"/>
      <c r="I114" s="43"/>
      <c r="J114" s="43"/>
      <c r="K114" s="43"/>
      <c r="L114" s="43">
        <v>0.18</v>
      </c>
      <c r="M114" s="43" t="s">
        <v>20</v>
      </c>
      <c r="N114" s="43">
        <v>0.66</v>
      </c>
      <c r="O114" s="43" t="s">
        <v>14</v>
      </c>
      <c r="P114" s="43">
        <v>8.06</v>
      </c>
      <c r="Q114" s="43" t="s">
        <v>14</v>
      </c>
      <c r="R114" s="43"/>
      <c r="S114" s="43"/>
      <c r="T114" s="42"/>
      <c r="U114" s="42"/>
      <c r="V114" s="44"/>
      <c r="W114" s="45"/>
      <c r="X114" s="46">
        <v>2.42</v>
      </c>
      <c r="Y114" s="47" t="s">
        <v>14</v>
      </c>
      <c r="Z114" s="46"/>
      <c r="AA114" s="47"/>
      <c r="AB114" s="46">
        <v>949.39</v>
      </c>
      <c r="AC114" s="46" t="s">
        <v>14</v>
      </c>
      <c r="AD114" s="46">
        <v>2819.71</v>
      </c>
      <c r="AE114" s="46" t="s">
        <v>14</v>
      </c>
      <c r="AF114" s="47">
        <v>6467.37</v>
      </c>
      <c r="AG114" s="46" t="s">
        <v>14</v>
      </c>
      <c r="AH114" s="67">
        <v>18318</v>
      </c>
      <c r="AI114" s="46" t="s">
        <v>29</v>
      </c>
      <c r="AJ114" s="68">
        <v>18381</v>
      </c>
      <c r="AK114" s="46" t="s">
        <v>29</v>
      </c>
      <c r="AL114" s="69">
        <v>55000</v>
      </c>
      <c r="AM114" s="46" t="s">
        <v>29</v>
      </c>
      <c r="AN114" s="69">
        <v>130000</v>
      </c>
      <c r="AO114" s="46" t="s">
        <v>76</v>
      </c>
      <c r="AP114" s="46">
        <v>1368</v>
      </c>
      <c r="AQ114" s="46" t="s">
        <v>29</v>
      </c>
      <c r="AR114" s="46"/>
      <c r="AS114" s="48"/>
      <c r="AT114" s="37">
        <f t="shared" si="4"/>
        <v>233314.79</v>
      </c>
      <c r="AU114" s="37">
        <f>VLOOKUP(C114,'[1]listing13'!$E$8:$K$342,7,0)</f>
        <v>52665200</v>
      </c>
      <c r="AV114" s="4">
        <f t="shared" si="5"/>
        <v>12287570078308</v>
      </c>
    </row>
    <row r="115" spans="1:48" s="1" customFormat="1" ht="12.75">
      <c r="A115" s="38">
        <f t="shared" si="3"/>
        <v>109</v>
      </c>
      <c r="B115" s="39" t="s">
        <v>267</v>
      </c>
      <c r="C115" s="40">
        <v>214</v>
      </c>
      <c r="D115" s="41" t="s">
        <v>268</v>
      </c>
      <c r="E115" s="42" t="s">
        <v>17</v>
      </c>
      <c r="F115" s="43">
        <v>8.44</v>
      </c>
      <c r="G115" s="43" t="s">
        <v>20</v>
      </c>
      <c r="H115" s="43"/>
      <c r="I115" s="43"/>
      <c r="J115" s="43"/>
      <c r="K115" s="43"/>
      <c r="L115" s="43"/>
      <c r="M115" s="43"/>
      <c r="N115" s="43"/>
      <c r="O115" s="43"/>
      <c r="P115" s="43">
        <v>7.7</v>
      </c>
      <c r="Q115" s="43" t="s">
        <v>14</v>
      </c>
      <c r="R115" s="43">
        <v>6.27</v>
      </c>
      <c r="S115" s="43" t="s">
        <v>14</v>
      </c>
      <c r="T115" s="49">
        <v>6</v>
      </c>
      <c r="U115" s="42" t="s">
        <v>14</v>
      </c>
      <c r="V115" s="44"/>
      <c r="W115" s="45"/>
      <c r="X115" s="46">
        <v>9</v>
      </c>
      <c r="Y115" s="47" t="s">
        <v>14</v>
      </c>
      <c r="Z115" s="46"/>
      <c r="AA115" s="47"/>
      <c r="AB115" s="46"/>
      <c r="AC115" s="46"/>
      <c r="AD115" s="47"/>
      <c r="AE115" s="47"/>
      <c r="AF115" s="47"/>
      <c r="AG115" s="47"/>
      <c r="AH115" s="46"/>
      <c r="AI115" s="46"/>
      <c r="AJ115" s="46">
        <v>11.9</v>
      </c>
      <c r="AK115" s="46" t="s">
        <v>29</v>
      </c>
      <c r="AL115" s="46"/>
      <c r="AM115" s="46"/>
      <c r="AN115" s="46"/>
      <c r="AO115" s="46"/>
      <c r="AP115" s="46"/>
      <c r="AQ115" s="46"/>
      <c r="AR115" s="46"/>
      <c r="AS115" s="48"/>
      <c r="AT115" s="37">
        <f t="shared" si="4"/>
        <v>49.309999999999995</v>
      </c>
      <c r="AU115" s="37">
        <f>VLOOKUP(C115,'[1]listing13'!$E$8:$K$342,7,0)</f>
        <v>114737</v>
      </c>
      <c r="AV115" s="4">
        <f t="shared" si="5"/>
        <v>5657681.47</v>
      </c>
    </row>
    <row r="116" spans="1:48" s="1" customFormat="1" ht="12.75">
      <c r="A116" s="38">
        <f t="shared" si="3"/>
        <v>110</v>
      </c>
      <c r="B116" s="39" t="s">
        <v>269</v>
      </c>
      <c r="C116" s="40">
        <v>22</v>
      </c>
      <c r="D116" s="41" t="s">
        <v>270</v>
      </c>
      <c r="E116" s="42" t="s">
        <v>17</v>
      </c>
      <c r="F116" s="43">
        <v>32.3</v>
      </c>
      <c r="G116" s="43" t="s">
        <v>20</v>
      </c>
      <c r="H116" s="43">
        <v>39.85</v>
      </c>
      <c r="I116" s="43" t="s">
        <v>20</v>
      </c>
      <c r="J116" s="43">
        <v>32.3</v>
      </c>
      <c r="K116" s="43" t="s">
        <v>20</v>
      </c>
      <c r="L116" s="43">
        <v>98</v>
      </c>
      <c r="M116" s="43" t="s">
        <v>20</v>
      </c>
      <c r="N116" s="49">
        <v>85</v>
      </c>
      <c r="O116" s="43" t="s">
        <v>14</v>
      </c>
      <c r="P116" s="43"/>
      <c r="Q116" s="43"/>
      <c r="R116" s="43"/>
      <c r="S116" s="43"/>
      <c r="T116" s="42"/>
      <c r="U116" s="42"/>
      <c r="V116" s="64"/>
      <c r="W116" s="47"/>
      <c r="X116" s="46">
        <v>100</v>
      </c>
      <c r="Y116" s="47" t="s">
        <v>14</v>
      </c>
      <c r="Z116" s="46"/>
      <c r="AA116" s="47"/>
      <c r="AB116" s="46"/>
      <c r="AC116" s="46"/>
      <c r="AD116" s="46">
        <v>51</v>
      </c>
      <c r="AE116" s="46" t="s">
        <v>30</v>
      </c>
      <c r="AF116" s="46">
        <v>51</v>
      </c>
      <c r="AG116" s="46" t="s">
        <v>14</v>
      </c>
      <c r="AH116" s="46">
        <v>60</v>
      </c>
      <c r="AI116" s="46" t="s">
        <v>29</v>
      </c>
      <c r="AJ116" s="46">
        <v>60</v>
      </c>
      <c r="AK116" s="46" t="s">
        <v>29</v>
      </c>
      <c r="AL116" s="46">
        <v>70</v>
      </c>
      <c r="AM116" s="46" t="s">
        <v>29</v>
      </c>
      <c r="AN116" s="46">
        <v>80</v>
      </c>
      <c r="AO116" s="46" t="s">
        <v>29</v>
      </c>
      <c r="AP116" s="46">
        <v>90</v>
      </c>
      <c r="AQ116" s="46" t="s">
        <v>76</v>
      </c>
      <c r="AR116" s="46">
        <v>100</v>
      </c>
      <c r="AS116" s="48" t="s">
        <v>76</v>
      </c>
      <c r="AT116" s="37">
        <f t="shared" si="4"/>
        <v>949.45</v>
      </c>
      <c r="AU116" s="37">
        <f>VLOOKUP(C116,'[1]listing13'!$E$8:$K$342,7,0)</f>
        <v>1023703</v>
      </c>
      <c r="AV116" s="4">
        <f t="shared" si="5"/>
        <v>971954813.35</v>
      </c>
    </row>
    <row r="117" spans="1:48" s="1" customFormat="1" ht="12.75">
      <c r="A117" s="38">
        <f t="shared" si="3"/>
        <v>111</v>
      </c>
      <c r="B117" s="39" t="s">
        <v>271</v>
      </c>
      <c r="C117" s="40">
        <v>464</v>
      </c>
      <c r="D117" s="41" t="s">
        <v>272</v>
      </c>
      <c r="E117" s="42" t="s">
        <v>159</v>
      </c>
      <c r="F117" s="43"/>
      <c r="G117" s="43"/>
      <c r="H117" s="43"/>
      <c r="I117" s="43"/>
      <c r="J117" s="43"/>
      <c r="K117" s="43"/>
      <c r="L117" s="43"/>
      <c r="M117" s="43"/>
      <c r="N117" s="43">
        <v>20.6</v>
      </c>
      <c r="O117" s="43" t="s">
        <v>273</v>
      </c>
      <c r="P117" s="43"/>
      <c r="Q117" s="43"/>
      <c r="R117" s="43"/>
      <c r="S117" s="43"/>
      <c r="T117" s="42"/>
      <c r="U117" s="42"/>
      <c r="V117" s="64"/>
      <c r="W117" s="47"/>
      <c r="X117" s="47"/>
      <c r="Y117" s="46"/>
      <c r="Z117" s="46"/>
      <c r="AA117" s="47"/>
      <c r="AB117" s="46"/>
      <c r="AC117" s="46"/>
      <c r="AD117" s="47"/>
      <c r="AE117" s="47"/>
      <c r="AF117" s="47"/>
      <c r="AG117" s="47"/>
      <c r="AH117" s="46"/>
      <c r="AI117" s="46"/>
      <c r="AJ117" s="46"/>
      <c r="AK117" s="46"/>
      <c r="AL117" s="46"/>
      <c r="AM117" s="46"/>
      <c r="AN117" s="46">
        <v>20</v>
      </c>
      <c r="AO117" s="46" t="s">
        <v>29</v>
      </c>
      <c r="AP117" s="46">
        <v>10</v>
      </c>
      <c r="AQ117" s="46" t="s">
        <v>29</v>
      </c>
      <c r="AR117" s="46"/>
      <c r="AS117" s="48"/>
      <c r="AT117" s="37">
        <f t="shared" si="4"/>
        <v>50.6</v>
      </c>
      <c r="AU117" s="37">
        <f>VLOOKUP(C117,'[1]listing13'!$E$8:$K$342,7,0)</f>
        <v>694264</v>
      </c>
      <c r="AV117" s="4">
        <f t="shared" si="5"/>
        <v>35129758.4</v>
      </c>
    </row>
    <row r="118" spans="1:48" s="1" customFormat="1" ht="12.75">
      <c r="A118" s="38">
        <f t="shared" si="3"/>
        <v>112</v>
      </c>
      <c r="B118" s="39" t="s">
        <v>274</v>
      </c>
      <c r="C118" s="40">
        <v>44</v>
      </c>
      <c r="D118" s="41" t="s">
        <v>275</v>
      </c>
      <c r="E118" s="42" t="s">
        <v>17</v>
      </c>
      <c r="F118" s="43"/>
      <c r="G118" s="43"/>
      <c r="H118" s="43">
        <v>10.59</v>
      </c>
      <c r="I118" s="43" t="s">
        <v>20</v>
      </c>
      <c r="J118" s="43">
        <v>5.48</v>
      </c>
      <c r="K118" s="43" t="s">
        <v>20</v>
      </c>
      <c r="L118" s="43"/>
      <c r="M118" s="43"/>
      <c r="N118" s="43"/>
      <c r="O118" s="43"/>
      <c r="P118" s="43"/>
      <c r="Q118" s="43"/>
      <c r="R118" s="43">
        <v>28.6</v>
      </c>
      <c r="S118" s="43" t="s">
        <v>14</v>
      </c>
      <c r="T118" s="42"/>
      <c r="U118" s="42"/>
      <c r="V118" s="64"/>
      <c r="W118" s="47"/>
      <c r="X118" s="47"/>
      <c r="Y118" s="46"/>
      <c r="Z118" s="46"/>
      <c r="AA118" s="47"/>
      <c r="AB118" s="46"/>
      <c r="AC118" s="46"/>
      <c r="AD118" s="46">
        <v>16.25</v>
      </c>
      <c r="AE118" s="46" t="s">
        <v>14</v>
      </c>
      <c r="AF118" s="46">
        <v>18.12</v>
      </c>
      <c r="AG118" s="46" t="s">
        <v>276</v>
      </c>
      <c r="AH118" s="46">
        <v>36</v>
      </c>
      <c r="AI118" s="46" t="s">
        <v>29</v>
      </c>
      <c r="AJ118" s="46">
        <v>45</v>
      </c>
      <c r="AK118" s="46" t="s">
        <v>29</v>
      </c>
      <c r="AL118" s="46">
        <v>56</v>
      </c>
      <c r="AM118" s="46" t="s">
        <v>29</v>
      </c>
      <c r="AN118" s="46">
        <v>56</v>
      </c>
      <c r="AO118" s="46" t="s">
        <v>29</v>
      </c>
      <c r="AP118" s="46">
        <v>56</v>
      </c>
      <c r="AQ118" s="46" t="s">
        <v>29</v>
      </c>
      <c r="AR118" s="46">
        <v>56</v>
      </c>
      <c r="AS118" s="46" t="s">
        <v>29</v>
      </c>
      <c r="AT118" s="37">
        <f t="shared" si="4"/>
        <v>384.04</v>
      </c>
      <c r="AU118" s="37">
        <f>VLOOKUP(C118,'[1]listing13'!$E$8:$K$342,7,0)</f>
        <v>1189983</v>
      </c>
      <c r="AV118" s="4">
        <f t="shared" si="5"/>
        <v>457001071.32000005</v>
      </c>
    </row>
    <row r="119" spans="1:48" s="1" customFormat="1" ht="12.75">
      <c r="A119" s="38">
        <f t="shared" si="3"/>
        <v>113</v>
      </c>
      <c r="B119" s="39" t="s">
        <v>277</v>
      </c>
      <c r="C119" s="40">
        <v>441</v>
      </c>
      <c r="D119" s="41" t="s">
        <v>278</v>
      </c>
      <c r="E119" s="42" t="s">
        <v>17</v>
      </c>
      <c r="F119" s="43"/>
      <c r="G119" s="43"/>
      <c r="H119" s="43"/>
      <c r="I119" s="43"/>
      <c r="J119" s="43">
        <v>3.26</v>
      </c>
      <c r="K119" s="43" t="s">
        <v>20</v>
      </c>
      <c r="L119" s="43"/>
      <c r="M119" s="43"/>
      <c r="N119" s="43">
        <v>9.27</v>
      </c>
      <c r="O119" s="43" t="s">
        <v>14</v>
      </c>
      <c r="P119" s="43"/>
      <c r="Q119" s="43"/>
      <c r="R119" s="43"/>
      <c r="S119" s="43"/>
      <c r="T119" s="42"/>
      <c r="U119" s="42"/>
      <c r="V119" s="70">
        <v>13</v>
      </c>
      <c r="W119" s="47" t="s">
        <v>14</v>
      </c>
      <c r="X119" s="46">
        <v>23</v>
      </c>
      <c r="Y119" s="47" t="s">
        <v>14</v>
      </c>
      <c r="Z119" s="46"/>
      <c r="AA119" s="47"/>
      <c r="AB119" s="46"/>
      <c r="AC119" s="46"/>
      <c r="AD119" s="47"/>
      <c r="AE119" s="47"/>
      <c r="AF119" s="47"/>
      <c r="AG119" s="47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>
        <v>300</v>
      </c>
      <c r="AS119" s="46" t="s">
        <v>29</v>
      </c>
      <c r="AT119" s="37">
        <f t="shared" si="4"/>
        <v>348.53</v>
      </c>
      <c r="AU119" s="37">
        <f>VLOOKUP(C119,'[1]listing13'!$E$8:$K$342,7,0)</f>
        <v>1446755</v>
      </c>
      <c r="AV119" s="4">
        <f t="shared" si="5"/>
        <v>504237520.15</v>
      </c>
    </row>
    <row r="120" spans="1:48" s="1" customFormat="1" ht="12.75">
      <c r="A120" s="38"/>
      <c r="B120" s="71" t="s">
        <v>279</v>
      </c>
      <c r="C120" s="72">
        <v>5</v>
      </c>
      <c r="D120" s="73" t="s">
        <v>280</v>
      </c>
      <c r="E120" s="74" t="s">
        <v>17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>
        <v>50</v>
      </c>
      <c r="S120" s="75" t="s">
        <v>14</v>
      </c>
      <c r="T120" s="74">
        <v>60</v>
      </c>
      <c r="U120" s="74" t="s">
        <v>14</v>
      </c>
      <c r="V120" s="76">
        <v>60</v>
      </c>
      <c r="W120" s="77" t="s">
        <v>14</v>
      </c>
      <c r="X120" s="77"/>
      <c r="Y120" s="78"/>
      <c r="Z120" s="78">
        <v>50</v>
      </c>
      <c r="AA120" s="77" t="s">
        <v>14</v>
      </c>
      <c r="AB120" s="78">
        <v>50</v>
      </c>
      <c r="AC120" s="77" t="s">
        <v>14</v>
      </c>
      <c r="AD120" s="78">
        <v>50</v>
      </c>
      <c r="AE120" s="78" t="s">
        <v>14</v>
      </c>
      <c r="AF120" s="78">
        <v>50</v>
      </c>
      <c r="AG120" s="78" t="s">
        <v>14</v>
      </c>
      <c r="AH120" s="78">
        <v>50</v>
      </c>
      <c r="AI120" s="78" t="s">
        <v>29</v>
      </c>
      <c r="AJ120" s="78">
        <v>20</v>
      </c>
      <c r="AK120" s="78" t="s">
        <v>29</v>
      </c>
      <c r="AL120" s="78">
        <v>50</v>
      </c>
      <c r="AM120" s="78" t="s">
        <v>29</v>
      </c>
      <c r="AN120" s="78">
        <v>50</v>
      </c>
      <c r="AO120" s="78" t="s">
        <v>29</v>
      </c>
      <c r="AP120" s="78">
        <v>60</v>
      </c>
      <c r="AQ120" s="78" t="s">
        <v>29</v>
      </c>
      <c r="AR120" s="78">
        <v>60</v>
      </c>
      <c r="AS120" s="78" t="s">
        <v>29</v>
      </c>
      <c r="AT120" s="37">
        <f t="shared" si="4"/>
        <v>660</v>
      </c>
      <c r="AU120" s="56">
        <v>131620</v>
      </c>
      <c r="AV120" s="4">
        <f t="shared" si="5"/>
        <v>86869200</v>
      </c>
    </row>
    <row r="121" spans="1:48" s="1" customFormat="1" ht="12.75">
      <c r="A121" s="38">
        <v>114</v>
      </c>
      <c r="B121" s="39" t="s">
        <v>281</v>
      </c>
      <c r="C121" s="40">
        <v>188</v>
      </c>
      <c r="D121" s="41" t="s">
        <v>282</v>
      </c>
      <c r="E121" s="42" t="s">
        <v>17</v>
      </c>
      <c r="F121" s="43">
        <v>12.63</v>
      </c>
      <c r="G121" s="43" t="s">
        <v>20</v>
      </c>
      <c r="H121" s="43"/>
      <c r="I121" s="43"/>
      <c r="J121" s="43"/>
      <c r="K121" s="43"/>
      <c r="L121" s="43"/>
      <c r="M121" s="43"/>
      <c r="N121" s="43">
        <v>32</v>
      </c>
      <c r="O121" s="43" t="s">
        <v>49</v>
      </c>
      <c r="P121" s="43"/>
      <c r="Q121" s="43"/>
      <c r="R121" s="43"/>
      <c r="S121" s="43"/>
      <c r="T121" s="42"/>
      <c r="U121" s="42"/>
      <c r="V121" s="64"/>
      <c r="W121" s="47"/>
      <c r="X121" s="47"/>
      <c r="Y121" s="46"/>
      <c r="Z121" s="46"/>
      <c r="AA121" s="47"/>
      <c r="AB121" s="46"/>
      <c r="AC121" s="46"/>
      <c r="AD121" s="47"/>
      <c r="AE121" s="47"/>
      <c r="AF121" s="47"/>
      <c r="AG121" s="47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8"/>
      <c r="AT121" s="37">
        <f t="shared" si="4"/>
        <v>44.63</v>
      </c>
      <c r="AU121" s="37">
        <f>VLOOKUP(C121,'[1]listing13'!$E$8:$K$342,7,0)</f>
        <v>59152</v>
      </c>
      <c r="AV121" s="4">
        <f t="shared" si="5"/>
        <v>2639953.7600000002</v>
      </c>
    </row>
    <row r="122" spans="1:48" s="1" customFormat="1" ht="12.75">
      <c r="A122" s="38">
        <f t="shared" si="3"/>
        <v>115</v>
      </c>
      <c r="B122" s="39" t="s">
        <v>283</v>
      </c>
      <c r="C122" s="40">
        <v>217</v>
      </c>
      <c r="D122" s="41" t="s">
        <v>284</v>
      </c>
      <c r="E122" s="42" t="s">
        <v>66</v>
      </c>
      <c r="F122" s="43">
        <v>3.43</v>
      </c>
      <c r="G122" s="43" t="s">
        <v>20</v>
      </c>
      <c r="H122" s="43">
        <v>8.39</v>
      </c>
      <c r="I122" s="43" t="s">
        <v>20</v>
      </c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2"/>
      <c r="U122" s="42"/>
      <c r="V122" s="64"/>
      <c r="W122" s="47"/>
      <c r="X122" s="47"/>
      <c r="Y122" s="46"/>
      <c r="Z122" s="46"/>
      <c r="AA122" s="47"/>
      <c r="AB122" s="46"/>
      <c r="AC122" s="46"/>
      <c r="AD122" s="47"/>
      <c r="AE122" s="47"/>
      <c r="AF122" s="47"/>
      <c r="AG122" s="47"/>
      <c r="AH122" s="46"/>
      <c r="AI122" s="46"/>
      <c r="AJ122" s="46">
        <v>500</v>
      </c>
      <c r="AK122" s="46" t="s">
        <v>29</v>
      </c>
      <c r="AL122" s="46"/>
      <c r="AM122" s="46"/>
      <c r="AN122" s="46">
        <v>200</v>
      </c>
      <c r="AO122" s="46" t="s">
        <v>29</v>
      </c>
      <c r="AP122" s="46">
        <v>400</v>
      </c>
      <c r="AQ122" s="46" t="s">
        <v>29</v>
      </c>
      <c r="AR122" s="46">
        <v>400</v>
      </c>
      <c r="AS122" s="46" t="s">
        <v>29</v>
      </c>
      <c r="AT122" s="37">
        <f t="shared" si="4"/>
        <v>1511.82</v>
      </c>
      <c r="AU122" s="37">
        <f>VLOOKUP(C122,'[1]listing13'!$E$8:$K$342,7,0)</f>
        <v>163349</v>
      </c>
      <c r="AV122" s="4">
        <f t="shared" si="5"/>
        <v>246954285.17999998</v>
      </c>
    </row>
    <row r="123" spans="1:48" s="1" customFormat="1" ht="12.75">
      <c r="A123" s="38">
        <f t="shared" si="3"/>
        <v>116</v>
      </c>
      <c r="B123" s="39" t="s">
        <v>285</v>
      </c>
      <c r="C123" s="40">
        <v>251</v>
      </c>
      <c r="D123" s="41" t="s">
        <v>286</v>
      </c>
      <c r="E123" s="42" t="s">
        <v>41</v>
      </c>
      <c r="F123" s="43"/>
      <c r="G123" s="43"/>
      <c r="H123" s="43">
        <v>8.5</v>
      </c>
      <c r="I123" s="43" t="s">
        <v>20</v>
      </c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2"/>
      <c r="U123" s="42"/>
      <c r="V123" s="64"/>
      <c r="W123" s="47"/>
      <c r="X123" s="47"/>
      <c r="Y123" s="46"/>
      <c r="Z123" s="46"/>
      <c r="AA123" s="47"/>
      <c r="AB123" s="46"/>
      <c r="AC123" s="46"/>
      <c r="AD123" s="47"/>
      <c r="AE123" s="47"/>
      <c r="AF123" s="47"/>
      <c r="AG123" s="47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8"/>
      <c r="AT123" s="37">
        <f t="shared" si="4"/>
        <v>8.5</v>
      </c>
      <c r="AU123" s="37">
        <f>VLOOKUP(C123,'[1]listing13'!$E$8:$K$342,7,0)</f>
        <v>95216</v>
      </c>
      <c r="AV123" s="4">
        <f t="shared" si="5"/>
        <v>809336</v>
      </c>
    </row>
    <row r="124" spans="1:48" s="1" customFormat="1" ht="12.75">
      <c r="A124" s="38">
        <f t="shared" si="3"/>
        <v>117</v>
      </c>
      <c r="B124" s="39" t="s">
        <v>287</v>
      </c>
      <c r="C124" s="40">
        <v>96</v>
      </c>
      <c r="D124" s="41" t="s">
        <v>288</v>
      </c>
      <c r="E124" s="42" t="s">
        <v>41</v>
      </c>
      <c r="F124" s="43"/>
      <c r="G124" s="43"/>
      <c r="H124" s="43">
        <v>73.3</v>
      </c>
      <c r="I124" s="43" t="s">
        <v>20</v>
      </c>
      <c r="J124" s="43">
        <v>90.37</v>
      </c>
      <c r="K124" s="43" t="s">
        <v>20</v>
      </c>
      <c r="L124" s="43"/>
      <c r="M124" s="43"/>
      <c r="N124" s="43"/>
      <c r="O124" s="43"/>
      <c r="P124" s="43"/>
      <c r="Q124" s="43"/>
      <c r="R124" s="43"/>
      <c r="S124" s="43"/>
      <c r="T124" s="42"/>
      <c r="U124" s="42"/>
      <c r="V124" s="64"/>
      <c r="W124" s="47"/>
      <c r="X124" s="47"/>
      <c r="Y124" s="46"/>
      <c r="Z124" s="46"/>
      <c r="AA124" s="47"/>
      <c r="AB124" s="46"/>
      <c r="AC124" s="46"/>
      <c r="AD124" s="47"/>
      <c r="AE124" s="47"/>
      <c r="AF124" s="47"/>
      <c r="AG124" s="47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8"/>
      <c r="AT124" s="37">
        <f t="shared" si="4"/>
        <v>163.67000000000002</v>
      </c>
      <c r="AU124" s="37">
        <f>VLOOKUP(C124,'[1]listing13'!$E$8:$K$342,7,0)</f>
        <v>115345</v>
      </c>
      <c r="AV124" s="4">
        <f t="shared" si="5"/>
        <v>18878516.150000002</v>
      </c>
    </row>
    <row r="125" spans="1:48" s="1" customFormat="1" ht="12.75">
      <c r="A125" s="38">
        <f t="shared" si="3"/>
        <v>118</v>
      </c>
      <c r="B125" s="39" t="s">
        <v>289</v>
      </c>
      <c r="C125" s="40">
        <v>210</v>
      </c>
      <c r="D125" s="41" t="s">
        <v>290</v>
      </c>
      <c r="E125" s="42" t="s">
        <v>162</v>
      </c>
      <c r="F125" s="43">
        <v>7</v>
      </c>
      <c r="G125" s="43" t="s">
        <v>20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2"/>
      <c r="U125" s="42"/>
      <c r="V125" s="64"/>
      <c r="W125" s="47"/>
      <c r="X125" s="47"/>
      <c r="Y125" s="46"/>
      <c r="Z125" s="46"/>
      <c r="AA125" s="47"/>
      <c r="AB125" s="46"/>
      <c r="AC125" s="46"/>
      <c r="AD125" s="47"/>
      <c r="AE125" s="47"/>
      <c r="AF125" s="47"/>
      <c r="AG125" s="47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8"/>
      <c r="AT125" s="37">
        <f t="shared" si="4"/>
        <v>7</v>
      </c>
      <c r="AU125" s="37">
        <f>VLOOKUP(C125,'[1]listing13'!$E$8:$K$342,7,0)</f>
        <v>112646</v>
      </c>
      <c r="AV125" s="4">
        <f t="shared" si="5"/>
        <v>788522</v>
      </c>
    </row>
    <row r="126" spans="1:48" s="1" customFormat="1" ht="12.75">
      <c r="A126" s="38">
        <f t="shared" si="3"/>
        <v>119</v>
      </c>
      <c r="B126" s="39" t="s">
        <v>291</v>
      </c>
      <c r="C126" s="40">
        <v>484</v>
      </c>
      <c r="D126" s="41" t="s">
        <v>292</v>
      </c>
      <c r="E126" s="42" t="s">
        <v>17</v>
      </c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2"/>
      <c r="U126" s="42"/>
      <c r="V126" s="64">
        <v>0.3</v>
      </c>
      <c r="W126" s="47" t="s">
        <v>14</v>
      </c>
      <c r="X126" s="47"/>
      <c r="Y126" s="46"/>
      <c r="Z126" s="46"/>
      <c r="AA126" s="47"/>
      <c r="AB126" s="46"/>
      <c r="AC126" s="46"/>
      <c r="AD126" s="47"/>
      <c r="AE126" s="47"/>
      <c r="AF126" s="47"/>
      <c r="AG126" s="47"/>
      <c r="AH126" s="46">
        <v>3</v>
      </c>
      <c r="AI126" s="46" t="s">
        <v>29</v>
      </c>
      <c r="AJ126" s="46"/>
      <c r="AK126" s="46"/>
      <c r="AL126" s="46"/>
      <c r="AM126" s="46"/>
      <c r="AN126" s="46"/>
      <c r="AO126" s="46"/>
      <c r="AP126" s="46"/>
      <c r="AQ126" s="46"/>
      <c r="AR126" s="46"/>
      <c r="AS126" s="48"/>
      <c r="AT126" s="37">
        <f t="shared" si="4"/>
        <v>3.3</v>
      </c>
      <c r="AU126" s="37">
        <f>VLOOKUP(C126,'[1]listing13'!$E$8:$K$342,7,0)</f>
        <v>36807850</v>
      </c>
      <c r="AV126" s="4">
        <f t="shared" si="5"/>
        <v>121465905</v>
      </c>
    </row>
    <row r="127" spans="1:48" s="1" customFormat="1" ht="12.75">
      <c r="A127" s="38">
        <f t="shared" si="3"/>
        <v>120</v>
      </c>
      <c r="B127" s="79" t="s">
        <v>293</v>
      </c>
      <c r="C127" s="40">
        <v>51</v>
      </c>
      <c r="D127" s="41" t="s">
        <v>294</v>
      </c>
      <c r="E127" s="42" t="s">
        <v>17</v>
      </c>
      <c r="F127" s="43">
        <v>10.2</v>
      </c>
      <c r="G127" s="43" t="s">
        <v>20</v>
      </c>
      <c r="H127" s="43"/>
      <c r="I127" s="43"/>
      <c r="J127" s="43">
        <v>35</v>
      </c>
      <c r="K127" s="43" t="s">
        <v>20</v>
      </c>
      <c r="L127" s="43">
        <v>41</v>
      </c>
      <c r="M127" s="43" t="s">
        <v>20</v>
      </c>
      <c r="N127" s="43"/>
      <c r="O127" s="43"/>
      <c r="P127" s="43"/>
      <c r="Q127" s="43"/>
      <c r="R127" s="43"/>
      <c r="S127" s="43"/>
      <c r="T127" s="42"/>
      <c r="U127" s="42"/>
      <c r="V127" s="64"/>
      <c r="W127" s="47"/>
      <c r="X127" s="47"/>
      <c r="Y127" s="46"/>
      <c r="Z127" s="46"/>
      <c r="AA127" s="47"/>
      <c r="AB127" s="46"/>
      <c r="AC127" s="46"/>
      <c r="AD127" s="47"/>
      <c r="AE127" s="47"/>
      <c r="AF127" s="47"/>
      <c r="AG127" s="47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8"/>
      <c r="AT127" s="37">
        <f t="shared" si="4"/>
        <v>86.2</v>
      </c>
      <c r="AU127" s="37">
        <f>VLOOKUP(C127,'[1]listing13'!$E$8:$K$342,7,0)</f>
        <v>82417</v>
      </c>
      <c r="AV127" s="4">
        <f t="shared" si="5"/>
        <v>7104345.4</v>
      </c>
    </row>
    <row r="128" spans="1:48" s="1" customFormat="1" ht="12.75">
      <c r="A128" s="38">
        <f t="shared" si="3"/>
        <v>121</v>
      </c>
      <c r="B128" s="39" t="s">
        <v>295</v>
      </c>
      <c r="C128" s="40">
        <v>385</v>
      </c>
      <c r="D128" s="41" t="s">
        <v>296</v>
      </c>
      <c r="E128" s="42" t="s">
        <v>66</v>
      </c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2"/>
      <c r="U128" s="42"/>
      <c r="V128" s="64"/>
      <c r="W128" s="47"/>
      <c r="X128" s="47"/>
      <c r="Y128" s="46"/>
      <c r="Z128" s="46"/>
      <c r="AA128" s="47"/>
      <c r="AB128" s="46"/>
      <c r="AC128" s="46"/>
      <c r="AD128" s="47"/>
      <c r="AE128" s="47"/>
      <c r="AF128" s="47"/>
      <c r="AG128" s="47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8"/>
      <c r="AT128" s="37">
        <f t="shared" si="4"/>
        <v>0</v>
      </c>
      <c r="AU128" s="37">
        <f>VLOOKUP(C128,'[1]listing13'!$E$8:$K$342,7,0)</f>
        <v>136487</v>
      </c>
      <c r="AV128" s="4">
        <f t="shared" si="5"/>
        <v>0</v>
      </c>
    </row>
    <row r="129" spans="1:48" s="1" customFormat="1" ht="12.75">
      <c r="A129" s="38">
        <f t="shared" si="3"/>
        <v>122</v>
      </c>
      <c r="B129" s="39" t="s">
        <v>297</v>
      </c>
      <c r="C129" s="40">
        <v>7</v>
      </c>
      <c r="D129" s="41" t="s">
        <v>298</v>
      </c>
      <c r="E129" s="42" t="s">
        <v>17</v>
      </c>
      <c r="F129" s="43">
        <v>28</v>
      </c>
      <c r="G129" s="43" t="s">
        <v>20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2">
        <v>50</v>
      </c>
      <c r="U129" s="42" t="s">
        <v>14</v>
      </c>
      <c r="V129" s="64"/>
      <c r="W129" s="47"/>
      <c r="X129" s="47"/>
      <c r="Y129" s="46"/>
      <c r="Z129" s="46"/>
      <c r="AA129" s="47"/>
      <c r="AB129" s="46"/>
      <c r="AC129" s="46"/>
      <c r="AD129" s="47"/>
      <c r="AE129" s="47"/>
      <c r="AF129" s="46">
        <v>50</v>
      </c>
      <c r="AG129" s="46" t="s">
        <v>14</v>
      </c>
      <c r="AH129" s="46">
        <v>50</v>
      </c>
      <c r="AI129" s="46" t="s">
        <v>29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8"/>
      <c r="AT129" s="37">
        <f t="shared" si="4"/>
        <v>178</v>
      </c>
      <c r="AU129" s="37">
        <f>VLOOKUP(C129,'[1]listing13'!$E$8:$K$342,7,0)</f>
        <v>404829</v>
      </c>
      <c r="AV129" s="4">
        <f t="shared" si="5"/>
        <v>72059562</v>
      </c>
    </row>
    <row r="130" spans="1:48" s="1" customFormat="1" ht="12.75">
      <c r="A130" s="38">
        <f t="shared" si="3"/>
        <v>123</v>
      </c>
      <c r="B130" s="80" t="s">
        <v>299</v>
      </c>
      <c r="C130" s="40">
        <v>195</v>
      </c>
      <c r="D130" s="41" t="s">
        <v>300</v>
      </c>
      <c r="E130" s="42" t="s">
        <v>17</v>
      </c>
      <c r="F130" s="43"/>
      <c r="G130" s="43"/>
      <c r="H130" s="43">
        <v>2.76</v>
      </c>
      <c r="I130" s="43" t="s">
        <v>20</v>
      </c>
      <c r="J130" s="43">
        <v>5.57</v>
      </c>
      <c r="K130" s="43" t="s">
        <v>20</v>
      </c>
      <c r="L130" s="43">
        <v>5.57</v>
      </c>
      <c r="M130" s="43" t="s">
        <v>20</v>
      </c>
      <c r="N130" s="43">
        <v>38.22</v>
      </c>
      <c r="O130" s="43" t="s">
        <v>14</v>
      </c>
      <c r="P130" s="43"/>
      <c r="Q130" s="43"/>
      <c r="R130" s="43"/>
      <c r="S130" s="43"/>
      <c r="T130" s="42"/>
      <c r="U130" s="42"/>
      <c r="V130" s="64"/>
      <c r="W130" s="47"/>
      <c r="X130" s="47"/>
      <c r="Y130" s="46"/>
      <c r="Z130" s="46"/>
      <c r="AA130" s="47"/>
      <c r="AB130" s="46"/>
      <c r="AC130" s="46"/>
      <c r="AD130" s="47"/>
      <c r="AE130" s="47"/>
      <c r="AF130" s="47"/>
      <c r="AG130" s="47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>
        <v>137</v>
      </c>
      <c r="AS130" s="46" t="s">
        <v>29</v>
      </c>
      <c r="AT130" s="37">
        <f t="shared" si="4"/>
        <v>189.12</v>
      </c>
      <c r="AU130" s="37">
        <f>VLOOKUP(C130,'[1]listing13'!$E$8:$K$342,7,0)</f>
        <v>1128275</v>
      </c>
      <c r="AV130" s="4">
        <f t="shared" si="5"/>
        <v>213379368</v>
      </c>
    </row>
    <row r="131" spans="1:48" s="1" customFormat="1" ht="12.75">
      <c r="A131" s="38">
        <f t="shared" si="3"/>
        <v>124</v>
      </c>
      <c r="B131" s="39" t="s">
        <v>301</v>
      </c>
      <c r="C131" s="40">
        <v>3</v>
      </c>
      <c r="D131" s="41" t="s">
        <v>302</v>
      </c>
      <c r="E131" s="42" t="s">
        <v>17</v>
      </c>
      <c r="F131" s="43">
        <v>117</v>
      </c>
      <c r="G131" s="43" t="s">
        <v>20</v>
      </c>
      <c r="H131" s="43">
        <v>100</v>
      </c>
      <c r="I131" s="43" t="s">
        <v>20</v>
      </c>
      <c r="J131" s="43">
        <v>134.86</v>
      </c>
      <c r="K131" s="43" t="s">
        <v>20</v>
      </c>
      <c r="L131" s="43">
        <v>212.5</v>
      </c>
      <c r="M131" s="43" t="s">
        <v>20</v>
      </c>
      <c r="N131" s="43">
        <v>213.84</v>
      </c>
      <c r="O131" s="43" t="s">
        <v>303</v>
      </c>
      <c r="P131" s="49">
        <v>145</v>
      </c>
      <c r="Q131" s="43" t="s">
        <v>14</v>
      </c>
      <c r="R131" s="49">
        <v>320</v>
      </c>
      <c r="S131" s="43" t="s">
        <v>14</v>
      </c>
      <c r="T131" s="42">
        <v>220</v>
      </c>
      <c r="U131" s="42" t="s">
        <v>14</v>
      </c>
      <c r="V131" s="64">
        <v>92.59</v>
      </c>
      <c r="W131" s="47" t="s">
        <v>14</v>
      </c>
      <c r="X131" s="46">
        <v>108</v>
      </c>
      <c r="Y131" s="47" t="s">
        <v>14</v>
      </c>
      <c r="Z131" s="46"/>
      <c r="AA131" s="47"/>
      <c r="AB131" s="46">
        <v>226</v>
      </c>
      <c r="AC131" s="46" t="s">
        <v>14</v>
      </c>
      <c r="AD131" s="46">
        <v>248</v>
      </c>
      <c r="AE131" s="46" t="s">
        <v>14</v>
      </c>
      <c r="AF131" s="46">
        <v>78</v>
      </c>
      <c r="AG131" s="46" t="s">
        <v>14</v>
      </c>
      <c r="AH131" s="46">
        <v>231.8</v>
      </c>
      <c r="AI131" s="46" t="s">
        <v>29</v>
      </c>
      <c r="AJ131" s="46">
        <v>177.01</v>
      </c>
      <c r="AK131" s="46" t="s">
        <v>29</v>
      </c>
      <c r="AL131" s="46">
        <v>250.73</v>
      </c>
      <c r="AM131" s="46" t="s">
        <v>29</v>
      </c>
      <c r="AN131" s="46">
        <v>300</v>
      </c>
      <c r="AO131" s="46" t="s">
        <v>29</v>
      </c>
      <c r="AP131" s="46">
        <v>300</v>
      </c>
      <c r="AQ131" s="46" t="s">
        <v>29</v>
      </c>
      <c r="AR131" s="46">
        <v>300</v>
      </c>
      <c r="AS131" s="46" t="s">
        <v>29</v>
      </c>
      <c r="AT131" s="37">
        <f t="shared" si="4"/>
        <v>3775.3300000000004</v>
      </c>
      <c r="AU131" s="37">
        <f>VLOOKUP(C131,'[1]listing13'!$E$8:$K$342,7,0)</f>
        <v>335297</v>
      </c>
      <c r="AV131" s="4">
        <f t="shared" si="5"/>
        <v>1265856823.0100002</v>
      </c>
    </row>
    <row r="132" spans="1:48" s="1" customFormat="1" ht="12.75">
      <c r="A132" s="38">
        <f t="shared" si="3"/>
        <v>125</v>
      </c>
      <c r="B132" s="39" t="s">
        <v>304</v>
      </c>
      <c r="C132" s="40">
        <v>314</v>
      </c>
      <c r="D132" s="41" t="s">
        <v>305</v>
      </c>
      <c r="E132" s="42" t="s">
        <v>89</v>
      </c>
      <c r="F132" s="43"/>
      <c r="G132" s="43"/>
      <c r="H132" s="43">
        <v>0.56</v>
      </c>
      <c r="I132" s="43" t="s">
        <v>20</v>
      </c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2"/>
      <c r="U132" s="42"/>
      <c r="V132" s="64"/>
      <c r="W132" s="47"/>
      <c r="X132" s="47"/>
      <c r="Y132" s="46"/>
      <c r="Z132" s="46"/>
      <c r="AA132" s="47"/>
      <c r="AB132" s="47"/>
      <c r="AC132" s="47"/>
      <c r="AD132" s="47"/>
      <c r="AE132" s="47"/>
      <c r="AF132" s="47"/>
      <c r="AG132" s="47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8"/>
      <c r="AT132" s="37">
        <f t="shared" si="4"/>
        <v>0.56</v>
      </c>
      <c r="AU132" s="37">
        <f>VLOOKUP(C132,'[1]listing13'!$E$8:$K$342,7,0)</f>
        <v>94775</v>
      </c>
      <c r="AV132" s="4">
        <f t="shared" si="5"/>
        <v>53074.00000000001</v>
      </c>
    </row>
    <row r="133" spans="1:48" s="1" customFormat="1" ht="12.75">
      <c r="A133" s="38">
        <f t="shared" si="3"/>
        <v>126</v>
      </c>
      <c r="B133" s="39" t="s">
        <v>306</v>
      </c>
      <c r="C133" s="40">
        <v>94</v>
      </c>
      <c r="D133" s="41" t="s">
        <v>307</v>
      </c>
      <c r="E133" s="42" t="s">
        <v>41</v>
      </c>
      <c r="F133" s="43"/>
      <c r="G133" s="43"/>
      <c r="H133" s="43"/>
      <c r="I133" s="43"/>
      <c r="J133" s="43"/>
      <c r="K133" s="43"/>
      <c r="L133" s="43"/>
      <c r="M133" s="43"/>
      <c r="N133" s="43">
        <v>14</v>
      </c>
      <c r="O133" s="43" t="s">
        <v>14</v>
      </c>
      <c r="P133" s="43"/>
      <c r="Q133" s="43"/>
      <c r="R133" s="43"/>
      <c r="S133" s="43"/>
      <c r="T133" s="42"/>
      <c r="U133" s="42"/>
      <c r="V133" s="64"/>
      <c r="W133" s="47"/>
      <c r="X133" s="47"/>
      <c r="Y133" s="46"/>
      <c r="Z133" s="46"/>
      <c r="AA133" s="47"/>
      <c r="AB133" s="47"/>
      <c r="AC133" s="47"/>
      <c r="AD133" s="47"/>
      <c r="AE133" s="47"/>
      <c r="AF133" s="47"/>
      <c r="AG133" s="47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8"/>
      <c r="AT133" s="37">
        <f t="shared" si="4"/>
        <v>14</v>
      </c>
      <c r="AU133" s="37">
        <f>VLOOKUP(C133,'[1]listing13'!$E$8:$K$342,7,0)</f>
        <v>112716</v>
      </c>
      <c r="AV133" s="4">
        <f t="shared" si="5"/>
        <v>1578024</v>
      </c>
    </row>
    <row r="134" spans="1:48" s="1" customFormat="1" ht="12.75">
      <c r="A134" s="38">
        <f t="shared" si="3"/>
        <v>127</v>
      </c>
      <c r="B134" s="39" t="s">
        <v>308</v>
      </c>
      <c r="C134" s="40">
        <v>65</v>
      </c>
      <c r="D134" s="41" t="s">
        <v>309</v>
      </c>
      <c r="E134" s="42" t="s">
        <v>17</v>
      </c>
      <c r="F134" s="43">
        <v>4.1</v>
      </c>
      <c r="G134" s="43" t="s">
        <v>20</v>
      </c>
      <c r="H134" s="43">
        <v>6.56</v>
      </c>
      <c r="I134" s="43" t="s">
        <v>20</v>
      </c>
      <c r="J134" s="43">
        <v>12.75</v>
      </c>
      <c r="K134" s="43" t="s">
        <v>20</v>
      </c>
      <c r="L134" s="43"/>
      <c r="M134" s="43"/>
      <c r="N134" s="43"/>
      <c r="O134" s="43"/>
      <c r="P134" s="43">
        <v>19.3</v>
      </c>
      <c r="Q134" s="43" t="s">
        <v>14</v>
      </c>
      <c r="R134" s="43"/>
      <c r="S134" s="43"/>
      <c r="T134" s="42"/>
      <c r="U134" s="42"/>
      <c r="V134" s="64"/>
      <c r="W134" s="47"/>
      <c r="X134" s="47"/>
      <c r="Y134" s="46"/>
      <c r="Z134" s="46"/>
      <c r="AA134" s="47"/>
      <c r="AB134" s="46"/>
      <c r="AC134" s="46"/>
      <c r="AD134" s="47"/>
      <c r="AE134" s="47"/>
      <c r="AF134" s="47"/>
      <c r="AG134" s="47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8"/>
      <c r="AT134" s="37">
        <f t="shared" si="4"/>
        <v>42.71</v>
      </c>
      <c r="AU134" s="37">
        <f>VLOOKUP(C134,'[1]listing13'!$E$8:$K$342,7,0)</f>
        <v>51802</v>
      </c>
      <c r="AV134" s="4">
        <f t="shared" si="5"/>
        <v>2212463.42</v>
      </c>
    </row>
    <row r="135" spans="1:48" s="1" customFormat="1" ht="12.75">
      <c r="A135" s="38">
        <f t="shared" si="3"/>
        <v>128</v>
      </c>
      <c r="B135" s="39" t="s">
        <v>310</v>
      </c>
      <c r="C135" s="40">
        <v>360</v>
      </c>
      <c r="D135" s="41" t="s">
        <v>311</v>
      </c>
      <c r="E135" s="42" t="s">
        <v>33</v>
      </c>
      <c r="F135" s="43"/>
      <c r="G135" s="43"/>
      <c r="H135" s="43">
        <v>24.73</v>
      </c>
      <c r="I135" s="43" t="s">
        <v>20</v>
      </c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2"/>
      <c r="U135" s="42"/>
      <c r="V135" s="64"/>
      <c r="W135" s="47"/>
      <c r="X135" s="47"/>
      <c r="Y135" s="46"/>
      <c r="Z135" s="46"/>
      <c r="AA135" s="47"/>
      <c r="AB135" s="46"/>
      <c r="AC135" s="46"/>
      <c r="AD135" s="47"/>
      <c r="AE135" s="47"/>
      <c r="AF135" s="47"/>
      <c r="AG135" s="47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8"/>
      <c r="AT135" s="37">
        <f t="shared" si="4"/>
        <v>24.73</v>
      </c>
      <c r="AU135" s="81">
        <v>51172</v>
      </c>
      <c r="AV135" s="4">
        <f t="shared" si="5"/>
        <v>1265483.56</v>
      </c>
    </row>
    <row r="136" spans="1:48" s="1" customFormat="1" ht="12.75">
      <c r="A136" s="38">
        <f aca="true" t="shared" si="6" ref="A136:A168">A135+1</f>
        <v>129</v>
      </c>
      <c r="B136" s="39" t="s">
        <v>312</v>
      </c>
      <c r="C136" s="40">
        <v>161</v>
      </c>
      <c r="D136" s="41" t="s">
        <v>313</v>
      </c>
      <c r="E136" s="42" t="s">
        <v>92</v>
      </c>
      <c r="F136" s="43">
        <v>1.5</v>
      </c>
      <c r="G136" s="43" t="s">
        <v>20</v>
      </c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2"/>
      <c r="U136" s="42"/>
      <c r="V136" s="64"/>
      <c r="W136" s="47"/>
      <c r="X136" s="47"/>
      <c r="Y136" s="46"/>
      <c r="Z136" s="46"/>
      <c r="AA136" s="47"/>
      <c r="AB136" s="46"/>
      <c r="AC136" s="46"/>
      <c r="AD136" s="47"/>
      <c r="AE136" s="47"/>
      <c r="AF136" s="47"/>
      <c r="AG136" s="47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8"/>
      <c r="AT136" s="37">
        <f aca="true" t="shared" si="7" ref="AT136:AT168">SUM(F136:AS136)</f>
        <v>1.5</v>
      </c>
      <c r="AU136" s="37">
        <f>VLOOKUP(C136,'[1]listing13'!$E$8:$K$342,7,0)</f>
        <v>209210</v>
      </c>
      <c r="AV136" s="4">
        <f aca="true" t="shared" si="8" ref="AV136:AV168">AU136*AT136</f>
        <v>313815</v>
      </c>
    </row>
    <row r="137" spans="1:48" s="1" customFormat="1" ht="12.75">
      <c r="A137" s="38">
        <f t="shared" si="6"/>
        <v>130</v>
      </c>
      <c r="B137" s="39" t="s">
        <v>314</v>
      </c>
      <c r="C137" s="40">
        <v>114</v>
      </c>
      <c r="D137" s="41" t="s">
        <v>315</v>
      </c>
      <c r="E137" s="42" t="s">
        <v>186</v>
      </c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2"/>
      <c r="U137" s="42"/>
      <c r="V137" s="64"/>
      <c r="W137" s="47"/>
      <c r="X137" s="47"/>
      <c r="Y137" s="46"/>
      <c r="Z137" s="46"/>
      <c r="AA137" s="47"/>
      <c r="AB137" s="46"/>
      <c r="AC137" s="46"/>
      <c r="AD137" s="47"/>
      <c r="AE137" s="47"/>
      <c r="AF137" s="46">
        <v>2.33</v>
      </c>
      <c r="AG137" s="46" t="s">
        <v>14</v>
      </c>
      <c r="AH137" s="46">
        <v>148</v>
      </c>
      <c r="AI137" s="46" t="s">
        <v>29</v>
      </c>
      <c r="AJ137" s="46">
        <v>134</v>
      </c>
      <c r="AK137" s="46" t="s">
        <v>29</v>
      </c>
      <c r="AL137" s="46">
        <v>82.47</v>
      </c>
      <c r="AM137" s="46" t="s">
        <v>29</v>
      </c>
      <c r="AN137" s="46">
        <v>123.6</v>
      </c>
      <c r="AO137" s="46" t="s">
        <v>30</v>
      </c>
      <c r="AP137" s="46">
        <v>148.32</v>
      </c>
      <c r="AQ137" s="46" t="s">
        <v>30</v>
      </c>
      <c r="AR137" s="46"/>
      <c r="AS137" s="48"/>
      <c r="AT137" s="37">
        <f t="shared" si="7"/>
        <v>638.72</v>
      </c>
      <c r="AU137" s="37">
        <f>VLOOKUP(C137,'[1]listing13'!$E$8:$K$342,7,0)</f>
        <v>10113</v>
      </c>
      <c r="AV137" s="4">
        <f t="shared" si="8"/>
        <v>6459375.36</v>
      </c>
    </row>
    <row r="138" spans="1:48" s="1" customFormat="1" ht="12.75">
      <c r="A138" s="38">
        <f t="shared" si="6"/>
        <v>131</v>
      </c>
      <c r="B138" s="39" t="s">
        <v>316</v>
      </c>
      <c r="C138" s="40">
        <v>372</v>
      </c>
      <c r="D138" s="41" t="s">
        <v>317</v>
      </c>
      <c r="E138" s="42" t="s">
        <v>101</v>
      </c>
      <c r="F138" s="43"/>
      <c r="G138" s="43"/>
      <c r="H138" s="43">
        <v>6.29</v>
      </c>
      <c r="I138" s="43" t="s">
        <v>20</v>
      </c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2"/>
      <c r="U138" s="42"/>
      <c r="V138" s="64"/>
      <c r="W138" s="47"/>
      <c r="X138" s="47"/>
      <c r="Y138" s="46"/>
      <c r="Z138" s="46"/>
      <c r="AA138" s="47"/>
      <c r="AB138" s="46"/>
      <c r="AC138" s="46"/>
      <c r="AD138" s="47"/>
      <c r="AE138" s="47"/>
      <c r="AF138" s="47"/>
      <c r="AG138" s="47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8"/>
      <c r="AT138" s="37">
        <f t="shared" si="7"/>
        <v>6.29</v>
      </c>
      <c r="AU138" s="37">
        <f>VLOOKUP(C138,'[1]listing13'!$E$8:$K$342,7,0)</f>
        <v>193712</v>
      </c>
      <c r="AV138" s="4">
        <f t="shared" si="8"/>
        <v>1218448.48</v>
      </c>
    </row>
    <row r="139" spans="1:48" s="1" customFormat="1" ht="12.75">
      <c r="A139" s="38">
        <f t="shared" si="6"/>
        <v>132</v>
      </c>
      <c r="B139" s="39" t="s">
        <v>318</v>
      </c>
      <c r="C139" s="40">
        <v>378</v>
      </c>
      <c r="D139" s="41" t="s">
        <v>319</v>
      </c>
      <c r="E139" s="42" t="s">
        <v>320</v>
      </c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>
        <v>15</v>
      </c>
      <c r="Q139" s="43" t="s">
        <v>14</v>
      </c>
      <c r="R139" s="43"/>
      <c r="S139" s="43"/>
      <c r="T139" s="42"/>
      <c r="U139" s="42"/>
      <c r="V139" s="64"/>
      <c r="W139" s="47"/>
      <c r="X139" s="47"/>
      <c r="Y139" s="46"/>
      <c r="Z139" s="46">
        <v>15.5</v>
      </c>
      <c r="AA139" s="47" t="s">
        <v>321</v>
      </c>
      <c r="AB139" s="46"/>
      <c r="AC139" s="46"/>
      <c r="AD139" s="47"/>
      <c r="AE139" s="47"/>
      <c r="AF139" s="47"/>
      <c r="AG139" s="47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8"/>
      <c r="AT139" s="37">
        <f t="shared" si="7"/>
        <v>30.5</v>
      </c>
      <c r="AU139" s="37">
        <f>VLOOKUP(C139,'[1]listing13'!$E$8:$K$342,7,0)</f>
        <v>311856</v>
      </c>
      <c r="AV139" s="4">
        <f t="shared" si="8"/>
        <v>9511608</v>
      </c>
    </row>
    <row r="140" spans="1:48" s="1" customFormat="1" ht="12.75">
      <c r="A140" s="38">
        <f t="shared" si="6"/>
        <v>133</v>
      </c>
      <c r="B140" s="39" t="s">
        <v>322</v>
      </c>
      <c r="C140" s="40">
        <v>455</v>
      </c>
      <c r="D140" s="41" t="s">
        <v>323</v>
      </c>
      <c r="E140" s="42" t="s">
        <v>41</v>
      </c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>
        <v>11.56</v>
      </c>
      <c r="U140" s="42" t="s">
        <v>14</v>
      </c>
      <c r="V140" s="47"/>
      <c r="W140" s="47"/>
      <c r="X140" s="47"/>
      <c r="Y140" s="46"/>
      <c r="Z140" s="46"/>
      <c r="AA140" s="47"/>
      <c r="AB140" s="46"/>
      <c r="AC140" s="46"/>
      <c r="AD140" s="47"/>
      <c r="AE140" s="47"/>
      <c r="AF140" s="47"/>
      <c r="AG140" s="47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8"/>
      <c r="AT140" s="37">
        <f t="shared" si="7"/>
        <v>11.56</v>
      </c>
      <c r="AU140" s="37">
        <f>VLOOKUP(C140,'[1]listing13'!$E$8:$K$342,7,0)</f>
        <v>330460</v>
      </c>
      <c r="AV140" s="4">
        <f t="shared" si="8"/>
        <v>3820117.6</v>
      </c>
    </row>
    <row r="141" spans="1:48" s="1" customFormat="1" ht="12.75">
      <c r="A141" s="38">
        <f t="shared" si="6"/>
        <v>134</v>
      </c>
      <c r="B141" s="39" t="s">
        <v>324</v>
      </c>
      <c r="C141" s="40">
        <v>56</v>
      </c>
      <c r="D141" s="41" t="s">
        <v>325</v>
      </c>
      <c r="E141" s="42" t="s">
        <v>17</v>
      </c>
      <c r="F141" s="43"/>
      <c r="G141" s="43"/>
      <c r="H141" s="43">
        <v>4.36</v>
      </c>
      <c r="I141" s="43" t="s">
        <v>20</v>
      </c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2"/>
      <c r="U141" s="42"/>
      <c r="V141" s="64"/>
      <c r="W141" s="47"/>
      <c r="X141" s="47"/>
      <c r="Y141" s="46"/>
      <c r="Z141" s="46"/>
      <c r="AA141" s="47"/>
      <c r="AB141" s="46"/>
      <c r="AC141" s="46"/>
      <c r="AD141" s="47"/>
      <c r="AE141" s="47"/>
      <c r="AF141" s="47"/>
      <c r="AG141" s="47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8"/>
      <c r="AT141" s="37">
        <f t="shared" si="7"/>
        <v>4.36</v>
      </c>
      <c r="AU141" s="37">
        <f>VLOOKUP(C141,'[1]listing13'!$E$8:$K$342,7,0)</f>
        <v>295793</v>
      </c>
      <c r="AV141" s="4">
        <f t="shared" si="8"/>
        <v>1289657.48</v>
      </c>
    </row>
    <row r="142" spans="1:48" s="1" customFormat="1" ht="12.75">
      <c r="A142" s="38">
        <f t="shared" si="6"/>
        <v>135</v>
      </c>
      <c r="B142" s="39" t="s">
        <v>326</v>
      </c>
      <c r="C142" s="40">
        <v>78</v>
      </c>
      <c r="D142" s="41" t="s">
        <v>327</v>
      </c>
      <c r="E142" s="42" t="s">
        <v>38</v>
      </c>
      <c r="F142" s="43">
        <v>2.05</v>
      </c>
      <c r="G142" s="43" t="s">
        <v>20</v>
      </c>
      <c r="H142" s="43">
        <v>5.7</v>
      </c>
      <c r="I142" s="43" t="s">
        <v>20</v>
      </c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2"/>
      <c r="U142" s="42"/>
      <c r="V142" s="64"/>
      <c r="W142" s="47"/>
      <c r="X142" s="47"/>
      <c r="Y142" s="46"/>
      <c r="Z142" s="46"/>
      <c r="AA142" s="47"/>
      <c r="AB142" s="46"/>
      <c r="AC142" s="46"/>
      <c r="AD142" s="47"/>
      <c r="AE142" s="47"/>
      <c r="AF142" s="47"/>
      <c r="AG142" s="47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8"/>
      <c r="AT142" s="37">
        <f t="shared" si="7"/>
        <v>7.75</v>
      </c>
      <c r="AU142" s="37">
        <f>VLOOKUP(C142,'[1]listing13'!$E$8:$K$342,7,0)</f>
        <v>51956</v>
      </c>
      <c r="AV142" s="4">
        <f t="shared" si="8"/>
        <v>402659</v>
      </c>
    </row>
    <row r="143" spans="1:48" s="1" customFormat="1" ht="12.75">
      <c r="A143" s="38">
        <f t="shared" si="6"/>
        <v>136</v>
      </c>
      <c r="B143" s="39" t="s">
        <v>36</v>
      </c>
      <c r="C143" s="40">
        <v>402</v>
      </c>
      <c r="D143" s="41" t="s">
        <v>328</v>
      </c>
      <c r="E143" s="42" t="s">
        <v>38</v>
      </c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2"/>
      <c r="U143" s="42"/>
      <c r="V143" s="64"/>
      <c r="W143" s="47"/>
      <c r="X143" s="47"/>
      <c r="Y143" s="46"/>
      <c r="Z143" s="46"/>
      <c r="AA143" s="47"/>
      <c r="AB143" s="46"/>
      <c r="AC143" s="46"/>
      <c r="AD143" s="47"/>
      <c r="AE143" s="47"/>
      <c r="AF143" s="47"/>
      <c r="AG143" s="47"/>
      <c r="AH143" s="46">
        <v>50</v>
      </c>
      <c r="AI143" s="46" t="s">
        <v>29</v>
      </c>
      <c r="AJ143" s="46"/>
      <c r="AK143" s="46"/>
      <c r="AL143" s="46"/>
      <c r="AM143" s="46"/>
      <c r="AN143" s="46"/>
      <c r="AO143" s="46"/>
      <c r="AP143" s="46"/>
      <c r="AQ143" s="46"/>
      <c r="AR143" s="46"/>
      <c r="AS143" s="48"/>
      <c r="AT143" s="37">
        <f t="shared" si="7"/>
        <v>50</v>
      </c>
      <c r="AU143" s="37">
        <f>VLOOKUP(C143,'[1]listing13'!$E$8:$K$342,7,0)</f>
        <v>113286</v>
      </c>
      <c r="AV143" s="4">
        <f t="shared" si="8"/>
        <v>5664300</v>
      </c>
    </row>
    <row r="144" spans="1:48" s="1" customFormat="1" ht="12.75">
      <c r="A144" s="38">
        <f t="shared" si="6"/>
        <v>137</v>
      </c>
      <c r="B144" s="39" t="s">
        <v>329</v>
      </c>
      <c r="C144" s="40">
        <v>108</v>
      </c>
      <c r="D144" s="41" t="s">
        <v>330</v>
      </c>
      <c r="E144" s="42" t="s">
        <v>38</v>
      </c>
      <c r="F144" s="43">
        <v>2.16</v>
      </c>
      <c r="G144" s="43" t="s">
        <v>20</v>
      </c>
      <c r="H144" s="43">
        <v>16.83</v>
      </c>
      <c r="I144" s="43" t="s">
        <v>20</v>
      </c>
      <c r="J144" s="43"/>
      <c r="K144" s="43"/>
      <c r="L144" s="43">
        <v>34</v>
      </c>
      <c r="M144" s="43" t="s">
        <v>14</v>
      </c>
      <c r="N144" s="43"/>
      <c r="O144" s="43"/>
      <c r="P144" s="43"/>
      <c r="Q144" s="43"/>
      <c r="R144" s="43"/>
      <c r="S144" s="43"/>
      <c r="T144" s="42"/>
      <c r="U144" s="42"/>
      <c r="V144" s="64"/>
      <c r="W144" s="47"/>
      <c r="X144" s="47"/>
      <c r="Y144" s="46"/>
      <c r="Z144" s="46"/>
      <c r="AA144" s="47"/>
      <c r="AB144" s="46"/>
      <c r="AC144" s="46"/>
      <c r="AD144" s="47"/>
      <c r="AE144" s="47"/>
      <c r="AF144" s="47"/>
      <c r="AG144" s="47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8"/>
      <c r="AT144" s="37">
        <f t="shared" si="7"/>
        <v>52.989999999999995</v>
      </c>
      <c r="AU144" s="37">
        <f>VLOOKUP(C144,'[1]listing13'!$E$8:$K$342,7,0)</f>
        <v>143959</v>
      </c>
      <c r="AV144" s="4">
        <f t="shared" si="8"/>
        <v>7628387.409999999</v>
      </c>
    </row>
    <row r="145" spans="1:48" s="1" customFormat="1" ht="12.75">
      <c r="A145" s="38">
        <f t="shared" si="6"/>
        <v>138</v>
      </c>
      <c r="B145" s="39" t="s">
        <v>331</v>
      </c>
      <c r="C145" s="40">
        <v>431</v>
      </c>
      <c r="D145" s="41" t="s">
        <v>332</v>
      </c>
      <c r="E145" s="42" t="s">
        <v>38</v>
      </c>
      <c r="F145" s="43"/>
      <c r="G145" s="43"/>
      <c r="H145" s="43"/>
      <c r="I145" s="43"/>
      <c r="J145" s="43">
        <v>19.77</v>
      </c>
      <c r="K145" s="43" t="s">
        <v>20</v>
      </c>
      <c r="L145" s="43">
        <v>7.79</v>
      </c>
      <c r="M145" s="43" t="s">
        <v>20</v>
      </c>
      <c r="N145" s="43">
        <v>9.72</v>
      </c>
      <c r="O145" s="43" t="s">
        <v>14</v>
      </c>
      <c r="P145" s="43">
        <v>25.29</v>
      </c>
      <c r="Q145" s="43" t="s">
        <v>14</v>
      </c>
      <c r="R145" s="43"/>
      <c r="S145" s="43"/>
      <c r="T145" s="42"/>
      <c r="U145" s="42"/>
      <c r="V145" s="64"/>
      <c r="W145" s="47"/>
      <c r="X145" s="47"/>
      <c r="Y145" s="46"/>
      <c r="Z145" s="46"/>
      <c r="AA145" s="47"/>
      <c r="AB145" s="46"/>
      <c r="AC145" s="46"/>
      <c r="AD145" s="47"/>
      <c r="AE145" s="47"/>
      <c r="AF145" s="47"/>
      <c r="AG145" s="47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8"/>
      <c r="AT145" s="37">
        <f t="shared" si="7"/>
        <v>62.57</v>
      </c>
      <c r="AU145" s="37">
        <f>VLOOKUP(C145,'[1]listing13'!$E$8:$K$342,7,0)</f>
        <v>263820</v>
      </c>
      <c r="AV145" s="4">
        <f t="shared" si="8"/>
        <v>16507217.4</v>
      </c>
    </row>
    <row r="146" spans="1:48" s="1" customFormat="1" ht="12.75">
      <c r="A146" s="38">
        <f t="shared" si="6"/>
        <v>139</v>
      </c>
      <c r="B146" s="39" t="s">
        <v>333</v>
      </c>
      <c r="C146" s="40">
        <v>162</v>
      </c>
      <c r="D146" s="41" t="s">
        <v>334</v>
      </c>
      <c r="E146" s="42" t="s">
        <v>25</v>
      </c>
      <c r="F146" s="43">
        <v>1.54</v>
      </c>
      <c r="G146" s="43" t="s">
        <v>20</v>
      </c>
      <c r="H146" s="43">
        <v>7.26</v>
      </c>
      <c r="I146" s="43" t="s">
        <v>20</v>
      </c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2"/>
      <c r="U146" s="42"/>
      <c r="V146" s="64"/>
      <c r="W146" s="47"/>
      <c r="X146" s="47"/>
      <c r="Y146" s="46"/>
      <c r="Z146" s="46"/>
      <c r="AA146" s="47"/>
      <c r="AB146" s="46"/>
      <c r="AC146" s="46"/>
      <c r="AD146" s="47"/>
      <c r="AE146" s="47"/>
      <c r="AF146" s="47"/>
      <c r="AG146" s="47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8"/>
      <c r="AT146" s="37">
        <f t="shared" si="7"/>
        <v>8.8</v>
      </c>
      <c r="AU146" s="37">
        <f>VLOOKUP(C146,'[1]listing13'!$E$8:$K$342,7,0)</f>
        <v>135126</v>
      </c>
      <c r="AV146" s="4">
        <f t="shared" si="8"/>
        <v>1189108.8</v>
      </c>
    </row>
    <row r="147" spans="1:48" s="1" customFormat="1" ht="12.75">
      <c r="A147" s="38">
        <f t="shared" si="6"/>
        <v>140</v>
      </c>
      <c r="B147" s="39" t="s">
        <v>335</v>
      </c>
      <c r="C147" s="40">
        <v>143</v>
      </c>
      <c r="D147" s="41" t="s">
        <v>336</v>
      </c>
      <c r="E147" s="42" t="s">
        <v>17</v>
      </c>
      <c r="F147" s="43">
        <v>8.95</v>
      </c>
      <c r="G147" s="43" t="s">
        <v>20</v>
      </c>
      <c r="H147" s="43">
        <v>14.59</v>
      </c>
      <c r="I147" s="43" t="s">
        <v>20</v>
      </c>
      <c r="J147" s="43">
        <v>13.07</v>
      </c>
      <c r="K147" s="43" t="s">
        <v>20</v>
      </c>
      <c r="L147" s="43"/>
      <c r="M147" s="43"/>
      <c r="N147" s="43"/>
      <c r="O147" s="43"/>
      <c r="P147" s="43"/>
      <c r="Q147" s="43"/>
      <c r="R147" s="43"/>
      <c r="S147" s="43"/>
      <c r="T147" s="42">
        <v>3.07</v>
      </c>
      <c r="U147" s="42" t="s">
        <v>14</v>
      </c>
      <c r="V147" s="64"/>
      <c r="W147" s="47"/>
      <c r="X147" s="47"/>
      <c r="Y147" s="46"/>
      <c r="Z147" s="46"/>
      <c r="AA147" s="47"/>
      <c r="AB147" s="46"/>
      <c r="AC147" s="46"/>
      <c r="AD147" s="47"/>
      <c r="AE147" s="47"/>
      <c r="AF147" s="47"/>
      <c r="AG147" s="47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8"/>
      <c r="AT147" s="37">
        <f t="shared" si="7"/>
        <v>39.68</v>
      </c>
      <c r="AU147" s="37">
        <f>VLOOKUP(C147,'[1]listing13'!$E$8:$K$342,7,0)</f>
        <v>2651170</v>
      </c>
      <c r="AV147" s="4">
        <f t="shared" si="8"/>
        <v>105198425.6</v>
      </c>
    </row>
    <row r="148" spans="1:48" s="1" customFormat="1" ht="12.75">
      <c r="A148" s="38">
        <f t="shared" si="6"/>
        <v>141</v>
      </c>
      <c r="B148" s="39" t="s">
        <v>337</v>
      </c>
      <c r="C148" s="40">
        <v>198</v>
      </c>
      <c r="D148" s="41" t="s">
        <v>338</v>
      </c>
      <c r="E148" s="42" t="s">
        <v>17</v>
      </c>
      <c r="F148" s="43">
        <v>5.23</v>
      </c>
      <c r="G148" s="43" t="s">
        <v>20</v>
      </c>
      <c r="H148" s="43">
        <v>3.2</v>
      </c>
      <c r="I148" s="43" t="s">
        <v>20</v>
      </c>
      <c r="J148" s="43"/>
      <c r="K148" s="43"/>
      <c r="L148" s="43"/>
      <c r="M148" s="43"/>
      <c r="N148" s="43">
        <v>6.76</v>
      </c>
      <c r="O148" s="43" t="s">
        <v>14</v>
      </c>
      <c r="P148" s="43"/>
      <c r="Q148" s="43"/>
      <c r="R148" s="43"/>
      <c r="S148" s="43"/>
      <c r="T148" s="42"/>
      <c r="U148" s="42"/>
      <c r="V148" s="64"/>
      <c r="W148" s="47"/>
      <c r="X148" s="47"/>
      <c r="Y148" s="46"/>
      <c r="Z148" s="46"/>
      <c r="AA148" s="47"/>
      <c r="AB148" s="46"/>
      <c r="AC148" s="46"/>
      <c r="AD148" s="47"/>
      <c r="AE148" s="47"/>
      <c r="AF148" s="47"/>
      <c r="AG148" s="47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8"/>
      <c r="AT148" s="37">
        <f t="shared" si="7"/>
        <v>15.19</v>
      </c>
      <c r="AU148" s="37">
        <f>VLOOKUP(C148,'[1]listing13'!$E$8:$K$342,7,0)</f>
        <v>86850</v>
      </c>
      <c r="AV148" s="4">
        <f t="shared" si="8"/>
        <v>1319251.5</v>
      </c>
    </row>
    <row r="149" spans="1:48" s="1" customFormat="1" ht="12.75">
      <c r="A149" s="38">
        <f t="shared" si="6"/>
        <v>142</v>
      </c>
      <c r="B149" s="39" t="s">
        <v>339</v>
      </c>
      <c r="C149" s="40">
        <v>180</v>
      </c>
      <c r="D149" s="41" t="s">
        <v>340</v>
      </c>
      <c r="E149" s="42" t="s">
        <v>92</v>
      </c>
      <c r="F149" s="43">
        <v>5.42</v>
      </c>
      <c r="G149" s="43" t="s">
        <v>20</v>
      </c>
      <c r="H149" s="43">
        <v>8.91</v>
      </c>
      <c r="I149" s="43" t="s">
        <v>20</v>
      </c>
      <c r="J149" s="43">
        <v>26.92</v>
      </c>
      <c r="K149" s="43" t="s">
        <v>20</v>
      </c>
      <c r="L149" s="43">
        <v>28</v>
      </c>
      <c r="M149" s="43" t="s">
        <v>20</v>
      </c>
      <c r="N149" s="43"/>
      <c r="O149" s="43"/>
      <c r="P149" s="43"/>
      <c r="Q149" s="43"/>
      <c r="R149" s="43"/>
      <c r="S149" s="43"/>
      <c r="T149" s="42"/>
      <c r="U149" s="42"/>
      <c r="V149" s="64"/>
      <c r="W149" s="47"/>
      <c r="X149" s="47"/>
      <c r="Y149" s="46"/>
      <c r="Z149" s="46"/>
      <c r="AA149" s="47"/>
      <c r="AB149" s="46"/>
      <c r="AC149" s="46"/>
      <c r="AD149" s="47"/>
      <c r="AE149" s="47"/>
      <c r="AF149" s="47"/>
      <c r="AG149" s="47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8"/>
      <c r="AT149" s="37">
        <f t="shared" si="7"/>
        <v>69.25</v>
      </c>
      <c r="AU149" s="37">
        <f>VLOOKUP(C149,'[1]listing13'!$E$8:$K$342,7,0)</f>
        <v>88922</v>
      </c>
      <c r="AV149" s="4">
        <f t="shared" si="8"/>
        <v>6157848.5</v>
      </c>
    </row>
    <row r="150" spans="1:48" s="1" customFormat="1" ht="12.75">
      <c r="A150" s="38">
        <f t="shared" si="6"/>
        <v>143</v>
      </c>
      <c r="B150" s="39" t="s">
        <v>341</v>
      </c>
      <c r="C150" s="40">
        <v>19</v>
      </c>
      <c r="D150" s="41" t="s">
        <v>342</v>
      </c>
      <c r="E150" s="42" t="s">
        <v>17</v>
      </c>
      <c r="F150" s="43">
        <v>28.86</v>
      </c>
      <c r="G150" s="43" t="s">
        <v>20</v>
      </c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2"/>
      <c r="U150" s="42"/>
      <c r="V150" s="64"/>
      <c r="W150" s="47"/>
      <c r="X150" s="47"/>
      <c r="Y150" s="46"/>
      <c r="Z150" s="46"/>
      <c r="AA150" s="47"/>
      <c r="AB150" s="46"/>
      <c r="AC150" s="46"/>
      <c r="AD150" s="47"/>
      <c r="AE150" s="47"/>
      <c r="AF150" s="47"/>
      <c r="AG150" s="47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8"/>
      <c r="AT150" s="37">
        <f t="shared" si="7"/>
        <v>28.86</v>
      </c>
      <c r="AU150" s="37">
        <f>VLOOKUP(C150,'[1]listing13'!$E$8:$K$342,7,0)</f>
        <v>53000</v>
      </c>
      <c r="AV150" s="4">
        <f t="shared" si="8"/>
        <v>1529580</v>
      </c>
    </row>
    <row r="151" spans="1:48" s="1" customFormat="1" ht="12.75">
      <c r="A151" s="38">
        <f t="shared" si="6"/>
        <v>144</v>
      </c>
      <c r="B151" s="39" t="s">
        <v>343</v>
      </c>
      <c r="C151" s="40">
        <v>8</v>
      </c>
      <c r="D151" s="41" t="s">
        <v>344</v>
      </c>
      <c r="E151" s="42" t="s">
        <v>17</v>
      </c>
      <c r="F151" s="43">
        <v>46.75</v>
      </c>
      <c r="G151" s="43" t="s">
        <v>20</v>
      </c>
      <c r="H151" s="43"/>
      <c r="I151" s="43"/>
      <c r="J151" s="43">
        <v>25.5</v>
      </c>
      <c r="K151" s="43" t="s">
        <v>20</v>
      </c>
      <c r="L151" s="43"/>
      <c r="M151" s="43"/>
      <c r="N151" s="43"/>
      <c r="O151" s="43"/>
      <c r="P151" s="43"/>
      <c r="Q151" s="43"/>
      <c r="R151" s="43"/>
      <c r="S151" s="43"/>
      <c r="T151" s="49">
        <v>47</v>
      </c>
      <c r="U151" s="42" t="s">
        <v>14</v>
      </c>
      <c r="V151" s="70">
        <v>65</v>
      </c>
      <c r="W151" s="47" t="s">
        <v>14</v>
      </c>
      <c r="X151" s="46">
        <v>65</v>
      </c>
      <c r="Y151" s="47" t="s">
        <v>14</v>
      </c>
      <c r="Z151" s="46">
        <v>75</v>
      </c>
      <c r="AA151" s="46" t="s">
        <v>14</v>
      </c>
      <c r="AB151" s="46">
        <v>82</v>
      </c>
      <c r="AC151" s="46" t="s">
        <v>14</v>
      </c>
      <c r="AD151" s="47"/>
      <c r="AE151" s="47"/>
      <c r="AF151" s="46">
        <v>82</v>
      </c>
      <c r="AG151" s="46" t="s">
        <v>14</v>
      </c>
      <c r="AH151" s="46"/>
      <c r="AI151" s="46"/>
      <c r="AJ151" s="46"/>
      <c r="AK151" s="46"/>
      <c r="AL151" s="46"/>
      <c r="AM151" s="46"/>
      <c r="AN151" s="46"/>
      <c r="AO151" s="46"/>
      <c r="AP151" s="46">
        <v>138</v>
      </c>
      <c r="AQ151" s="46" t="s">
        <v>76</v>
      </c>
      <c r="AR151" s="46"/>
      <c r="AS151" s="48"/>
      <c r="AT151" s="37">
        <f t="shared" si="7"/>
        <v>626.25</v>
      </c>
      <c r="AU151" s="37">
        <f>VLOOKUP(C151,'[1]listing13'!$E$8:$K$342,7,0)</f>
        <v>135266</v>
      </c>
      <c r="AV151" s="4">
        <f t="shared" si="8"/>
        <v>84710332.5</v>
      </c>
    </row>
    <row r="152" spans="1:48" s="1" customFormat="1" ht="12.75">
      <c r="A152" s="38">
        <f t="shared" si="6"/>
        <v>145</v>
      </c>
      <c r="B152" s="39" t="s">
        <v>345</v>
      </c>
      <c r="C152" s="40">
        <v>407</v>
      </c>
      <c r="D152" s="41" t="s">
        <v>346</v>
      </c>
      <c r="E152" s="42" t="s">
        <v>159</v>
      </c>
      <c r="F152" s="43"/>
      <c r="G152" s="43"/>
      <c r="H152" s="43"/>
      <c r="I152" s="43"/>
      <c r="J152" s="43"/>
      <c r="K152" s="43"/>
      <c r="L152" s="43"/>
      <c r="M152" s="43"/>
      <c r="N152" s="43">
        <v>33.6</v>
      </c>
      <c r="O152" s="43" t="s">
        <v>49</v>
      </c>
      <c r="P152" s="43"/>
      <c r="Q152" s="43"/>
      <c r="R152" s="43"/>
      <c r="S152" s="43"/>
      <c r="T152" s="42"/>
      <c r="U152" s="42"/>
      <c r="V152" s="64"/>
      <c r="W152" s="47"/>
      <c r="X152" s="47"/>
      <c r="Y152" s="46"/>
      <c r="Z152" s="46"/>
      <c r="AA152" s="47"/>
      <c r="AB152" s="47"/>
      <c r="AC152" s="47"/>
      <c r="AD152" s="47"/>
      <c r="AE152" s="47"/>
      <c r="AF152" s="47"/>
      <c r="AG152" s="47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8"/>
      <c r="AT152" s="37">
        <f t="shared" si="7"/>
        <v>33.6</v>
      </c>
      <c r="AU152" s="37">
        <f>VLOOKUP(C152,'[1]listing13'!$E$8:$K$342,7,0)</f>
        <v>110813</v>
      </c>
      <c r="AV152" s="4">
        <f t="shared" si="8"/>
        <v>3723316.8000000003</v>
      </c>
    </row>
    <row r="153" spans="1:48" s="1" customFormat="1" ht="12.75">
      <c r="A153" s="38">
        <f t="shared" si="6"/>
        <v>146</v>
      </c>
      <c r="B153" s="39" t="s">
        <v>347</v>
      </c>
      <c r="C153" s="40">
        <v>4</v>
      </c>
      <c r="D153" s="41" t="s">
        <v>348</v>
      </c>
      <c r="E153" s="42" t="s">
        <v>17</v>
      </c>
      <c r="F153" s="43">
        <v>6</v>
      </c>
      <c r="G153" s="43" t="s">
        <v>20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2"/>
      <c r="U153" s="42"/>
      <c r="V153" s="64"/>
      <c r="W153" s="47"/>
      <c r="X153" s="47"/>
      <c r="Y153" s="46"/>
      <c r="Z153" s="46"/>
      <c r="AA153" s="47"/>
      <c r="AB153" s="46"/>
      <c r="AC153" s="46"/>
      <c r="AD153" s="47"/>
      <c r="AE153" s="47"/>
      <c r="AF153" s="47"/>
      <c r="AG153" s="47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8"/>
      <c r="AT153" s="37">
        <f t="shared" si="7"/>
        <v>6</v>
      </c>
      <c r="AU153" s="37">
        <f>VLOOKUP(C153,'[1]listing13'!$E$8:$K$342,7,0)</f>
        <v>52672</v>
      </c>
      <c r="AV153" s="4">
        <f t="shared" si="8"/>
        <v>316032</v>
      </c>
    </row>
    <row r="154" spans="1:48" s="1" customFormat="1" ht="12.75">
      <c r="A154" s="38">
        <f t="shared" si="6"/>
        <v>147</v>
      </c>
      <c r="B154" s="39" t="s">
        <v>349</v>
      </c>
      <c r="C154" s="40">
        <v>181</v>
      </c>
      <c r="D154" s="41" t="s">
        <v>350</v>
      </c>
      <c r="E154" s="42" t="s">
        <v>25</v>
      </c>
      <c r="F154" s="43">
        <v>5.45</v>
      </c>
      <c r="G154" s="43" t="s">
        <v>20</v>
      </c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2"/>
      <c r="U154" s="42"/>
      <c r="V154" s="64"/>
      <c r="W154" s="47"/>
      <c r="X154" s="47"/>
      <c r="Y154" s="46"/>
      <c r="Z154" s="46"/>
      <c r="AA154" s="47"/>
      <c r="AB154" s="46"/>
      <c r="AC154" s="46"/>
      <c r="AD154" s="47"/>
      <c r="AE154" s="47"/>
      <c r="AF154" s="47"/>
      <c r="AG154" s="47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8"/>
      <c r="AT154" s="37">
        <f t="shared" si="7"/>
        <v>5.45</v>
      </c>
      <c r="AU154" s="37">
        <f>VLOOKUP(C154,'[1]listing13'!$E$8:$K$342,7,0)</f>
        <v>91759</v>
      </c>
      <c r="AV154" s="4">
        <f t="shared" si="8"/>
        <v>500086.55</v>
      </c>
    </row>
    <row r="155" spans="1:48" s="1" customFormat="1" ht="12.75">
      <c r="A155" s="38">
        <f t="shared" si="6"/>
        <v>148</v>
      </c>
      <c r="B155" s="39" t="s">
        <v>351</v>
      </c>
      <c r="C155" s="40">
        <v>309</v>
      </c>
      <c r="D155" s="41" t="s">
        <v>352</v>
      </c>
      <c r="E155" s="42" t="s">
        <v>66</v>
      </c>
      <c r="F155" s="43"/>
      <c r="G155" s="43"/>
      <c r="H155" s="43"/>
      <c r="I155" s="43"/>
      <c r="J155" s="43">
        <v>0.95</v>
      </c>
      <c r="K155" s="43" t="s">
        <v>20</v>
      </c>
      <c r="L155" s="43"/>
      <c r="M155" s="43"/>
      <c r="N155" s="43"/>
      <c r="O155" s="43"/>
      <c r="P155" s="43"/>
      <c r="Q155" s="43"/>
      <c r="R155" s="43"/>
      <c r="S155" s="43"/>
      <c r="T155" s="42"/>
      <c r="U155" s="42"/>
      <c r="V155" s="64"/>
      <c r="W155" s="47"/>
      <c r="X155" s="47"/>
      <c r="Y155" s="46"/>
      <c r="Z155" s="46"/>
      <c r="AA155" s="47"/>
      <c r="AB155" s="46"/>
      <c r="AC155" s="46"/>
      <c r="AD155" s="47"/>
      <c r="AE155" s="47"/>
      <c r="AF155" s="47"/>
      <c r="AG155" s="47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>
        <v>50</v>
      </c>
      <c r="AS155" s="46" t="s">
        <v>29</v>
      </c>
      <c r="AT155" s="37">
        <f t="shared" si="7"/>
        <v>50.95</v>
      </c>
      <c r="AU155" s="37">
        <f>VLOOKUP(C155,'[1]listing13'!$E$8:$K$342,7,0)</f>
        <v>10231389</v>
      </c>
      <c r="AV155" s="4">
        <f t="shared" si="8"/>
        <v>521289269.55</v>
      </c>
    </row>
    <row r="156" spans="1:48" s="1" customFormat="1" ht="12.75">
      <c r="A156" s="38">
        <f t="shared" si="6"/>
        <v>149</v>
      </c>
      <c r="B156" s="39" t="s">
        <v>353</v>
      </c>
      <c r="C156" s="40">
        <v>460</v>
      </c>
      <c r="D156" s="41" t="s">
        <v>354</v>
      </c>
      <c r="E156" s="42" t="s">
        <v>355</v>
      </c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>
        <v>2.91</v>
      </c>
      <c r="Q156" s="43" t="s">
        <v>14</v>
      </c>
      <c r="R156" s="43"/>
      <c r="S156" s="43"/>
      <c r="T156" s="42"/>
      <c r="U156" s="42"/>
      <c r="V156" s="64"/>
      <c r="W156" s="47"/>
      <c r="X156" s="46">
        <v>2.73</v>
      </c>
      <c r="Y156" s="47" t="s">
        <v>14</v>
      </c>
      <c r="Z156" s="46"/>
      <c r="AA156" s="47"/>
      <c r="AB156" s="46"/>
      <c r="AC156" s="46"/>
      <c r="AD156" s="47"/>
      <c r="AE156" s="47"/>
      <c r="AF156" s="47"/>
      <c r="AG156" s="47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8"/>
      <c r="AT156" s="37">
        <f t="shared" si="7"/>
        <v>5.640000000000001</v>
      </c>
      <c r="AU156" s="37">
        <f>VLOOKUP(C156,'[1]listing13'!$E$8:$K$342,7,0)</f>
        <v>13419101</v>
      </c>
      <c r="AV156" s="4">
        <f t="shared" si="8"/>
        <v>75683729.64</v>
      </c>
    </row>
    <row r="157" spans="1:48" s="1" customFormat="1" ht="12.75">
      <c r="A157" s="38">
        <f t="shared" si="6"/>
        <v>150</v>
      </c>
      <c r="B157" s="39" t="s">
        <v>356</v>
      </c>
      <c r="C157" s="40">
        <v>175</v>
      </c>
      <c r="D157" s="41" t="s">
        <v>357</v>
      </c>
      <c r="E157" s="42" t="s">
        <v>92</v>
      </c>
      <c r="F157" s="43">
        <v>9.63</v>
      </c>
      <c r="G157" s="43" t="s">
        <v>20</v>
      </c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2"/>
      <c r="U157" s="42"/>
      <c r="V157" s="64"/>
      <c r="W157" s="47"/>
      <c r="X157" s="47"/>
      <c r="Y157" s="46"/>
      <c r="Z157" s="46"/>
      <c r="AA157" s="47"/>
      <c r="AB157" s="46"/>
      <c r="AC157" s="46"/>
      <c r="AD157" s="47"/>
      <c r="AE157" s="47"/>
      <c r="AF157" s="47"/>
      <c r="AG157" s="47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8"/>
      <c r="AT157" s="37">
        <f t="shared" si="7"/>
        <v>9.63</v>
      </c>
      <c r="AU157" s="37">
        <f>VLOOKUP(C157,'[1]listing13'!$E$8:$K$342,7,0)</f>
        <v>36195</v>
      </c>
      <c r="AV157" s="4">
        <f t="shared" si="8"/>
        <v>348557.85000000003</v>
      </c>
    </row>
    <row r="158" spans="1:48" s="1" customFormat="1" ht="12.75">
      <c r="A158" s="38">
        <f t="shared" si="6"/>
        <v>151</v>
      </c>
      <c r="B158" s="39" t="s">
        <v>358</v>
      </c>
      <c r="C158" s="40">
        <v>249</v>
      </c>
      <c r="D158" s="41" t="s">
        <v>359</v>
      </c>
      <c r="E158" s="42" t="s">
        <v>17</v>
      </c>
      <c r="F158" s="43">
        <v>6.8</v>
      </c>
      <c r="G158" s="43" t="s">
        <v>20</v>
      </c>
      <c r="H158" s="43">
        <v>10.2</v>
      </c>
      <c r="I158" s="43" t="s">
        <v>20</v>
      </c>
      <c r="J158" s="43"/>
      <c r="K158" s="43"/>
      <c r="L158" s="43"/>
      <c r="M158" s="43"/>
      <c r="N158" s="43"/>
      <c r="O158" s="43"/>
      <c r="P158" s="43"/>
      <c r="Q158" s="43"/>
      <c r="R158" s="49">
        <v>12</v>
      </c>
      <c r="S158" s="43" t="s">
        <v>14</v>
      </c>
      <c r="T158" s="42"/>
      <c r="U158" s="42"/>
      <c r="V158" s="64"/>
      <c r="W158" s="47"/>
      <c r="X158" s="47"/>
      <c r="Y158" s="46"/>
      <c r="Z158" s="46"/>
      <c r="AA158" s="47"/>
      <c r="AB158" s="46"/>
      <c r="AC158" s="46"/>
      <c r="AD158" s="47"/>
      <c r="AE158" s="47"/>
      <c r="AF158" s="47"/>
      <c r="AG158" s="47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8"/>
      <c r="AT158" s="37">
        <f t="shared" si="7"/>
        <v>29</v>
      </c>
      <c r="AU158" s="37">
        <f>VLOOKUP(C158,'[1]listing13'!$E$8:$K$342,7,0)</f>
        <v>193461</v>
      </c>
      <c r="AV158" s="4">
        <f t="shared" si="8"/>
        <v>5610369</v>
      </c>
    </row>
    <row r="159" spans="1:48" s="1" customFormat="1" ht="12.75">
      <c r="A159" s="38">
        <f t="shared" si="6"/>
        <v>152</v>
      </c>
      <c r="B159" s="39" t="s">
        <v>360</v>
      </c>
      <c r="C159" s="40">
        <v>359</v>
      </c>
      <c r="D159" s="41" t="s">
        <v>361</v>
      </c>
      <c r="E159" s="42" t="s">
        <v>17</v>
      </c>
      <c r="F159" s="43"/>
      <c r="G159" s="43"/>
      <c r="H159" s="43">
        <v>3.14</v>
      </c>
      <c r="I159" s="43" t="s">
        <v>20</v>
      </c>
      <c r="J159" s="49">
        <v>23</v>
      </c>
      <c r="K159" s="43" t="s">
        <v>20</v>
      </c>
      <c r="L159" s="43"/>
      <c r="M159" s="43"/>
      <c r="N159" s="43"/>
      <c r="O159" s="43"/>
      <c r="P159" s="43"/>
      <c r="Q159" s="43"/>
      <c r="R159" s="43"/>
      <c r="S159" s="43"/>
      <c r="T159" s="42"/>
      <c r="U159" s="42"/>
      <c r="V159" s="64"/>
      <c r="W159" s="47"/>
      <c r="X159" s="47"/>
      <c r="Y159" s="46"/>
      <c r="Z159" s="46"/>
      <c r="AA159" s="47"/>
      <c r="AB159" s="46"/>
      <c r="AC159" s="46"/>
      <c r="AD159" s="47"/>
      <c r="AE159" s="47"/>
      <c r="AF159" s="47"/>
      <c r="AG159" s="47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8"/>
      <c r="AT159" s="37">
        <f t="shared" si="7"/>
        <v>26.14</v>
      </c>
      <c r="AU159" s="37">
        <f>VLOOKUP(C159,'[1]listing13'!$E$8:$K$342,7,0)</f>
        <v>184723</v>
      </c>
      <c r="AV159" s="4">
        <f t="shared" si="8"/>
        <v>4828659.22</v>
      </c>
    </row>
    <row r="160" spans="1:48" s="1" customFormat="1" ht="12.75">
      <c r="A160" s="38">
        <f t="shared" si="6"/>
        <v>153</v>
      </c>
      <c r="B160" s="39" t="s">
        <v>362</v>
      </c>
      <c r="C160" s="40">
        <v>178</v>
      </c>
      <c r="D160" s="41" t="s">
        <v>363</v>
      </c>
      <c r="E160" s="42" t="s">
        <v>52</v>
      </c>
      <c r="F160" s="43"/>
      <c r="G160" s="43"/>
      <c r="H160" s="43"/>
      <c r="I160" s="43"/>
      <c r="J160" s="43"/>
      <c r="K160" s="43"/>
      <c r="L160" s="43"/>
      <c r="M160" s="43"/>
      <c r="N160" s="49">
        <v>14</v>
      </c>
      <c r="O160" s="43" t="s">
        <v>14</v>
      </c>
      <c r="P160" s="43"/>
      <c r="Q160" s="43"/>
      <c r="R160" s="43"/>
      <c r="S160" s="43"/>
      <c r="T160" s="42"/>
      <c r="U160" s="42"/>
      <c r="V160" s="64"/>
      <c r="W160" s="47"/>
      <c r="X160" s="47"/>
      <c r="Y160" s="46"/>
      <c r="Z160" s="46"/>
      <c r="AA160" s="47"/>
      <c r="AB160" s="46"/>
      <c r="AC160" s="46"/>
      <c r="AD160" s="47"/>
      <c r="AE160" s="47"/>
      <c r="AF160" s="47"/>
      <c r="AG160" s="47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8"/>
      <c r="AT160" s="37">
        <f t="shared" si="7"/>
        <v>14</v>
      </c>
      <c r="AU160" s="37">
        <f>VLOOKUP(C160,'[1]listing13'!$E$8:$K$342,7,0)</f>
        <v>43798</v>
      </c>
      <c r="AV160" s="4">
        <f t="shared" si="8"/>
        <v>613172</v>
      </c>
    </row>
    <row r="161" spans="1:48" s="1" customFormat="1" ht="12.75">
      <c r="A161" s="38">
        <f t="shared" si="6"/>
        <v>154</v>
      </c>
      <c r="B161" s="39" t="s">
        <v>364</v>
      </c>
      <c r="C161" s="40">
        <v>377</v>
      </c>
      <c r="D161" s="41" t="s">
        <v>365</v>
      </c>
      <c r="E161" s="42" t="s">
        <v>115</v>
      </c>
      <c r="F161" s="43"/>
      <c r="G161" s="43"/>
      <c r="H161" s="43"/>
      <c r="I161" s="43"/>
      <c r="J161" s="43"/>
      <c r="K161" s="43"/>
      <c r="L161" s="43"/>
      <c r="M161" s="43"/>
      <c r="N161" s="49">
        <v>16</v>
      </c>
      <c r="O161" s="43" t="s">
        <v>14</v>
      </c>
      <c r="P161" s="43"/>
      <c r="Q161" s="43"/>
      <c r="R161" s="43"/>
      <c r="S161" s="43"/>
      <c r="T161" s="42"/>
      <c r="U161" s="42"/>
      <c r="V161" s="64"/>
      <c r="W161" s="47"/>
      <c r="X161" s="47"/>
      <c r="Y161" s="46"/>
      <c r="Z161" s="46"/>
      <c r="AA161" s="47"/>
      <c r="AB161" s="46"/>
      <c r="AC161" s="46"/>
      <c r="AD161" s="47"/>
      <c r="AE161" s="47"/>
      <c r="AF161" s="47"/>
      <c r="AG161" s="47"/>
      <c r="AH161" s="46"/>
      <c r="AI161" s="46"/>
      <c r="AJ161" s="46"/>
      <c r="AK161" s="46"/>
      <c r="AL161" s="46"/>
      <c r="AM161" s="46"/>
      <c r="AN161" s="46"/>
      <c r="AO161" s="46"/>
      <c r="AP161" s="46">
        <v>5</v>
      </c>
      <c r="AQ161" s="46" t="s">
        <v>29</v>
      </c>
      <c r="AR161" s="46"/>
      <c r="AS161" s="48"/>
      <c r="AT161" s="37">
        <f t="shared" si="7"/>
        <v>21</v>
      </c>
      <c r="AU161" s="37">
        <f>VLOOKUP(C161,'[1]listing13'!$E$8:$K$342,7,0)</f>
        <v>156054</v>
      </c>
      <c r="AV161" s="4">
        <f t="shared" si="8"/>
        <v>3277134</v>
      </c>
    </row>
    <row r="162" spans="1:48" s="1" customFormat="1" ht="12.75">
      <c r="A162" s="38">
        <f t="shared" si="6"/>
        <v>155</v>
      </c>
      <c r="B162" s="39" t="s">
        <v>366</v>
      </c>
      <c r="C162" s="40">
        <v>440</v>
      </c>
      <c r="D162" s="41" t="s">
        <v>367</v>
      </c>
      <c r="E162" s="42" t="s">
        <v>368</v>
      </c>
      <c r="F162" s="43"/>
      <c r="G162" s="43"/>
      <c r="H162" s="43"/>
      <c r="I162" s="43"/>
      <c r="J162" s="43"/>
      <c r="K162" s="43"/>
      <c r="L162" s="43"/>
      <c r="M162" s="43"/>
      <c r="N162" s="49"/>
      <c r="O162" s="43"/>
      <c r="P162" s="43"/>
      <c r="Q162" s="43"/>
      <c r="R162" s="43"/>
      <c r="S162" s="43"/>
      <c r="T162" s="42">
        <v>50</v>
      </c>
      <c r="U162" s="42" t="s">
        <v>369</v>
      </c>
      <c r="V162" s="64"/>
      <c r="W162" s="47"/>
      <c r="X162" s="47"/>
      <c r="Y162" s="46"/>
      <c r="Z162" s="46"/>
      <c r="AA162" s="47"/>
      <c r="AB162" s="46"/>
      <c r="AC162" s="46"/>
      <c r="AD162" s="47"/>
      <c r="AE162" s="47"/>
      <c r="AF162" s="47"/>
      <c r="AG162" s="47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8"/>
      <c r="AT162" s="37">
        <f t="shared" si="7"/>
        <v>50</v>
      </c>
      <c r="AU162" s="37">
        <f>VLOOKUP(C162,'[1]listing13'!$E$8:$K$342,7,0)</f>
        <v>219924</v>
      </c>
      <c r="AV162" s="4">
        <f t="shared" si="8"/>
        <v>10996200</v>
      </c>
    </row>
    <row r="163" spans="1:52" s="1" customFormat="1" ht="12.75">
      <c r="A163" s="38">
        <f t="shared" si="6"/>
        <v>156</v>
      </c>
      <c r="B163" s="39" t="s">
        <v>370</v>
      </c>
      <c r="C163" s="40">
        <v>191</v>
      </c>
      <c r="D163" s="41" t="s">
        <v>371</v>
      </c>
      <c r="E163" s="42" t="s">
        <v>17</v>
      </c>
      <c r="F163" s="43">
        <v>36.04</v>
      </c>
      <c r="G163" s="43" t="s">
        <v>20</v>
      </c>
      <c r="H163" s="43"/>
      <c r="I163" s="43"/>
      <c r="J163" s="43"/>
      <c r="K163" s="43"/>
      <c r="L163" s="43" t="s">
        <v>372</v>
      </c>
      <c r="M163" s="43"/>
      <c r="N163" s="43"/>
      <c r="O163" s="43"/>
      <c r="P163" s="43"/>
      <c r="Q163" s="43"/>
      <c r="R163" s="43"/>
      <c r="S163" s="43"/>
      <c r="T163" s="43"/>
      <c r="U163" s="43"/>
      <c r="V163" s="64"/>
      <c r="W163" s="47"/>
      <c r="X163" s="47"/>
      <c r="Y163" s="46"/>
      <c r="Z163" s="46"/>
      <c r="AA163" s="47"/>
      <c r="AB163" s="46"/>
      <c r="AC163" s="46"/>
      <c r="AD163" s="47"/>
      <c r="AE163" s="47"/>
      <c r="AF163" s="46">
        <v>3.69</v>
      </c>
      <c r="AG163" s="46" t="s">
        <v>373</v>
      </c>
      <c r="AH163" s="46">
        <v>10.61</v>
      </c>
      <c r="AI163" s="46" t="s">
        <v>29</v>
      </c>
      <c r="AJ163" s="46">
        <v>19.98</v>
      </c>
      <c r="AK163" s="46" t="s">
        <v>29</v>
      </c>
      <c r="AL163" s="46">
        <v>21.13</v>
      </c>
      <c r="AM163" s="46" t="s">
        <v>29</v>
      </c>
      <c r="AN163" s="46"/>
      <c r="AO163" s="46"/>
      <c r="AP163" s="46">
        <v>31.74</v>
      </c>
      <c r="AQ163" s="46" t="s">
        <v>29</v>
      </c>
      <c r="AR163" s="46">
        <v>52.87</v>
      </c>
      <c r="AS163" s="46" t="s">
        <v>29</v>
      </c>
      <c r="AT163" s="37">
        <f t="shared" si="7"/>
        <v>176.05999999999997</v>
      </c>
      <c r="AU163" s="37">
        <f>VLOOKUP(C163,'[1]listing13'!$E$8:$K$342,7,0)</f>
        <v>3479320</v>
      </c>
      <c r="AV163" s="4">
        <f t="shared" si="8"/>
        <v>612569079.1999999</v>
      </c>
      <c r="AY163" s="82"/>
      <c r="AZ163" s="83"/>
    </row>
    <row r="164" spans="1:52" s="1" customFormat="1" ht="12.75">
      <c r="A164" s="38">
        <f t="shared" si="6"/>
        <v>157</v>
      </c>
      <c r="B164" s="39" t="s">
        <v>374</v>
      </c>
      <c r="C164" s="40">
        <v>521</v>
      </c>
      <c r="D164" s="41" t="s">
        <v>375</v>
      </c>
      <c r="E164" s="42" t="s">
        <v>17</v>
      </c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64"/>
      <c r="W164" s="47"/>
      <c r="X164" s="47"/>
      <c r="Y164" s="46"/>
      <c r="Z164" s="46"/>
      <c r="AA164" s="47"/>
      <c r="AB164" s="46"/>
      <c r="AC164" s="46"/>
      <c r="AD164" s="47"/>
      <c r="AE164" s="47"/>
      <c r="AF164" s="46"/>
      <c r="AG164" s="46"/>
      <c r="AH164" s="46"/>
      <c r="AI164" s="46"/>
      <c r="AJ164" s="46">
        <v>1</v>
      </c>
      <c r="AK164" s="46" t="s">
        <v>29</v>
      </c>
      <c r="AL164" s="46">
        <v>1.2</v>
      </c>
      <c r="AM164" s="46" t="s">
        <v>29</v>
      </c>
      <c r="AN164" s="46">
        <v>1.25</v>
      </c>
      <c r="AO164" s="46" t="s">
        <v>29</v>
      </c>
      <c r="AP164" s="46">
        <v>1.5</v>
      </c>
      <c r="AQ164" s="46" t="s">
        <v>29</v>
      </c>
      <c r="AR164" s="46">
        <v>1.6</v>
      </c>
      <c r="AS164" s="48" t="s">
        <v>98</v>
      </c>
      <c r="AT164" s="37">
        <f t="shared" si="7"/>
        <v>6.550000000000001</v>
      </c>
      <c r="AU164" s="37">
        <f>VLOOKUP(C164,'[1]listing13'!$E$8:$K$342,7,0)</f>
        <v>100000000</v>
      </c>
      <c r="AV164" s="4">
        <f t="shared" si="8"/>
        <v>655000000.0000001</v>
      </c>
      <c r="AY164" s="82"/>
      <c r="AZ164" s="83"/>
    </row>
    <row r="165" spans="1:52" s="1" customFormat="1" ht="12" thickBot="1">
      <c r="A165" s="38">
        <f t="shared" si="6"/>
        <v>158</v>
      </c>
      <c r="B165" s="39" t="s">
        <v>376</v>
      </c>
      <c r="C165" s="40">
        <v>244</v>
      </c>
      <c r="D165" s="41" t="s">
        <v>377</v>
      </c>
      <c r="E165" s="41" t="s">
        <v>33</v>
      </c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64">
        <v>950</v>
      </c>
      <c r="W165" s="47" t="s">
        <v>29</v>
      </c>
      <c r="X165" s="47">
        <v>850</v>
      </c>
      <c r="Y165" s="47" t="s">
        <v>29</v>
      </c>
      <c r="Z165" s="46"/>
      <c r="AA165" s="47"/>
      <c r="AB165" s="46">
        <v>62</v>
      </c>
      <c r="AC165" s="47" t="s">
        <v>29</v>
      </c>
      <c r="AD165" s="47">
        <v>20</v>
      </c>
      <c r="AE165" s="47" t="s">
        <v>29</v>
      </c>
      <c r="AF165" s="46">
        <v>43</v>
      </c>
      <c r="AG165" s="47" t="s">
        <v>29</v>
      </c>
      <c r="AH165" s="46">
        <v>66</v>
      </c>
      <c r="AI165" s="47" t="s">
        <v>29</v>
      </c>
      <c r="AJ165" s="46">
        <v>195</v>
      </c>
      <c r="AK165" s="46" t="s">
        <v>29</v>
      </c>
      <c r="AL165" s="46">
        <v>236</v>
      </c>
      <c r="AM165" s="46" t="s">
        <v>29</v>
      </c>
      <c r="AN165" s="46">
        <v>208</v>
      </c>
      <c r="AO165" s="46" t="s">
        <v>29</v>
      </c>
      <c r="AP165" s="46"/>
      <c r="AQ165" s="46"/>
      <c r="AR165" s="46"/>
      <c r="AS165" s="48"/>
      <c r="AT165" s="37">
        <f t="shared" si="7"/>
        <v>2630</v>
      </c>
      <c r="AU165" s="84">
        <v>79545</v>
      </c>
      <c r="AV165" s="4">
        <f t="shared" si="8"/>
        <v>209203350</v>
      </c>
      <c r="AY165" s="82"/>
      <c r="AZ165" s="83"/>
    </row>
    <row r="166" spans="1:52" s="1" customFormat="1" ht="12.75">
      <c r="A166" s="38">
        <f t="shared" si="6"/>
        <v>159</v>
      </c>
      <c r="B166" s="39" t="s">
        <v>378</v>
      </c>
      <c r="C166" s="40">
        <v>528</v>
      </c>
      <c r="D166" s="41" t="s">
        <v>379</v>
      </c>
      <c r="E166" s="42" t="s">
        <v>17</v>
      </c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64"/>
      <c r="W166" s="47"/>
      <c r="X166" s="47"/>
      <c r="Y166" s="46"/>
      <c r="Z166" s="46"/>
      <c r="AA166" s="47"/>
      <c r="AB166" s="46"/>
      <c r="AC166" s="46"/>
      <c r="AD166" s="47"/>
      <c r="AE166" s="47"/>
      <c r="AF166" s="46"/>
      <c r="AG166" s="46"/>
      <c r="AH166" s="85">
        <v>2.21</v>
      </c>
      <c r="AI166" s="85" t="s">
        <v>29</v>
      </c>
      <c r="AJ166" s="46"/>
      <c r="AK166" s="46" t="s">
        <v>29</v>
      </c>
      <c r="AL166" s="46">
        <v>0.91</v>
      </c>
      <c r="AM166" s="46" t="s">
        <v>29</v>
      </c>
      <c r="AN166" s="46">
        <v>2.19</v>
      </c>
      <c r="AO166" s="46" t="s">
        <v>29</v>
      </c>
      <c r="AP166" s="46"/>
      <c r="AQ166" s="46"/>
      <c r="AR166" s="46">
        <v>5.09</v>
      </c>
      <c r="AS166" s="46" t="s">
        <v>29</v>
      </c>
      <c r="AT166" s="37">
        <f t="shared" si="7"/>
        <v>10.4</v>
      </c>
      <c r="AU166" s="37">
        <f>VLOOKUP(C166,'[1]listing13'!$E$8:$K$342,7,0)</f>
        <v>78543001</v>
      </c>
      <c r="AV166" s="4">
        <f t="shared" si="8"/>
        <v>816847210.4</v>
      </c>
      <c r="AY166" s="82"/>
      <c r="AZ166" s="83"/>
    </row>
    <row r="167" spans="1:52" s="1" customFormat="1" ht="12.75">
      <c r="A167" s="38">
        <f t="shared" si="6"/>
        <v>160</v>
      </c>
      <c r="B167" s="86" t="s">
        <v>380</v>
      </c>
      <c r="C167" s="87">
        <v>353</v>
      </c>
      <c r="D167" s="88" t="s">
        <v>381</v>
      </c>
      <c r="E167" s="89" t="s">
        <v>28</v>
      </c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1"/>
      <c r="W167" s="92"/>
      <c r="X167" s="92"/>
      <c r="Y167" s="93"/>
      <c r="Z167" s="93"/>
      <c r="AA167" s="92"/>
      <c r="AB167" s="93"/>
      <c r="AC167" s="93"/>
      <c r="AD167" s="92"/>
      <c r="AE167" s="92"/>
      <c r="AF167" s="93"/>
      <c r="AG167" s="93"/>
      <c r="AH167" s="94"/>
      <c r="AI167" s="94"/>
      <c r="AJ167" s="93">
        <v>100</v>
      </c>
      <c r="AK167" s="93" t="s">
        <v>29</v>
      </c>
      <c r="AL167" s="93">
        <v>100</v>
      </c>
      <c r="AM167" s="93" t="s">
        <v>29</v>
      </c>
      <c r="AN167" s="93"/>
      <c r="AO167" s="93"/>
      <c r="AP167" s="93"/>
      <c r="AQ167" s="93"/>
      <c r="AR167" s="93">
        <v>300</v>
      </c>
      <c r="AS167" s="46" t="s">
        <v>29</v>
      </c>
      <c r="AT167" s="37">
        <f t="shared" si="7"/>
        <v>500</v>
      </c>
      <c r="AU167" s="37">
        <f>VLOOKUP(C167,'[1]listing13'!$E$8:$K$342,7,0)</f>
        <v>99899</v>
      </c>
      <c r="AV167" s="4">
        <f t="shared" si="8"/>
        <v>49949500</v>
      </c>
      <c r="AY167" s="82"/>
      <c r="AZ167" s="83"/>
    </row>
    <row r="168" spans="1:52" s="1" customFormat="1" ht="12.75">
      <c r="A168" s="38">
        <f t="shared" si="6"/>
        <v>161</v>
      </c>
      <c r="B168" s="42" t="s">
        <v>382</v>
      </c>
      <c r="C168" s="40">
        <v>527</v>
      </c>
      <c r="D168" s="41" t="s">
        <v>383</v>
      </c>
      <c r="E168" s="42" t="s">
        <v>17</v>
      </c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64"/>
      <c r="W168" s="47"/>
      <c r="X168" s="47"/>
      <c r="Y168" s="46"/>
      <c r="Z168" s="46"/>
      <c r="AA168" s="47"/>
      <c r="AB168" s="46"/>
      <c r="AC168" s="46"/>
      <c r="AD168" s="47"/>
      <c r="AE168" s="47"/>
      <c r="AF168" s="46"/>
      <c r="AG168" s="46"/>
      <c r="AH168" s="65"/>
      <c r="AI168" s="65"/>
      <c r="AJ168" s="46"/>
      <c r="AK168" s="46"/>
      <c r="AL168" s="46"/>
      <c r="AM168" s="46"/>
      <c r="AN168" s="46"/>
      <c r="AO168" s="46"/>
      <c r="AP168" s="46"/>
      <c r="AQ168" s="46"/>
      <c r="AR168" s="46">
        <v>6</v>
      </c>
      <c r="AS168" s="46" t="s">
        <v>29</v>
      </c>
      <c r="AT168" s="37">
        <f t="shared" si="7"/>
        <v>6</v>
      </c>
      <c r="AU168" s="37">
        <f>VLOOKUP(C168,'[1]listing13'!$E$8:$K$342,7,0)</f>
        <v>9700497</v>
      </c>
      <c r="AV168" s="4">
        <f t="shared" si="8"/>
        <v>58202982</v>
      </c>
      <c r="AY168" s="82"/>
      <c r="AZ168" s="83"/>
    </row>
    <row r="169" spans="1:52" s="2" customFormat="1" ht="12.75">
      <c r="A169" s="95"/>
      <c r="B169" s="95"/>
      <c r="C169" s="47"/>
      <c r="D169" s="95" t="s">
        <v>384</v>
      </c>
      <c r="E169" s="95"/>
      <c r="F169" s="42">
        <v>111</v>
      </c>
      <c r="G169" s="42"/>
      <c r="H169" s="42">
        <v>86</v>
      </c>
      <c r="I169" s="42"/>
      <c r="J169" s="42">
        <v>69</v>
      </c>
      <c r="K169" s="42"/>
      <c r="L169" s="42">
        <v>49</v>
      </c>
      <c r="M169" s="42"/>
      <c r="N169" s="42">
        <v>54</v>
      </c>
      <c r="O169" s="42"/>
      <c r="P169" s="42">
        <v>23</v>
      </c>
      <c r="Q169" s="42"/>
      <c r="R169" s="42">
        <v>17</v>
      </c>
      <c r="S169" s="42"/>
      <c r="T169" s="42">
        <v>22</v>
      </c>
      <c r="U169" s="42"/>
      <c r="V169" s="70">
        <v>13</v>
      </c>
      <c r="W169" s="47"/>
      <c r="X169" s="96">
        <v>20</v>
      </c>
      <c r="Y169" s="97"/>
      <c r="Z169" s="98">
        <v>15</v>
      </c>
      <c r="AA169" s="97"/>
      <c r="AB169" s="46">
        <v>18</v>
      </c>
      <c r="AC169" s="46"/>
      <c r="AD169" s="97">
        <v>23</v>
      </c>
      <c r="AE169" s="97"/>
      <c r="AF169" s="97">
        <v>28</v>
      </c>
      <c r="AG169" s="97"/>
      <c r="AH169" s="96">
        <f>COUNTA(AH7:AH167)</f>
        <v>35</v>
      </c>
      <c r="AI169" s="96"/>
      <c r="AJ169" s="96">
        <f>COUNTA(AJ7:AJ167)</f>
        <v>25</v>
      </c>
      <c r="AK169" s="96"/>
      <c r="AL169" s="96">
        <f>COUNTA(AL7:AL167)</f>
        <v>18</v>
      </c>
      <c r="AM169" s="96"/>
      <c r="AN169" s="96">
        <f>COUNTA(AN7:AN167)</f>
        <v>26</v>
      </c>
      <c r="AO169" s="96"/>
      <c r="AP169" s="96">
        <f>COUNTA(AP7:AP167)</f>
        <v>28</v>
      </c>
      <c r="AQ169" s="96">
        <f>COUNTA(AQ7:AQ167)</f>
        <v>28</v>
      </c>
      <c r="AR169" s="96">
        <f>COUNTA(AR7:AR168)</f>
        <v>29</v>
      </c>
      <c r="AS169" s="96">
        <f>COUNTA(AS7:AS168)</f>
        <v>29</v>
      </c>
      <c r="AV169" s="99">
        <f>SUM(AV7:AV168)</f>
        <v>12480963768648.076</v>
      </c>
      <c r="AY169" s="100"/>
      <c r="AZ169" s="83"/>
    </row>
    <row r="170" spans="1:52" s="1" customFormat="1" ht="12.75">
      <c r="A170" s="82"/>
      <c r="B170" s="82"/>
      <c r="C170" s="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101"/>
      <c r="Z170" s="101"/>
      <c r="AA170" s="82"/>
      <c r="AB170" s="101"/>
      <c r="AC170" s="101"/>
      <c r="AD170" s="82"/>
      <c r="AE170" s="82"/>
      <c r="AF170" s="82"/>
      <c r="AG170" s="82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82"/>
      <c r="AU170" s="82"/>
      <c r="AV170" s="4"/>
      <c r="AY170" s="82"/>
      <c r="AZ170" s="83"/>
    </row>
    <row r="171" spans="25:52" s="1" customFormat="1" ht="12.75">
      <c r="Y171" s="3"/>
      <c r="Z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V171" s="4"/>
      <c r="AY171" s="82"/>
      <c r="AZ171" s="83"/>
    </row>
    <row r="172" spans="5:52" s="1" customFormat="1" ht="12.75">
      <c r="E172" s="102"/>
      <c r="M172" s="1" t="s">
        <v>385</v>
      </c>
      <c r="Y172" s="3"/>
      <c r="Z172" s="3"/>
      <c r="AH172" s="3"/>
      <c r="AI172" s="3"/>
      <c r="AJ172" s="3"/>
      <c r="AK172" s="3"/>
      <c r="AL172" s="3"/>
      <c r="AM172" s="3">
        <v>2007</v>
      </c>
      <c r="AN172" s="3"/>
      <c r="AO172" s="3">
        <v>2008</v>
      </c>
      <c r="AP172" s="3"/>
      <c r="AQ172" s="3"/>
      <c r="AR172" s="3"/>
      <c r="AS172" s="3"/>
      <c r="AT172" s="1" t="s">
        <v>386</v>
      </c>
      <c r="AV172" s="4">
        <v>7352402620</v>
      </c>
      <c r="AY172" s="82"/>
      <c r="AZ172" s="83"/>
    </row>
    <row r="173" spans="5:52" s="1" customFormat="1" ht="18">
      <c r="E173" s="102"/>
      <c r="J173" s="103"/>
      <c r="Y173" s="3"/>
      <c r="Z173" s="3"/>
      <c r="AH173" s="3"/>
      <c r="AI173" s="3"/>
      <c r="AJ173" s="3"/>
      <c r="AK173" s="3"/>
      <c r="AL173" s="3"/>
      <c r="AM173" s="3">
        <v>2008</v>
      </c>
      <c r="AN173" s="3"/>
      <c r="AO173" s="3">
        <v>2009</v>
      </c>
      <c r="AP173" s="3"/>
      <c r="AQ173" s="3"/>
      <c r="AR173" s="3"/>
      <c r="AS173" s="3"/>
      <c r="AT173" s="1" t="s">
        <v>387</v>
      </c>
      <c r="AV173" s="4">
        <v>17528280296</v>
      </c>
      <c r="AY173" s="82"/>
      <c r="AZ173" s="82"/>
    </row>
    <row r="174" spans="6:48" s="1" customFormat="1" ht="12.75">
      <c r="F174" s="104" t="s">
        <v>388</v>
      </c>
      <c r="G174" s="102"/>
      <c r="N174" s="104" t="s">
        <v>389</v>
      </c>
      <c r="Y174" s="3"/>
      <c r="Z174" s="3"/>
      <c r="AH174" s="3"/>
      <c r="AI174" s="3"/>
      <c r="AJ174" s="3"/>
      <c r="AK174" s="3"/>
      <c r="AL174" s="3"/>
      <c r="AM174" s="3">
        <v>2009</v>
      </c>
      <c r="AN174" s="3"/>
      <c r="AO174" s="3">
        <v>2010</v>
      </c>
      <c r="AP174" s="3"/>
      <c r="AQ174" s="3"/>
      <c r="AR174" s="3"/>
      <c r="AS174" s="3"/>
      <c r="AT174" s="1" t="s">
        <v>390</v>
      </c>
      <c r="AV174" s="4">
        <v>14430550228</v>
      </c>
    </row>
    <row r="175" spans="3:48" s="103" customFormat="1" ht="18">
      <c r="C175" s="1"/>
      <c r="D175" s="105"/>
      <c r="E175" s="1"/>
      <c r="F175" s="106"/>
      <c r="G175" s="102"/>
      <c r="H175" s="1"/>
      <c r="I175" s="1"/>
      <c r="J175" s="1"/>
      <c r="K175" s="1"/>
      <c r="L175" s="1"/>
      <c r="M175" s="1"/>
      <c r="N175" s="1"/>
      <c r="O175" s="1"/>
      <c r="P175" s="1"/>
      <c r="Y175" s="107"/>
      <c r="Z175" s="107"/>
      <c r="AH175" s="107"/>
      <c r="AI175" s="107"/>
      <c r="AJ175" s="107"/>
      <c r="AK175" s="107"/>
      <c r="AL175" s="107"/>
      <c r="AM175" s="3">
        <v>2010</v>
      </c>
      <c r="AN175" s="107"/>
      <c r="AO175" s="3">
        <v>2011</v>
      </c>
      <c r="AP175" s="3"/>
      <c r="AQ175" s="3"/>
      <c r="AR175" s="3"/>
      <c r="AS175" s="3"/>
      <c r="AT175" s="1" t="s">
        <v>391</v>
      </c>
      <c r="AU175" s="1"/>
      <c r="AV175" s="4">
        <v>30856495163</v>
      </c>
    </row>
    <row r="176" spans="3:48" s="108" customFormat="1" ht="22.5" customHeight="1">
      <c r="C176" s="103"/>
      <c r="E176" s="1"/>
      <c r="F176" s="109" t="s">
        <v>392</v>
      </c>
      <c r="G176" s="1"/>
      <c r="H176" s="1"/>
      <c r="I176" s="110" t="s">
        <v>393</v>
      </c>
      <c r="J176" s="1"/>
      <c r="K176" s="1"/>
      <c r="L176" s="1"/>
      <c r="M176" s="1"/>
      <c r="N176" s="102" t="s">
        <v>394</v>
      </c>
      <c r="O176" s="1"/>
      <c r="P176" s="1"/>
      <c r="Y176" s="111"/>
      <c r="Z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V176" s="112"/>
    </row>
    <row r="177" spans="5:48" s="108" customFormat="1" ht="22.5" customHeight="1">
      <c r="E177" s="1"/>
      <c r="F177" s="109" t="s">
        <v>395</v>
      </c>
      <c r="G177" s="1"/>
      <c r="H177" s="1"/>
      <c r="I177" s="113" t="s">
        <v>396</v>
      </c>
      <c r="J177" s="1"/>
      <c r="K177" s="1"/>
      <c r="L177" s="1"/>
      <c r="M177" s="1"/>
      <c r="N177" s="102" t="s">
        <v>397</v>
      </c>
      <c r="O177" s="1"/>
      <c r="P177" s="1"/>
      <c r="Y177" s="111"/>
      <c r="Z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V177" s="112"/>
    </row>
    <row r="178" spans="5:48" s="108" customFormat="1" ht="15">
      <c r="E178" s="1"/>
      <c r="F178" s="109" t="s">
        <v>398</v>
      </c>
      <c r="G178" s="1"/>
      <c r="H178" s="1"/>
      <c r="I178" s="113" t="s">
        <v>399</v>
      </c>
      <c r="J178" s="1"/>
      <c r="K178" s="1"/>
      <c r="L178" s="1"/>
      <c r="M178" s="1"/>
      <c r="N178" s="102" t="s">
        <v>400</v>
      </c>
      <c r="O178" s="1"/>
      <c r="P178" s="1"/>
      <c r="Y178" s="111"/>
      <c r="Z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V178" s="112"/>
    </row>
    <row r="179" spans="5:48" s="108" customFormat="1" ht="15">
      <c r="E179" s="1"/>
      <c r="F179" s="109" t="s">
        <v>401</v>
      </c>
      <c r="G179" s="1"/>
      <c r="H179" s="1"/>
      <c r="I179" s="113" t="s">
        <v>402</v>
      </c>
      <c r="J179" s="1"/>
      <c r="K179" s="1"/>
      <c r="L179" s="1"/>
      <c r="M179" s="1"/>
      <c r="N179" s="102" t="s">
        <v>403</v>
      </c>
      <c r="O179" s="1"/>
      <c r="P179" s="1"/>
      <c r="Y179" s="111"/>
      <c r="Z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V179" s="112"/>
    </row>
    <row r="180" spans="5:48" s="108" customFormat="1" ht="15">
      <c r="E180" s="1"/>
      <c r="F180" s="114" t="s">
        <v>404</v>
      </c>
      <c r="G180" s="1"/>
      <c r="H180" s="1"/>
      <c r="I180" s="113" t="s">
        <v>405</v>
      </c>
      <c r="J180" s="1"/>
      <c r="K180" s="1"/>
      <c r="L180" s="1"/>
      <c r="M180" s="1"/>
      <c r="N180" s="102" t="s">
        <v>406</v>
      </c>
      <c r="O180" s="1"/>
      <c r="P180" s="1"/>
      <c r="Y180" s="111"/>
      <c r="Z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V180" s="112"/>
    </row>
    <row r="181" spans="5:48" s="108" customFormat="1" ht="15">
      <c r="E181" s="1"/>
      <c r="F181" s="114" t="s">
        <v>407</v>
      </c>
      <c r="G181" s="1"/>
      <c r="H181" s="1"/>
      <c r="I181" s="113" t="s">
        <v>408</v>
      </c>
      <c r="J181" s="1"/>
      <c r="K181" s="1"/>
      <c r="L181" s="1"/>
      <c r="M181" s="1"/>
      <c r="N181" s="1"/>
      <c r="O181" s="1"/>
      <c r="P181" s="1"/>
      <c r="Y181" s="111"/>
      <c r="Z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V181" s="112"/>
    </row>
    <row r="182" spans="5:48" s="108" customFormat="1" ht="15">
      <c r="E182" s="1"/>
      <c r="F182" s="114" t="s">
        <v>409</v>
      </c>
      <c r="G182" s="1"/>
      <c r="H182" s="1"/>
      <c r="I182" s="113" t="s">
        <v>410</v>
      </c>
      <c r="J182" s="1"/>
      <c r="K182" s="1"/>
      <c r="L182" s="1"/>
      <c r="M182" s="1"/>
      <c r="N182" s="1"/>
      <c r="O182" s="1"/>
      <c r="P182" s="1"/>
      <c r="Y182" s="111"/>
      <c r="Z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V182" s="112"/>
    </row>
    <row r="183" spans="5:48" s="108" customFormat="1" ht="15">
      <c r="E183" s="1"/>
      <c r="F183" s="114" t="s">
        <v>411</v>
      </c>
      <c r="G183" s="1"/>
      <c r="H183" s="1"/>
      <c r="I183" s="113" t="s">
        <v>412</v>
      </c>
      <c r="J183" s="1"/>
      <c r="K183" s="1"/>
      <c r="L183" s="1"/>
      <c r="M183" s="1"/>
      <c r="N183" s="1"/>
      <c r="O183" s="1"/>
      <c r="P183" s="1"/>
      <c r="Y183" s="111"/>
      <c r="Z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V183" s="112"/>
    </row>
    <row r="184" spans="3:48" s="1" customFormat="1" ht="15">
      <c r="C184" s="108"/>
      <c r="F184" s="114" t="s">
        <v>413</v>
      </c>
      <c r="I184" s="113" t="s">
        <v>414</v>
      </c>
      <c r="Y184" s="3"/>
      <c r="Z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V184" s="4"/>
    </row>
    <row r="185" spans="6:48" s="1" customFormat="1" ht="12.75">
      <c r="F185" s="114" t="s">
        <v>415</v>
      </c>
      <c r="I185" s="113" t="s">
        <v>416</v>
      </c>
      <c r="Y185" s="3"/>
      <c r="Z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V185" s="4"/>
    </row>
    <row r="186" spans="6:48" s="1" customFormat="1" ht="11.25" customHeight="1">
      <c r="F186" s="109" t="s">
        <v>417</v>
      </c>
      <c r="I186" s="113" t="s">
        <v>418</v>
      </c>
      <c r="Y186" s="3"/>
      <c r="Z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V186" s="4"/>
    </row>
    <row r="187" spans="6:48" s="1" customFormat="1" ht="11.25" customHeight="1">
      <c r="F187" s="109"/>
      <c r="I187" s="113"/>
      <c r="Y187" s="3"/>
      <c r="Z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V187" s="4"/>
    </row>
    <row r="188" spans="25:48" s="1" customFormat="1" ht="12.75">
      <c r="Y188" s="3"/>
      <c r="Z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V188" s="4"/>
    </row>
    <row r="189" spans="25:48" s="1" customFormat="1" ht="12.75">
      <c r="Y189" s="3"/>
      <c r="Z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V189" s="4"/>
    </row>
    <row r="190" spans="25:48" s="1" customFormat="1" ht="12.75">
      <c r="Y190" s="3"/>
      <c r="Z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V190" s="4"/>
    </row>
    <row r="191" spans="25:48" s="1" customFormat="1" ht="12.75">
      <c r="Y191" s="3"/>
      <c r="Z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V191" s="4"/>
    </row>
    <row r="192" spans="25:48" s="1" customFormat="1" ht="12.75">
      <c r="Y192" s="3"/>
      <c r="Z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V192" s="4"/>
    </row>
    <row r="193" spans="25:48" s="1" customFormat="1" ht="12.75">
      <c r="Y193" s="3"/>
      <c r="Z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V193" s="4"/>
    </row>
    <row r="194" spans="25:48" s="1" customFormat="1" ht="12.75">
      <c r="Y194" s="3"/>
      <c r="Z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V194" s="4"/>
    </row>
    <row r="195" spans="25:48" s="1" customFormat="1" ht="12.75">
      <c r="Y195" s="3"/>
      <c r="Z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V195" s="4"/>
    </row>
    <row r="196" spans="25:48" s="1" customFormat="1" ht="12.75">
      <c r="Y196" s="3"/>
      <c r="Z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V196" s="4"/>
    </row>
    <row r="197" spans="25:48" s="1" customFormat="1" ht="12.75">
      <c r="Y197" s="3"/>
      <c r="Z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V197" s="4"/>
    </row>
    <row r="198" spans="25:48" s="1" customFormat="1" ht="12.75">
      <c r="Y198" s="3"/>
      <c r="Z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V198" s="4"/>
    </row>
    <row r="199" spans="25:48" s="1" customFormat="1" ht="12.75">
      <c r="Y199" s="3"/>
      <c r="Z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V199" s="4"/>
    </row>
    <row r="200" spans="25:48" s="1" customFormat="1" ht="12.75">
      <c r="Y200" s="3"/>
      <c r="Z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V200" s="4"/>
    </row>
    <row r="201" spans="25:48" s="1" customFormat="1" ht="12.75">
      <c r="Y201" s="3"/>
      <c r="Z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V201" s="4"/>
    </row>
    <row r="202" spans="25:48" s="1" customFormat="1" ht="12.75">
      <c r="Y202" s="3"/>
      <c r="Z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V202" s="4"/>
    </row>
    <row r="203" spans="3:48" ht="12.75">
      <c r="C203" s="1"/>
      <c r="AV203" s="117"/>
    </row>
  </sheetData>
  <printOptions/>
  <pageMargins left="0.46" right="0.56" top="0.51" bottom="0.64" header="0.5" footer="0.5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tseegii</dc:creator>
  <cp:keywords/>
  <dc:description/>
  <cp:lastModifiedBy>tseegii</cp:lastModifiedBy>
  <dcterms:created xsi:type="dcterms:W3CDTF">2013-07-31T04:20:02Z</dcterms:created>
  <dcterms:modified xsi:type="dcterms:W3CDTF">2013-07-31T04:20:15Z</dcterms:modified>
  <cp:category/>
  <cp:version/>
  <cp:contentType/>
  <cp:contentStatus/>
</cp:coreProperties>
</file>