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800" activeTab="0"/>
  </bookViews>
  <sheets>
    <sheet name="Баланс 2021.4" sheetId="1" r:id="rId1"/>
    <sheet name="Орлого 2021.4" sheetId="2" r:id="rId2"/>
    <sheet name="Мөнгөн гүйлгээ 2021.4" sheetId="3" r:id="rId3"/>
    <sheet name="Өмч 2021.4" sheetId="4" r:id="rId4"/>
  </sheets>
  <definedNames/>
  <calcPr fullCalcOnLoad="1"/>
</workbook>
</file>

<file path=xl/sharedStrings.xml><?xml version="1.0" encoding="utf-8"?>
<sst xmlns="http://schemas.openxmlformats.org/spreadsheetml/2006/main" count="370" uniqueCount="274">
  <si>
    <t>САНХҮҮГИЙН БАЙДЛЫН ТАЙЛАН</t>
  </si>
  <si>
    <t>Мөрийн
дугаар</t>
  </si>
  <si>
    <t>БАЛАНСЫН ЗҮЙЛ</t>
  </si>
  <si>
    <t>Үлдэгдэл</t>
  </si>
  <si>
    <t>1-р сарын 1</t>
  </si>
  <si>
    <t>А</t>
  </si>
  <si>
    <t>Б</t>
  </si>
  <si>
    <t>1</t>
  </si>
  <si>
    <t>2</t>
  </si>
  <si>
    <t>ХӨРӨНГӨ</t>
  </si>
  <si>
    <t>1.1</t>
  </si>
  <si>
    <t>ЭРГЭЛТИЙН ХӨРӨНГӨ</t>
  </si>
  <si>
    <t>1.1.1</t>
  </si>
  <si>
    <t>Мөнгөн хөрөнгө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</si>
  <si>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</si>
  <si>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</si>
  <si>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</si>
  <si>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</si>
  <si>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</si>
  <si>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</si>
  <si>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</si>
  <si>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</si>
  <si>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</si>
  <si>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</si>
  <si>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</si>
  <si>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</si>
  <si>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</si>
  <si>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</si>
  <si>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</si>
  <si>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бүлэг хөрөнгө</t>
  </si>
  <si>
    <t>1.1.10</t>
  </si>
  <si>
    <t/>
  </si>
  <si>
    <t>1.1.20</t>
  </si>
  <si>
    <t>Эргэлтийн хөрөнгийн дүн</t>
  </si>
  <si>
    <t>1.2</t>
  </si>
  <si>
    <t xml:space="preserve">    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</si>
  <si>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</si>
  <si>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</si>
  <si>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</si>
  <si>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</si>
  <si>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</si>
  <si>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</si>
  <si>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</si>
  <si>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</si>
  <si>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</si>
  <si>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</si>
  <si>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</si>
  <si>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</si>
  <si>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</si>
  <si>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</si>
  <si>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</si>
  <si>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</si>
  <si>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</si>
  <si>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1.3</t>
  </si>
  <si>
    <t>НИЙТ ХӨРӨНГИЙН ДҮН</t>
  </si>
  <si>
    <t>ӨР ТӨЛБӨР БА ЭЗЭМШИГЧДИЙН ӨМЧ</t>
  </si>
  <si>
    <t>2.1</t>
  </si>
  <si>
    <t xml:space="preserve">    Өр төлбөр</t>
  </si>
  <si>
    <t>2.1.1</t>
  </si>
  <si>
    <t xml:space="preserve">        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</si>
  <si>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</si>
  <si>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</si>
  <si>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</si>
  <si>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</si>
  <si>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</si>
  <si>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</si>
  <si>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</si>
  <si>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НДШ-ийн өглөг</t>
  </si>
  <si>
    <t>2.1.1.5</t>
  </si>
  <si>
    <t>Банкны 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</si>
  <si>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</si>
  <si>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</si>
  <si>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</si>
  <si>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</si>
  <si>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</si>
  <si>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</si>
  <si>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</si>
  <si>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(өр төлбөр)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</si>
  <si>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</si>
  <si>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</si>
  <si>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</si>
  <si>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хөрөнгөнд хамаарах өр</t>
  </si>
  <si>
    <t>2.1.1.12</t>
  </si>
  <si>
    <t>2.1.1.13</t>
  </si>
  <si>
    <t>Богино хугацаат өр төлбөрийн дүн</t>
  </si>
  <si>
    <t>2.1.2</t>
  </si>
  <si>
    <t xml:space="preserve">        Урт хугацаат өр төлбөр</t>
  </si>
  <si>
    <t>2.1.2.1</t>
  </si>
  <si>
    <t>Урт хугацаат зээл</t>
  </si>
  <si>
    <t>2.1.2.2</t>
  </si>
  <si>
    <t>Урт хугацаат нөөц (өр төлбөр)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</si>
  <si>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</si>
  <si>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</si>
  <si>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</si>
  <si>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</si>
  <si>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</si>
  <si>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</si>
  <si>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</si>
  <si>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2.2</t>
  </si>
  <si>
    <t>Өр төлбөрийн нийт дүн</t>
  </si>
  <si>
    <t>2.3</t>
  </si>
  <si>
    <t>ЭЗЭМШИГЧДИЙН ӨМЧ</t>
  </si>
  <si>
    <t>Өмч</t>
  </si>
  <si>
    <t>2.3.1</t>
  </si>
  <si>
    <t>Өмч: а) төрийн</t>
  </si>
  <si>
    <t>2.3.2</t>
  </si>
  <si>
    <t xml:space="preserve">         б) хувийн</t>
  </si>
  <si>
    <t>2.3.3</t>
  </si>
  <si>
    <t xml:space="preserve">         в)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</si>
  <si>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</si>
  <si>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</si>
  <si>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</si>
  <si>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</si>
  <si>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</si>
  <si>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</si>
  <si>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</si>
  <si>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</si>
  <si>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</si>
  <si>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Эзэмшигчдийн өмчийн бусад хэсэг</t>
  </si>
  <si>
    <t>2.3.9</t>
  </si>
  <si>
    <t>Хуримтлагдсан ашиг, алдагдал</t>
  </si>
  <si>
    <t>2.3.10</t>
  </si>
  <si>
    <t>2.3.11</t>
  </si>
  <si>
    <t>Эздийн өмчийн дүн</t>
  </si>
  <si>
    <t>2.4</t>
  </si>
  <si>
    <t>ӨР ТӨЛБӨР БА ЭЗДИЙН ӨМЧИЙН ДҮН</t>
  </si>
  <si>
    <t>Захирал ____________________ ( …………………………………. )</t>
  </si>
  <si>
    <t>Ерөнхий нягтлан бодогч/______________ ( …………………………………. )</t>
  </si>
  <si>
    <t>"Материалимпэкс" ХК</t>
  </si>
  <si>
    <t xml:space="preserve"> / төгрөгөөр / </t>
  </si>
  <si>
    <t>(Аж ахуй нэгжийн нэр)</t>
  </si>
  <si>
    <t>ОРЛОГЫН ДЭЛГЭРЭНГҮЙ ТАЙЛАН</t>
  </si>
  <si>
    <t>ҮЗҮҮЛЭЛТ</t>
  </si>
  <si>
    <t>ӨМНӨХ 
ОНЫ ДҮН</t>
  </si>
  <si>
    <t>ТАЙЛАНТ 
ЖИЛИЙН ДҮН</t>
  </si>
  <si>
    <t>Борлуулалтын орлого (цэвэр)</t>
  </si>
  <si>
    <t>Борлуулалтын өртөг</t>
  </si>
  <si>
    <t>3</t>
  </si>
  <si>
    <t>Нийт ашиг (алдагдал)</t>
  </si>
  <si>
    <t>4</t>
  </si>
  <si>
    <t>Түрээсийн орлого</t>
  </si>
  <si>
    <t>5</t>
  </si>
  <si>
    <t>Хүүний орлого</t>
  </si>
  <si>
    <t>6</t>
  </si>
  <si>
    <t>Ногдол ашгийн орлого</t>
  </si>
  <si>
    <t>7</t>
  </si>
  <si>
    <t>Эрхийн шимтгэлийн орлого</t>
  </si>
  <si>
    <t>8</t>
  </si>
  <si>
    <t>Бусад орлого</t>
  </si>
  <si>
    <t>9</t>
  </si>
  <si>
    <t>Борлуулалт, маркетингийн зардал</t>
  </si>
  <si>
    <t>10</t>
  </si>
  <si>
    <t>Ерөнхий ба удирдлагын зардал</t>
  </si>
  <si>
    <t>11</t>
  </si>
  <si>
    <t>Санхүүгийн зардал</t>
  </si>
  <si>
    <t>12</t>
  </si>
  <si>
    <t>Бусад зардал</t>
  </si>
  <si>
    <t>13</t>
  </si>
  <si>
    <t>Гадаад валютын ханшийн зөрүүний олз гарз</t>
  </si>
  <si>
    <t>14</t>
  </si>
  <si>
    <t>Үндсэн хөрөнгө данснаас хассаны олз (гарз)</t>
  </si>
  <si>
    <t>15</t>
  </si>
  <si>
    <t>Биет бус хөрөнгө данснаас хассаны олз (гарз)</t>
  </si>
  <si>
    <t>17</t>
  </si>
  <si>
    <t>Бусад ашиг (алдагдал)</t>
  </si>
  <si>
    <t>18</t>
  </si>
  <si>
    <t>Татвар төлөхийн өмнөх ашиг (алдагдал)</t>
  </si>
  <si>
    <t>19</t>
  </si>
  <si>
    <t>Орлогын татварын зардал</t>
  </si>
  <si>
    <t>20</t>
  </si>
  <si>
    <t>Татварын дараах ашиг (алдагдал)</t>
  </si>
  <si>
    <t>21</t>
  </si>
  <si>
    <t>Зогсоосон үйл ажиллагааны татварын дараах ашиг (алдлагдал)</t>
  </si>
  <si>
    <t>22</t>
  </si>
  <si>
    <t>Тайлант үеийн цэвэр ашиг (алдагдал)</t>
  </si>
  <si>
    <t>23</t>
  </si>
  <si>
    <t>Бусад дэлгэрэнгүй орлого</t>
  </si>
  <si>
    <t xml:space="preserve">              Хөрөнгийн дахин үнэлгээний нэмэгдлийн зөрүү</t>
  </si>
  <si>
    <t xml:space="preserve">              Гадаад валютын хөрвүүлэлтийн зөрүү</t>
  </si>
  <si>
    <t xml:space="preserve">              Бусад олз (гарз)</t>
  </si>
  <si>
    <t>Орлогын нийт дүн</t>
  </si>
  <si>
    <t>Нэгж хувьцаанд ногдох суурь ашиг (алдагдал)</t>
  </si>
  <si>
    <t>МӨНГӨН ГҮЙЛГЭЭНИЙ ТАЙЛАН</t>
  </si>
  <si>
    <t>Үндсэн үйл ажиллагааны мөнгөн гүйлгээ</t>
  </si>
  <si>
    <t xml:space="preserve">  Мөнгөн орлогын дүн (+)</t>
  </si>
  <si>
    <t xml:space="preserve">        Бараа борлуулсан, үйлчилгээ үзүүлсний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</si>
  <si>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</si>
  <si>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</si>
  <si>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</si>
  <si>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</si>
  <si>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</si>
  <si>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</si>
  <si>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олгосон мөнгө</t>
  </si>
  <si>
    <t xml:space="preserve">        Нийгмийн даатгалын байгууллагад төлсөн мөнгө</t>
  </si>
  <si>
    <t xml:space="preserve">        Түүхий эд материал худалдан авахад төлсөн мөнгө</t>
  </si>
  <si>
    <t xml:space="preserve">        Ашиглалтын зардалд төлсөн мөнгө</t>
  </si>
  <si>
    <t xml:space="preserve">        Түлш шатахуун, тээврийн хөлс, сэлбэг хэрэгсэлд төлсөн мөнгө</t>
  </si>
  <si>
    <t>1.2.6</t>
  </si>
  <si>
    <t xml:space="preserve">        Хүүний төлбөрт төлсөн</t>
  </si>
  <si>
    <t>1.2.7</t>
  </si>
  <si>
    <t xml:space="preserve">        Татварын байгууллагад төлсөн</t>
  </si>
  <si>
    <t xml:space="preserve">        Даатгалын төлбөрт төлсөн мөнгө</t>
  </si>
  <si>
    <t xml:space="preserve">  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</si>
  <si>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</si>
  <si>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</si>
  <si>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  Үндсэн хөрөнгө борлуулсны орлого</t>
  </si>
  <si>
    <t xml:space="preserve">        Биет бус хөрөнгө борлуулсны орлого</t>
  </si>
  <si>
    <t>2.1.3</t>
  </si>
  <si>
    <t xml:space="preserve">        Хөрөнгө оруулалт борлуулсны орлого</t>
  </si>
  <si>
    <t>2.1.4</t>
  </si>
  <si>
    <t xml:space="preserve">        Бусдад олгосон зээл, урьдчилгааны буцаан төлөлт</t>
  </si>
  <si>
    <t>2.1.5</t>
  </si>
  <si>
    <t xml:space="preserve">        Хүлээн авсан хүүний орлого</t>
  </si>
  <si>
    <t>2.1.6</t>
  </si>
  <si>
    <t xml:space="preserve">        Хүлээн авсан  ногдол ашиг</t>
  </si>
  <si>
    <t xml:space="preserve">   Мөнгөн зарлагын дүн (-)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</si>
  <si>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</si>
  <si>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</si>
  <si>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</si>
  <si>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</si>
  <si>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</si>
  <si>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</si>
  <si>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</si>
  <si>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</si>
  <si>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</si>
  <si>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</si>
  <si>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</si>
  <si>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</si>
  <si>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</t>
  </si>
  <si>
    <t xml:space="preserve">   Мөнгөн орлогын дүн (+)</t>
  </si>
  <si>
    <t>3.1.1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</si>
  <si>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</si>
  <si>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</si>
  <si>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</si>
  <si>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</si>
  <si>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</si>
  <si>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Бусад орлого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</si>
  <si>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</si>
  <si>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</si>
  <si>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</si>
  <si>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</si>
  <si>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</si>
  <si>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</si>
  <si>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авахад төлсөн</t>
  </si>
  <si>
    <t>3.2.4</t>
  </si>
  <si>
    <t xml:space="preserve">        Төлсөн ногдол ашиг</t>
  </si>
  <si>
    <t>3.2.5</t>
  </si>
  <si>
    <t xml:space="preserve">        Бусад зарлага</t>
  </si>
  <si>
    <t>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</si>
  <si>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</si>
  <si>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</si>
  <si>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</si>
  <si>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Мөнгөн, түүнтэй адилтгах хөрөнгийн эцсийн үлдэгдэл</t>
  </si>
  <si>
    <t>ӨМЧИЙН ӨӨРЧЛӨЛТИЙН ТАЙЛАН</t>
  </si>
  <si>
    <t>Д/Д</t>
  </si>
  <si>
    <t>Нэмж 
төлөгдсөн 
капитал</t>
  </si>
  <si>
    <t>Хөрөнгийн 
дахин 
үнэлгээний 
нэмэгдэл</t>
  </si>
  <si>
    <t>Гадаад 
валютын 
хөрвүүлэлтийн 
нөөц</t>
  </si>
  <si>
    <t>Эздийн
өмчийн 
бусад
хэсэг</t>
  </si>
  <si>
    <t>Хуримтлагдсан ашиг</t>
  </si>
  <si>
    <t>Нийт дүн</t>
  </si>
  <si>
    <t>2020 оны 01-р сарын 01-ний үлдэгдэл</t>
  </si>
  <si>
    <t>Бүртгэлийн бодлогын өөрчлөлт</t>
  </si>
  <si>
    <t>Залруулсан үлдэгдэл</t>
  </si>
  <si>
    <t>Тайлангийн үеийн цэвэр ашиг</t>
  </si>
  <si>
    <t>Өмчид гарсан өөрчлөлт</t>
  </si>
  <si>
    <t>Зарласан ногдол ашиг</t>
  </si>
  <si>
    <t>Дахин үнэлгээний нэмэгдлийн хэрэгжсэн дүн</t>
  </si>
  <si>
    <t>2020 оны 12-р сарын 31-ний үлдэгдэл</t>
  </si>
  <si>
    <t>16</t>
  </si>
  <si>
    <t>2021 оны 12-р сарын 31</t>
  </si>
  <si>
    <t>2021/12/31</t>
  </si>
  <si>
    <t>Зээл авсан, өрийн үнэт цаас гаргаснаас хүлээн авсан</t>
  </si>
  <si>
    <t>2021 оны 12-р сарын 31-ний үлдэгдэл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</si>
</sst>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\ #0.0000"/>
    <numFmt numFmtId="165" formatCode="##,#\ #0.0000"/>
    <numFmt numFmtId="166" formatCode="##\ #0.0000"/>
    <numFmt numFmtId="167" formatCode="#\ #0.0000"/>
    <numFmt numFmtId="168" formatCode="###\ #0.0000"/>
    <numFmt numFmtId="169" formatCode="0.0000"/>
    <numFmt numFmtId="170" formatCode="#,##0.0000"/>
    <numFmt numFmtId="171" formatCode="_(* #,##0_);_(* \(#,##0\);_(* &quot;-&quot;??_);_(@_)"/>
    <numFmt numFmtId="172" formatCode="0.0"/>
    <numFmt numFmtId="173" formatCode="_(* #,##0.0000_);_(* \(#,##0.0000\);_(* &quot;-&quot;??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1"/>
      <color indexed="8"/>
      <name val="Arial"/>
      <family val="2"/>
    </font>
    <font>
      <sz val="8"/>
      <color indexed="22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Tahoma"/>
      <family val="2"/>
    </font>
    <font>
      <b/>
      <sz val="16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1"/>
      <color rgb="FF000000"/>
      <name val="Arial"/>
      <family val="2"/>
    </font>
    <font>
      <sz val="8"/>
      <color rgb="FFD8D8D8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>
      <alignment horizontal="left" vertical="center"/>
      <protection/>
    </xf>
    <xf numFmtId="0" fontId="49" fillId="0" borderId="0">
      <alignment horizontal="center" vertical="top"/>
      <protection/>
    </xf>
    <xf numFmtId="0" fontId="48" fillId="0" borderId="0">
      <alignment horizontal="right" vertical="center"/>
      <protection/>
    </xf>
    <xf numFmtId="0" fontId="49" fillId="0" borderId="0">
      <alignment horizontal="center" vertical="top"/>
      <protection/>
    </xf>
    <xf numFmtId="0" fontId="50" fillId="0" borderId="0">
      <alignment horizontal="left" vertical="center"/>
      <protection/>
    </xf>
    <xf numFmtId="0" fontId="51" fillId="0" borderId="0">
      <alignment horizontal="left" vertical="center"/>
      <protection/>
    </xf>
    <xf numFmtId="0" fontId="50" fillId="0" borderId="0">
      <alignment horizontal="right" vertical="center"/>
      <protection/>
    </xf>
    <xf numFmtId="0" fontId="50" fillId="0" borderId="0">
      <alignment horizontal="left" vertical="center"/>
      <protection/>
    </xf>
    <xf numFmtId="0" fontId="52" fillId="0" borderId="0">
      <alignment horizontal="right" vertical="center"/>
      <protection/>
    </xf>
    <xf numFmtId="0" fontId="53" fillId="0" borderId="0">
      <alignment horizontal="left" vertical="top"/>
      <protection/>
    </xf>
    <xf numFmtId="0" fontId="50" fillId="0" borderId="0">
      <alignment horizontal="right" vertical="center"/>
      <protection/>
    </xf>
    <xf numFmtId="0" fontId="50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4" fillId="0" borderId="0">
      <alignment horizontal="left" vertical="center"/>
      <protection/>
    </xf>
    <xf numFmtId="0" fontId="50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0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0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2" fillId="0" borderId="0">
      <alignment horizontal="right" vertical="center"/>
      <protection/>
    </xf>
    <xf numFmtId="0" fontId="50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/>
      <protection/>
    </xf>
    <xf numFmtId="0" fontId="55" fillId="0" borderId="0">
      <alignment horizontal="left" vertical="top"/>
      <protection/>
    </xf>
    <xf numFmtId="0" fontId="49" fillId="0" borderId="0">
      <alignment horizontal="center" vertical="top"/>
      <protection/>
    </xf>
    <xf numFmtId="0" fontId="55" fillId="0" borderId="0">
      <alignment horizontal="left" vertical="top"/>
      <protection/>
    </xf>
    <xf numFmtId="0" fontId="56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56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1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8" fillId="0" borderId="0">
      <alignment horizontal="right" vertical="center"/>
      <protection/>
    </xf>
    <xf numFmtId="0" fontId="50" fillId="0" borderId="0">
      <alignment horizontal="right" vertical="center"/>
      <protection/>
    </xf>
    <xf numFmtId="0" fontId="56" fillId="0" borderId="0">
      <alignment horizontal="center" vertical="center"/>
      <protection/>
    </xf>
    <xf numFmtId="0" fontId="50" fillId="0" borderId="0">
      <alignment horizontal="right" vertical="center"/>
      <protection/>
    </xf>
    <xf numFmtId="0" fontId="58" fillId="0" borderId="0">
      <alignment horizontal="left" vertical="center"/>
      <protection/>
    </xf>
    <xf numFmtId="0" fontId="51" fillId="0" borderId="0">
      <alignment horizontal="left" vertical="center"/>
      <protection/>
    </xf>
    <xf numFmtId="0" fontId="56" fillId="0" borderId="0">
      <alignment horizontal="center" vertical="center"/>
      <protection/>
    </xf>
    <xf numFmtId="0" fontId="50" fillId="0" borderId="0">
      <alignment horizontal="right" vertical="center"/>
      <protection/>
    </xf>
    <xf numFmtId="0" fontId="51" fillId="0" borderId="0">
      <alignment horizontal="left" vertical="center"/>
      <protection/>
    </xf>
    <xf numFmtId="0" fontId="58" fillId="0" borderId="0">
      <alignment horizontal="right" vertical="center"/>
      <protection/>
    </xf>
    <xf numFmtId="0" fontId="50" fillId="0" borderId="0">
      <alignment horizontal="right" vertical="center"/>
      <protection/>
    </xf>
    <xf numFmtId="0" fontId="51" fillId="0" borderId="0">
      <alignment horizontal="left" vertical="center"/>
      <protection/>
    </xf>
    <xf numFmtId="0" fontId="50" fillId="0" borderId="0">
      <alignment horizontal="right" vertical="center"/>
      <protection/>
    </xf>
    <xf numFmtId="0" fontId="53" fillId="0" borderId="0">
      <alignment horizontal="left" vertical="top"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6" fillId="0" borderId="10" xfId="98" applyBorder="1" applyAlignment="1" quotePrefix="1">
      <alignment horizontal="center" vertical="center" wrapText="1"/>
      <protection/>
    </xf>
    <xf numFmtId="0" fontId="56" fillId="0" borderId="11" xfId="102" applyBorder="1" applyAlignment="1" quotePrefix="1">
      <alignment horizontal="center" vertical="center" wrapText="1"/>
      <protection/>
    </xf>
    <xf numFmtId="0" fontId="56" fillId="0" borderId="12" xfId="98" applyBorder="1" applyAlignment="1" quotePrefix="1">
      <alignment horizontal="center" vertical="center" wrapText="1"/>
      <protection/>
    </xf>
    <xf numFmtId="0" fontId="50" fillId="0" borderId="12" xfId="64" applyBorder="1" applyAlignment="1" quotePrefix="1">
      <alignment horizontal="left" vertical="center" wrapText="1"/>
      <protection/>
    </xf>
    <xf numFmtId="0" fontId="51" fillId="0" borderId="12" xfId="112" applyBorder="1" applyAlignment="1" quotePrefix="1">
      <alignment horizontal="left" vertical="center" wrapText="1"/>
      <protection/>
    </xf>
    <xf numFmtId="0" fontId="50" fillId="0" borderId="12" xfId="108" applyBorder="1" applyAlignment="1">
      <alignment horizontal="right" vertical="center" wrapText="1"/>
      <protection/>
    </xf>
    <xf numFmtId="0" fontId="50" fillId="0" borderId="11" xfId="117" applyBorder="1" applyAlignment="1">
      <alignment horizontal="right" vertical="center" wrapText="1"/>
      <protection/>
    </xf>
    <xf numFmtId="0" fontId="50" fillId="0" borderId="10" xfId="64" applyBorder="1" applyAlignment="1" quotePrefix="1">
      <alignment horizontal="left" vertical="center" wrapText="1"/>
      <protection/>
    </xf>
    <xf numFmtId="0" fontId="50" fillId="0" borderId="12" xfId="74" applyBorder="1" applyAlignment="1" quotePrefix="1">
      <alignment horizontal="left" vertical="center" wrapText="1"/>
      <protection/>
    </xf>
    <xf numFmtId="164" fontId="50" fillId="0" borderId="11" xfId="117" applyNumberFormat="1" applyBorder="1" applyAlignment="1">
      <alignment horizontal="right" vertical="center" wrapText="1"/>
      <protection/>
    </xf>
    <xf numFmtId="0" fontId="51" fillId="0" borderId="10" xfId="112" applyBorder="1" applyAlignment="1" quotePrefix="1">
      <alignment horizontal="left" vertical="center" wrapText="1"/>
      <protection/>
    </xf>
    <xf numFmtId="166" fontId="50" fillId="0" borderId="12" xfId="108" applyNumberFormat="1" applyBorder="1" applyAlignment="1">
      <alignment horizontal="right" vertical="center" wrapText="1"/>
      <protection/>
    </xf>
    <xf numFmtId="166" fontId="50" fillId="0" borderId="10" xfId="108" applyNumberFormat="1" applyBorder="1" applyAlignment="1">
      <alignment horizontal="right" vertical="center" wrapText="1"/>
      <protection/>
    </xf>
    <xf numFmtId="43" fontId="50" fillId="0" borderId="12" xfId="42" applyFont="1" applyBorder="1" applyAlignment="1">
      <alignment horizontal="right" vertical="center" wrapText="1"/>
    </xf>
    <xf numFmtId="43" fontId="50" fillId="0" borderId="10" xfId="42" applyFont="1" applyBorder="1" applyAlignment="1">
      <alignment horizontal="right" vertical="center" wrapText="1"/>
    </xf>
    <xf numFmtId="43" fontId="51" fillId="0" borderId="10" xfId="42" applyFont="1" applyBorder="1" applyAlignment="1">
      <alignment horizontal="right" vertical="center" wrapText="1"/>
    </xf>
    <xf numFmtId="43" fontId="51" fillId="0" borderId="12" xfId="42" applyFont="1" applyBorder="1" applyAlignment="1">
      <alignment horizontal="right" vertical="center" wrapText="1"/>
    </xf>
    <xf numFmtId="43" fontId="51" fillId="0" borderId="11" xfId="42" applyFont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top" indent="8"/>
      <protection hidden="1"/>
    </xf>
    <xf numFmtId="0" fontId="2" fillId="0" borderId="0" xfId="0" applyFont="1" applyAlignment="1" applyProtection="1">
      <alignment horizontal="left" indent="8"/>
      <protection hidden="1"/>
    </xf>
    <xf numFmtId="0" fontId="62" fillId="0" borderId="0" xfId="0" applyFont="1" applyAlignment="1">
      <alignment/>
    </xf>
    <xf numFmtId="0" fontId="56" fillId="0" borderId="13" xfId="102" applyBorder="1" applyAlignment="1" quotePrefix="1">
      <alignment horizontal="center" vertical="center" wrapText="1"/>
      <protection/>
    </xf>
    <xf numFmtId="0" fontId="56" fillId="0" borderId="14" xfId="105" applyBorder="1" applyAlignment="1" quotePrefix="1">
      <alignment horizontal="center" vertical="center" wrapText="1"/>
      <protection/>
    </xf>
    <xf numFmtId="0" fontId="55" fillId="0" borderId="0" xfId="96" applyAlignment="1" quotePrefix="1">
      <alignment horizontal="left" vertical="top" wrapText="1"/>
      <protection/>
    </xf>
    <xf numFmtId="0" fontId="51" fillId="0" borderId="13" xfId="99" applyBorder="1" applyAlignment="1" quotePrefix="1">
      <alignment horizontal="center" vertical="center" wrapText="1"/>
      <protection/>
    </xf>
    <xf numFmtId="0" fontId="56" fillId="0" borderId="15" xfId="109" applyBorder="1" applyAlignment="1" quotePrefix="1">
      <alignment horizontal="center" vertical="center" wrapText="1"/>
      <protection/>
    </xf>
    <xf numFmtId="0" fontId="56" fillId="0" borderId="10" xfId="109" applyBorder="1" applyAlignment="1" quotePrefix="1">
      <alignment horizontal="center" vertical="center" wrapText="1"/>
      <protection/>
    </xf>
    <xf numFmtId="0" fontId="56" fillId="0" borderId="11" xfId="113" applyBorder="1" applyAlignment="1" quotePrefix="1">
      <alignment horizontal="center" vertical="center" wrapText="1"/>
      <protection/>
    </xf>
    <xf numFmtId="0" fontId="50" fillId="0" borderId="10" xfId="74" applyBorder="1" applyAlignment="1" quotePrefix="1">
      <alignment horizontal="left" vertical="center" wrapText="1"/>
      <protection/>
    </xf>
    <xf numFmtId="0" fontId="51" fillId="0" borderId="10" xfId="65" applyBorder="1" applyAlignment="1" quotePrefix="1">
      <alignment horizontal="left" vertical="center" wrapText="1"/>
      <protection/>
    </xf>
    <xf numFmtId="0" fontId="50" fillId="0" borderId="15" xfId="81" applyBorder="1" applyAlignment="1" quotePrefix="1">
      <alignment horizontal="left" vertical="center" wrapText="1"/>
      <protection/>
    </xf>
    <xf numFmtId="0" fontId="51" fillId="0" borderId="15" xfId="65" applyBorder="1" applyAlignment="1" quotePrefix="1">
      <alignment horizontal="left" vertical="center" wrapText="1"/>
      <protection/>
    </xf>
    <xf numFmtId="0" fontId="50" fillId="0" borderId="10" xfId="81" applyBorder="1" applyAlignment="1" quotePrefix="1">
      <alignment horizontal="left" vertical="center" wrapText="1"/>
      <protection/>
    </xf>
    <xf numFmtId="0" fontId="50" fillId="0" borderId="10" xfId="117" applyBorder="1" applyAlignment="1">
      <alignment horizontal="right" vertical="center" wrapText="1"/>
      <protection/>
    </xf>
    <xf numFmtId="0" fontId="50" fillId="0" borderId="11" xfId="70" applyBorder="1" applyAlignment="1">
      <alignment horizontal="right" vertical="center" wrapText="1"/>
      <protection/>
    </xf>
    <xf numFmtId="0" fontId="52" fillId="0" borderId="0" xfId="88" applyAlignment="1" quotePrefix="1">
      <alignment horizontal="right" vertical="center" wrapText="1"/>
      <protection/>
    </xf>
    <xf numFmtId="0" fontId="48" fillId="0" borderId="0" xfId="60" applyAlignment="1" quotePrefix="1">
      <alignment horizontal="left" vertical="center" wrapText="1"/>
      <protection/>
    </xf>
    <xf numFmtId="0" fontId="57" fillId="0" borderId="14" xfId="104" applyBorder="1" applyAlignment="1" quotePrefix="1">
      <alignment horizontal="center" vertical="center" wrapText="1"/>
      <protection/>
    </xf>
    <xf numFmtId="0" fontId="58" fillId="0" borderId="15" xfId="111" applyBorder="1" applyAlignment="1" quotePrefix="1">
      <alignment horizontal="left" vertical="center" wrapText="1"/>
      <protection/>
    </xf>
    <xf numFmtId="0" fontId="58" fillId="0" borderId="12" xfId="111" applyBorder="1" applyAlignment="1" quotePrefix="1">
      <alignment horizontal="left" vertical="center" wrapText="1"/>
      <protection/>
    </xf>
    <xf numFmtId="0" fontId="58" fillId="0" borderId="10" xfId="111" applyBorder="1" applyAlignment="1" quotePrefix="1">
      <alignment horizontal="left" vertical="center" wrapText="1"/>
      <protection/>
    </xf>
    <xf numFmtId="43" fontId="58" fillId="0" borderId="12" xfId="42" applyFont="1" applyBorder="1" applyAlignment="1">
      <alignment horizontal="right" vertical="center" wrapText="1"/>
    </xf>
    <xf numFmtId="43" fontId="58" fillId="0" borderId="11" xfId="42" applyFont="1" applyBorder="1" applyAlignment="1">
      <alignment horizontal="right" vertical="center" wrapText="1"/>
    </xf>
    <xf numFmtId="43" fontId="58" fillId="0" borderId="15" xfId="42" applyFont="1" applyBorder="1" applyAlignment="1">
      <alignment horizontal="right" vertical="center" wrapText="1"/>
    </xf>
    <xf numFmtId="43" fontId="58" fillId="0" borderId="10" xfId="42" applyFont="1" applyBorder="1" applyAlignment="1">
      <alignment horizontal="right" vertical="center" wrapText="1"/>
    </xf>
    <xf numFmtId="43" fontId="57" fillId="0" borderId="10" xfId="42" applyFont="1" applyBorder="1" applyAlignment="1">
      <alignment horizontal="right" vertical="center" wrapText="1"/>
    </xf>
    <xf numFmtId="43" fontId="57" fillId="0" borderId="11" xfId="42" applyFont="1" applyBorder="1" applyAlignment="1">
      <alignment horizontal="right" vertical="center" wrapText="1"/>
    </xf>
    <xf numFmtId="43" fontId="57" fillId="0" borderId="10" xfId="42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6" fillId="0" borderId="13" xfId="98" applyBorder="1" applyAlignment="1" quotePrefix="1">
      <alignment horizontal="center" vertical="center" wrapText="1"/>
      <protection/>
    </xf>
    <xf numFmtId="0" fontId="56" fillId="0" borderId="14" xfId="102" applyBorder="1" applyAlignment="1" quotePrefix="1">
      <alignment horizontal="center" vertical="center" wrapText="1"/>
      <protection/>
    </xf>
    <xf numFmtId="0" fontId="56" fillId="0" borderId="15" xfId="105" applyBorder="1" applyAlignment="1" quotePrefix="1">
      <alignment horizontal="center" vertical="center" wrapText="1"/>
      <protection/>
    </xf>
    <xf numFmtId="0" fontId="56" fillId="0" borderId="12" xfId="105" applyBorder="1" applyAlignment="1" quotePrefix="1">
      <alignment horizontal="center" vertical="center" wrapText="1"/>
      <protection/>
    </xf>
    <xf numFmtId="0" fontId="56" fillId="0" borderId="11" xfId="109" applyBorder="1" applyAlignment="1" quotePrefix="1">
      <alignment horizontal="center" vertical="center" wrapText="1"/>
      <protection/>
    </xf>
    <xf numFmtId="0" fontId="50" fillId="0" borderId="12" xfId="71" applyBorder="1" applyAlignment="1" quotePrefix="1">
      <alignment horizontal="left" vertical="center" wrapText="1"/>
      <protection/>
    </xf>
    <xf numFmtId="0" fontId="51" fillId="0" borderId="12" xfId="118" applyBorder="1" applyAlignment="1" quotePrefix="1">
      <alignment horizontal="left" vertical="center" wrapText="1"/>
      <protection/>
    </xf>
    <xf numFmtId="0" fontId="50" fillId="0" borderId="11" xfId="66" applyBorder="1" applyAlignment="1">
      <alignment horizontal="right" vertical="center" wrapText="1"/>
      <protection/>
    </xf>
    <xf numFmtId="0" fontId="50" fillId="0" borderId="15" xfId="78" applyBorder="1" applyAlignment="1" quotePrefix="1">
      <alignment horizontal="left" vertical="center" wrapText="1"/>
      <protection/>
    </xf>
    <xf numFmtId="0" fontId="51" fillId="0" borderId="15" xfId="118" applyBorder="1" applyAlignment="1" quotePrefix="1">
      <alignment horizontal="left" vertical="center" wrapText="1"/>
      <protection/>
    </xf>
    <xf numFmtId="0" fontId="50" fillId="0" borderId="10" xfId="78" applyBorder="1" applyAlignment="1" quotePrefix="1">
      <alignment horizontal="left" vertical="center" wrapText="1"/>
      <protection/>
    </xf>
    <xf numFmtId="0" fontId="50" fillId="0" borderId="10" xfId="71" applyBorder="1" applyAlignment="1" quotePrefix="1">
      <alignment horizontal="left" vertical="center" wrapText="1"/>
      <protection/>
    </xf>
    <xf numFmtId="0" fontId="51" fillId="0" borderId="10" xfId="118" applyBorder="1" applyAlignment="1" quotePrefix="1">
      <alignment horizontal="left" vertical="center" wrapText="1"/>
      <protection/>
    </xf>
    <xf numFmtId="43" fontId="50" fillId="0" borderId="11" xfId="42" applyFont="1" applyBorder="1" applyAlignment="1">
      <alignment horizontal="right" vertical="center" wrapText="1"/>
    </xf>
    <xf numFmtId="0" fontId="0" fillId="0" borderId="16" xfId="0" applyBorder="1" applyAlignment="1">
      <alignment wrapText="1"/>
    </xf>
    <xf numFmtId="0" fontId="48" fillId="0" borderId="0" xfId="60" applyBorder="1" applyAlignment="1" quotePrefix="1">
      <alignment horizontal="left" vertical="center" wrapText="1"/>
      <protection/>
    </xf>
    <xf numFmtId="0" fontId="55" fillId="0" borderId="0" xfId="96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43" fontId="50" fillId="0" borderId="11" xfId="42" applyFont="1" applyFill="1" applyBorder="1" applyAlignment="1">
      <alignment horizontal="right" vertical="center" wrapText="1"/>
    </xf>
    <xf numFmtId="0" fontId="49" fillId="0" borderId="0" xfId="9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48" fillId="0" borderId="17" xfId="62" applyBorder="1" applyAlignment="1" quotePrefix="1">
      <alignment horizontal="right" vertical="center" wrapText="1"/>
      <protection/>
    </xf>
    <xf numFmtId="0" fontId="57" fillId="0" borderId="13" xfId="101" applyBorder="1" applyAlignment="1" quotePrefix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43" fontId="0" fillId="0" borderId="0" xfId="0" applyNumberFormat="1" applyAlignment="1">
      <alignment/>
    </xf>
    <xf numFmtId="0" fontId="62" fillId="0" borderId="0" xfId="0" applyFont="1" applyAlignment="1">
      <alignment horizontal="right" vertical="center"/>
    </xf>
    <xf numFmtId="43" fontId="50" fillId="0" borderId="10" xfId="42" applyFont="1" applyBorder="1" applyAlignment="1">
      <alignment horizontal="center" vertical="center" wrapText="1"/>
    </xf>
    <xf numFmtId="43" fontId="50" fillId="0" borderId="11" xfId="42" applyFont="1" applyBorder="1" applyAlignment="1">
      <alignment horizontal="center" vertical="center" wrapText="1"/>
    </xf>
    <xf numFmtId="164" fontId="50" fillId="0" borderId="10" xfId="117" applyNumberFormat="1" applyBorder="1" applyAlignment="1">
      <alignment horizontal="center" vertical="center" wrapText="1"/>
      <protection/>
    </xf>
    <xf numFmtId="164" fontId="50" fillId="0" borderId="11" xfId="70" applyNumberFormat="1" applyBorder="1" applyAlignment="1">
      <alignment horizontal="center" vertical="center" wrapText="1"/>
      <protection/>
    </xf>
    <xf numFmtId="43" fontId="50" fillId="0" borderId="18" xfId="42" applyFont="1" applyBorder="1" applyAlignment="1">
      <alignment horizontal="center" vertical="center" wrapText="1"/>
    </xf>
    <xf numFmtId="164" fontId="50" fillId="0" borderId="19" xfId="70" applyNumberFormat="1" applyBorder="1" applyAlignment="1">
      <alignment horizontal="center" vertical="center" wrapText="1"/>
      <protection/>
    </xf>
    <xf numFmtId="43" fontId="51" fillId="0" borderId="10" xfId="42" applyFont="1" applyBorder="1" applyAlignment="1">
      <alignment horizontal="center" vertical="center" wrapText="1"/>
    </xf>
    <xf numFmtId="43" fontId="51" fillId="0" borderId="14" xfId="42" applyFont="1" applyBorder="1" applyAlignment="1">
      <alignment horizontal="center" vertical="center" wrapText="1"/>
    </xf>
    <xf numFmtId="167" fontId="50" fillId="0" borderId="10" xfId="117" applyNumberFormat="1" applyBorder="1" applyAlignment="1">
      <alignment vertical="center" wrapText="1"/>
      <protection/>
    </xf>
    <xf numFmtId="0" fontId="48" fillId="0" borderId="0" xfId="60" applyAlignment="1" quotePrefix="1">
      <alignment horizontal="center" vertical="center" wrapText="1"/>
      <protection/>
    </xf>
    <xf numFmtId="0" fontId="50" fillId="0" borderId="10" xfId="74" applyBorder="1" applyAlignment="1" quotePrefix="1">
      <alignment horizontal="center" vertical="center" wrapText="1"/>
      <protection/>
    </xf>
    <xf numFmtId="0" fontId="0" fillId="0" borderId="0" xfId="0" applyAlignment="1">
      <alignment horizontal="center"/>
    </xf>
    <xf numFmtId="0" fontId="63" fillId="0" borderId="0" xfId="0" applyFont="1" applyAlignment="1">
      <alignment horizontal="left"/>
    </xf>
    <xf numFmtId="0" fontId="62" fillId="0" borderId="20" xfId="0" applyFont="1" applyBorder="1" applyAlignment="1">
      <alignment horizontal="left" vertical="top"/>
    </xf>
    <xf numFmtId="0" fontId="49" fillId="0" borderId="0" xfId="61" applyAlignment="1" quotePrefix="1">
      <alignment horizontal="center" vertical="top" wrapText="1"/>
      <protection/>
    </xf>
    <xf numFmtId="0" fontId="56" fillId="0" borderId="21" xfId="95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56" fillId="0" borderId="13" xfId="105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49" fillId="0" borderId="0" xfId="9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54" fillId="0" borderId="0" xfId="91" applyAlignment="1" quotePrefix="1">
      <alignment horizontal="left" vertical="center" wrapText="1"/>
      <protection/>
    </xf>
    <xf numFmtId="0" fontId="55" fillId="0" borderId="17" xfId="96" applyBorder="1" applyAlignment="1" quotePrefix="1">
      <alignment horizontal="left" vertical="top" wrapText="1"/>
      <protection/>
    </xf>
    <xf numFmtId="0" fontId="0" fillId="0" borderId="17" xfId="0" applyBorder="1" applyAlignment="1">
      <alignment wrapText="1"/>
    </xf>
    <xf numFmtId="0" fontId="48" fillId="0" borderId="17" xfId="62" applyBorder="1" applyAlignment="1" quotePrefix="1">
      <alignment horizontal="right" vertical="center" wrapText="1"/>
      <protection/>
    </xf>
    <xf numFmtId="0" fontId="57" fillId="0" borderId="13" xfId="101" applyBorder="1" applyAlignment="1" quotePrefix="1">
      <alignment horizontal="center" vertical="center" wrapText="1"/>
      <protection/>
    </xf>
    <xf numFmtId="43" fontId="58" fillId="0" borderId="13" xfId="42" applyFont="1" applyBorder="1" applyAlignment="1">
      <alignment horizontal="right" vertical="center" wrapText="1"/>
    </xf>
    <xf numFmtId="43" fontId="0" fillId="0" borderId="22" xfId="42" applyFont="1" applyBorder="1" applyAlignment="1">
      <alignment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43" fontId="58" fillId="0" borderId="23" xfId="42" applyFont="1" applyBorder="1" applyAlignment="1">
      <alignment horizontal="right" vertical="center" wrapText="1"/>
    </xf>
    <xf numFmtId="43" fontId="0" fillId="0" borderId="24" xfId="42" applyFont="1" applyBorder="1" applyAlignment="1">
      <alignment wrapText="1"/>
    </xf>
    <xf numFmtId="43" fontId="57" fillId="0" borderId="23" xfId="42" applyFont="1" applyBorder="1" applyAlignment="1">
      <alignment horizontal="right" vertical="center" wrapText="1"/>
    </xf>
    <xf numFmtId="43" fontId="60" fillId="0" borderId="24" xfId="42" applyFont="1" applyBorder="1" applyAlignment="1">
      <alignment wrapText="1"/>
    </xf>
    <xf numFmtId="43" fontId="58" fillId="0" borderId="25" xfId="42" applyFont="1" applyBorder="1" applyAlignment="1">
      <alignment horizontal="right" vertical="center" wrapText="1"/>
    </xf>
    <xf numFmtId="43" fontId="0" fillId="0" borderId="26" xfId="42" applyFont="1" applyBorder="1" applyAlignment="1">
      <alignment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0" xfId="60"/>
    <cellStyle name="S1" xfId="61"/>
    <cellStyle name="S1 2" xfId="62"/>
    <cellStyle name="S1 3" xfId="63"/>
    <cellStyle name="S10" xfId="64"/>
    <cellStyle name="S10 2" xfId="65"/>
    <cellStyle name="S10 3" xfId="66"/>
    <cellStyle name="S10 4" xfId="67"/>
    <cellStyle name="S10 5" xfId="68"/>
    <cellStyle name="S11" xfId="69"/>
    <cellStyle name="S11 2" xfId="70"/>
    <cellStyle name="S11 3" xfId="71"/>
    <cellStyle name="S11 4" xfId="72"/>
    <cellStyle name="S11 5" xfId="73"/>
    <cellStyle name="S12" xfId="74"/>
    <cellStyle name="S12 2" xfId="75"/>
    <cellStyle name="S12 3" xfId="76"/>
    <cellStyle name="S13" xfId="77"/>
    <cellStyle name="S13 2" xfId="78"/>
    <cellStyle name="S13 3" xfId="79"/>
    <cellStyle name="S14" xfId="80"/>
    <cellStyle name="S14 2" xfId="81"/>
    <cellStyle name="S14 3" xfId="82"/>
    <cellStyle name="S14 4" xfId="83"/>
    <cellStyle name="S15" xfId="84"/>
    <cellStyle name="S15 2" xfId="85"/>
    <cellStyle name="S15 3" xfId="86"/>
    <cellStyle name="S15 4" xfId="87"/>
    <cellStyle name="S16" xfId="88"/>
    <cellStyle name="S16 2" xfId="89"/>
    <cellStyle name="S16 3" xfId="90"/>
    <cellStyle name="S17" xfId="91"/>
    <cellStyle name="S2" xfId="92"/>
    <cellStyle name="S2 2" xfId="93"/>
    <cellStyle name="S2 3" xfId="94"/>
    <cellStyle name="S3" xfId="95"/>
    <cellStyle name="S3 2" xfId="96"/>
    <cellStyle name="S3 3" xfId="97"/>
    <cellStyle name="S4" xfId="98"/>
    <cellStyle name="S4 2" xfId="99"/>
    <cellStyle name="S4 3" xfId="100"/>
    <cellStyle name="S4 4" xfId="101"/>
    <cellStyle name="S5" xfId="102"/>
    <cellStyle name="S5 2" xfId="103"/>
    <cellStyle name="S5 3" xfId="104"/>
    <cellStyle name="S6" xfId="105"/>
    <cellStyle name="S6 2" xfId="106"/>
    <cellStyle name="S6 3" xfId="107"/>
    <cellStyle name="S7" xfId="108"/>
    <cellStyle name="S7 2" xfId="109"/>
    <cellStyle name="S7 3" xfId="110"/>
    <cellStyle name="S7 4" xfId="111"/>
    <cellStyle name="S8" xfId="112"/>
    <cellStyle name="S8 2" xfId="113"/>
    <cellStyle name="S8 3" xfId="114"/>
    <cellStyle name="S8 4" xfId="115"/>
    <cellStyle name="S8 5" xfId="116"/>
    <cellStyle name="S9" xfId="117"/>
    <cellStyle name="S9 2" xfId="118"/>
    <cellStyle name="S9 3" xfId="119"/>
    <cellStyle name="S9 4" xfId="120"/>
    <cellStyle name="Title" xfId="121"/>
    <cellStyle name="Total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7.8515625" style="70" customWidth="1"/>
    <col min="2" max="2" width="39.8515625" style="70" customWidth="1"/>
    <col min="3" max="3" width="19.57421875" style="70" customWidth="1"/>
    <col min="4" max="4" width="19.8515625" style="70" customWidth="1"/>
    <col min="5" max="16384" width="9.140625" style="70" customWidth="1"/>
  </cols>
  <sheetData>
    <row r="2" spans="1:4" ht="22.5" customHeight="1">
      <c r="A2" s="92" t="s">
        <v>0</v>
      </c>
      <c r="B2" s="92"/>
      <c r="C2" s="92"/>
      <c r="D2" s="92"/>
    </row>
    <row r="3" spans="1:4" ht="22.5" customHeight="1">
      <c r="A3" s="90" t="s">
        <v>128</v>
      </c>
      <c r="B3" s="90"/>
      <c r="C3" s="74"/>
      <c r="D3" s="77" t="s">
        <v>270</v>
      </c>
    </row>
    <row r="4" spans="1:4" ht="22.5" customHeight="1">
      <c r="A4" s="91" t="s">
        <v>130</v>
      </c>
      <c r="B4" s="91"/>
      <c r="C4" s="74"/>
      <c r="D4" s="75" t="s">
        <v>129</v>
      </c>
    </row>
    <row r="5" ht="12" customHeight="1"/>
    <row r="6" spans="1:4" ht="11.25" customHeight="1">
      <c r="A6" s="93" t="s">
        <v>1</v>
      </c>
      <c r="B6" s="93" t="s">
        <v>2</v>
      </c>
      <c r="C6" s="95" t="s">
        <v>3</v>
      </c>
      <c r="D6" s="96"/>
    </row>
    <row r="7" spans="1:4" ht="11.25" customHeight="1">
      <c r="A7" s="94"/>
      <c r="B7" s="94"/>
      <c r="C7" s="1" t="s">
        <v>4</v>
      </c>
      <c r="D7" s="2" t="s">
        <v>271</v>
      </c>
    </row>
    <row r="8" spans="1:4" ht="11.25" customHeight="1">
      <c r="A8" s="3" t="s">
        <v>5</v>
      </c>
      <c r="B8" s="3" t="s">
        <v>6</v>
      </c>
      <c r="C8" s="3" t="s">
        <v>7</v>
      </c>
      <c r="D8" s="2" t="s">
        <v>8</v>
      </c>
    </row>
    <row r="9" spans="1:4" ht="14.25" customHeight="1">
      <c r="A9" s="4" t="s">
        <v>7</v>
      </c>
      <c r="B9" s="5" t="s">
        <v>9</v>
      </c>
      <c r="C9" s="6"/>
      <c r="D9" s="7"/>
    </row>
    <row r="10" spans="1:4" ht="14.25" customHeight="1">
      <c r="A10" s="8" t="s">
        <v>10</v>
      </c>
      <c r="B10" s="5" t="s">
        <v>11</v>
      </c>
      <c r="C10" s="6"/>
      <c r="D10" s="7"/>
    </row>
    <row r="11" spans="1:4" ht="14.25" customHeight="1">
      <c r="A11" s="8" t="s">
        <v>12</v>
      </c>
      <c r="B11" s="9" t="s">
        <v>13</v>
      </c>
      <c r="C11" s="14">
        <v>1372927986.72</v>
      </c>
      <c r="D11" s="63">
        <v>4794842777</v>
      </c>
    </row>
    <row r="12" spans="1:4" ht="14.25" customHeight="1">
      <c r="A12" s="8" t="s">
        <v>14</v>
      </c>
      <c r="B12" s="9" t="s">
        <v>15</v>
      </c>
      <c r="C12" s="14">
        <v>19735824539.58</v>
      </c>
      <c r="D12" s="63">
        <v>16954831334.71</v>
      </c>
    </row>
    <row r="13" spans="1:4" ht="14.25" customHeight="1">
      <c r="A13" s="8" t="s">
        <v>16</v>
      </c>
      <c r="B13" s="9" t="s">
        <v>17</v>
      </c>
      <c r="C13" s="14">
        <v>411006041.89</v>
      </c>
      <c r="D13" s="63">
        <v>242490031.51</v>
      </c>
    </row>
    <row r="14" spans="1:4" ht="14.25" customHeight="1">
      <c r="A14" s="8" t="s">
        <v>18</v>
      </c>
      <c r="B14" s="9" t="s">
        <v>19</v>
      </c>
      <c r="C14" s="14">
        <v>1348215468.7</v>
      </c>
      <c r="D14" s="63">
        <v>1708343054.24</v>
      </c>
    </row>
    <row r="15" spans="1:4" ht="14.25" customHeight="1">
      <c r="A15" s="8" t="s">
        <v>20</v>
      </c>
      <c r="B15" s="9" t="s">
        <v>21</v>
      </c>
      <c r="C15" s="14">
        <v>14000000</v>
      </c>
      <c r="D15" s="63">
        <v>14000000</v>
      </c>
    </row>
    <row r="16" spans="1:4" ht="14.25" customHeight="1">
      <c r="A16" s="8" t="s">
        <v>22</v>
      </c>
      <c r="B16" s="9" t="s">
        <v>23</v>
      </c>
      <c r="C16" s="14">
        <v>13329980717.27</v>
      </c>
      <c r="D16" s="63">
        <v>14086116007.74</v>
      </c>
    </row>
    <row r="17" spans="1:4" ht="14.25" customHeight="1">
      <c r="A17" s="8" t="s">
        <v>24</v>
      </c>
      <c r="B17" s="9" t="s">
        <v>25</v>
      </c>
      <c r="C17" s="14">
        <v>6514097227.08</v>
      </c>
      <c r="D17" s="63">
        <v>9316270924.35</v>
      </c>
    </row>
    <row r="18" spans="1:4" ht="14.25" customHeight="1">
      <c r="A18" s="8" t="s">
        <v>26</v>
      </c>
      <c r="B18" s="9" t="s">
        <v>27</v>
      </c>
      <c r="C18" s="14"/>
      <c r="D18" s="63"/>
    </row>
    <row r="19" spans="1:4" ht="14.25" customHeight="1">
      <c r="A19" s="8" t="s">
        <v>28</v>
      </c>
      <c r="B19" s="9" t="s">
        <v>29</v>
      </c>
      <c r="C19" s="14">
        <v>0</v>
      </c>
      <c r="D19" s="63"/>
    </row>
    <row r="20" spans="1:4" ht="14.25" customHeight="1">
      <c r="A20" s="8" t="s">
        <v>30</v>
      </c>
      <c r="B20" s="9" t="s">
        <v>31</v>
      </c>
      <c r="C20" s="14"/>
      <c r="D20" s="63"/>
    </row>
    <row r="21" spans="1:4" ht="14.25" customHeight="1">
      <c r="A21" s="8" t="s">
        <v>32</v>
      </c>
      <c r="B21" s="5" t="s">
        <v>33</v>
      </c>
      <c r="C21" s="14">
        <f>SUM(C11:C20)</f>
        <v>42726051981.240005</v>
      </c>
      <c r="D21" s="63">
        <f>SUM(D11:D20)</f>
        <v>47116894129.549995</v>
      </c>
    </row>
    <row r="22" spans="1:4" ht="14.25" customHeight="1">
      <c r="A22" s="8" t="s">
        <v>34</v>
      </c>
      <c r="B22" s="5" t="s">
        <v>35</v>
      </c>
      <c r="C22" s="12"/>
      <c r="D22" s="7"/>
    </row>
    <row r="23" spans="1:4" ht="14.25" customHeight="1">
      <c r="A23" s="8" t="s">
        <v>36</v>
      </c>
      <c r="B23" s="9" t="s">
        <v>37</v>
      </c>
      <c r="C23" s="14">
        <v>3139784623.38</v>
      </c>
      <c r="D23" s="63">
        <v>3729573237.31</v>
      </c>
    </row>
    <row r="24" spans="1:4" ht="14.25" customHeight="1">
      <c r="A24" s="8" t="s">
        <v>38</v>
      </c>
      <c r="B24" s="9" t="s">
        <v>39</v>
      </c>
      <c r="C24" s="14">
        <v>1670000</v>
      </c>
      <c r="D24" s="63">
        <v>1686666.68</v>
      </c>
    </row>
    <row r="25" spans="1:4" ht="14.25" customHeight="1">
      <c r="A25" s="8" t="s">
        <v>40</v>
      </c>
      <c r="B25" s="9" t="s">
        <v>41</v>
      </c>
      <c r="C25" s="14">
        <v>0</v>
      </c>
      <c r="D25" s="63"/>
    </row>
    <row r="26" spans="1:4" ht="14.25" customHeight="1">
      <c r="A26" s="8" t="s">
        <v>42</v>
      </c>
      <c r="B26" s="9" t="s">
        <v>43</v>
      </c>
      <c r="C26" s="14">
        <v>184471654.9</v>
      </c>
      <c r="D26" s="63">
        <v>184471654.9</v>
      </c>
    </row>
    <row r="27" spans="1:4" ht="14.25" customHeight="1">
      <c r="A27" s="8" t="s">
        <v>44</v>
      </c>
      <c r="B27" s="9" t="s">
        <v>45</v>
      </c>
      <c r="C27" s="14"/>
      <c r="D27" s="63"/>
    </row>
    <row r="28" spans="1:4" ht="14.25" customHeight="1">
      <c r="A28" s="8" t="s">
        <v>22</v>
      </c>
      <c r="B28" s="9" t="s">
        <v>46</v>
      </c>
      <c r="C28" s="14"/>
      <c r="D28" s="63"/>
    </row>
    <row r="29" spans="1:4" ht="21" customHeight="1">
      <c r="A29" s="8" t="s">
        <v>24</v>
      </c>
      <c r="B29" s="9" t="s">
        <v>47</v>
      </c>
      <c r="C29" s="14"/>
      <c r="D29" s="63"/>
    </row>
    <row r="30" spans="1:4" ht="14.25" customHeight="1">
      <c r="A30" s="8" t="s">
        <v>48</v>
      </c>
      <c r="B30" s="9" t="s">
        <v>49</v>
      </c>
      <c r="C30" s="14"/>
      <c r="D30" s="63"/>
    </row>
    <row r="31" spans="1:4" ht="14.25" customHeight="1">
      <c r="A31" s="8" t="s">
        <v>50</v>
      </c>
      <c r="B31" s="9" t="s">
        <v>31</v>
      </c>
      <c r="C31" s="14"/>
      <c r="D31" s="63"/>
    </row>
    <row r="32" spans="1:4" ht="14.25" customHeight="1">
      <c r="A32" s="8" t="s">
        <v>51</v>
      </c>
      <c r="B32" s="5" t="s">
        <v>52</v>
      </c>
      <c r="C32" s="14">
        <f>SUM(C23:C31)</f>
        <v>3325926278.28</v>
      </c>
      <c r="D32" s="63">
        <f>SUM(D23:D31)</f>
        <v>3915731558.89</v>
      </c>
    </row>
    <row r="33" spans="1:4" ht="14.25" customHeight="1">
      <c r="A33" s="8" t="s">
        <v>53</v>
      </c>
      <c r="B33" s="5" t="s">
        <v>54</v>
      </c>
      <c r="C33" s="17">
        <f>+C21+C32</f>
        <v>46051978259.520004</v>
      </c>
      <c r="D33" s="18">
        <f>+D21+D32</f>
        <v>51032625688.439995</v>
      </c>
    </row>
    <row r="34" spans="1:4" ht="14.25" customHeight="1">
      <c r="A34" s="8" t="s">
        <v>8</v>
      </c>
      <c r="B34" s="5" t="s">
        <v>55</v>
      </c>
      <c r="C34" s="12"/>
      <c r="D34" s="7"/>
    </row>
    <row r="35" spans="1:4" ht="14.25" customHeight="1">
      <c r="A35" s="8" t="s">
        <v>56</v>
      </c>
      <c r="B35" s="5" t="s">
        <v>57</v>
      </c>
      <c r="C35" s="12"/>
      <c r="D35" s="7"/>
    </row>
    <row r="36" spans="1:4" ht="14.25" customHeight="1">
      <c r="A36" s="8" t="s">
        <v>58</v>
      </c>
      <c r="B36" s="5" t="s">
        <v>59</v>
      </c>
      <c r="C36" s="12"/>
      <c r="D36" s="7"/>
    </row>
    <row r="37" spans="1:4" ht="14.25" customHeight="1">
      <c r="A37" s="8" t="s">
        <v>60</v>
      </c>
      <c r="B37" s="9" t="s">
        <v>61</v>
      </c>
      <c r="C37" s="14">
        <v>16152291799.4</v>
      </c>
      <c r="D37" s="63">
        <v>14038039779.67</v>
      </c>
    </row>
    <row r="38" spans="1:4" ht="14.25" customHeight="1">
      <c r="A38" s="8" t="s">
        <v>62</v>
      </c>
      <c r="B38" s="9" t="s">
        <v>63</v>
      </c>
      <c r="C38" s="14">
        <v>43481509.35</v>
      </c>
      <c r="D38" s="63">
        <v>51205909.35</v>
      </c>
    </row>
    <row r="39" spans="1:4" ht="14.25" customHeight="1">
      <c r="A39" s="8" t="s">
        <v>64</v>
      </c>
      <c r="B39" s="9" t="s">
        <v>65</v>
      </c>
      <c r="C39" s="14">
        <v>219220484.61</v>
      </c>
      <c r="D39" s="63">
        <v>146175661.89</v>
      </c>
    </row>
    <row r="40" spans="1:4" ht="14.25" customHeight="1">
      <c r="A40" s="8" t="s">
        <v>66</v>
      </c>
      <c r="B40" s="29" t="s">
        <v>67</v>
      </c>
      <c r="C40" s="15"/>
      <c r="D40" s="63">
        <v>19122558.55</v>
      </c>
    </row>
    <row r="41" spans="1:4" ht="14.25" customHeight="1">
      <c r="A41" s="8" t="s">
        <v>68</v>
      </c>
      <c r="B41" s="29" t="s">
        <v>69</v>
      </c>
      <c r="C41" s="15"/>
      <c r="D41" s="63"/>
    </row>
    <row r="42" spans="1:4" ht="14.25" customHeight="1">
      <c r="A42" s="8" t="s">
        <v>70</v>
      </c>
      <c r="B42" s="29" t="s">
        <v>71</v>
      </c>
      <c r="C42" s="15"/>
      <c r="D42" s="63"/>
    </row>
    <row r="43" spans="1:4" ht="14.25" customHeight="1">
      <c r="A43" s="8" t="s">
        <v>72</v>
      </c>
      <c r="B43" s="29" t="s">
        <v>73</v>
      </c>
      <c r="C43" s="15"/>
      <c r="D43" s="63"/>
    </row>
    <row r="44" spans="1:4" ht="14.25" customHeight="1">
      <c r="A44" s="8" t="s">
        <v>74</v>
      </c>
      <c r="B44" s="29" t="s">
        <v>75</v>
      </c>
      <c r="C44" s="15">
        <v>3615289531.66</v>
      </c>
      <c r="D44" s="63">
        <v>5603171616.41</v>
      </c>
    </row>
    <row r="45" spans="1:4" ht="14.25" customHeight="1">
      <c r="A45" s="8" t="s">
        <v>76</v>
      </c>
      <c r="B45" s="29" t="s">
        <v>77</v>
      </c>
      <c r="C45" s="15"/>
      <c r="D45" s="63"/>
    </row>
    <row r="46" spans="1:4" ht="14.25" customHeight="1">
      <c r="A46" s="8" t="s">
        <v>78</v>
      </c>
      <c r="B46" s="29" t="s">
        <v>79</v>
      </c>
      <c r="C46" s="15"/>
      <c r="D46" s="63"/>
    </row>
    <row r="47" spans="1:4" ht="25.5" customHeight="1">
      <c r="A47" s="8" t="s">
        <v>80</v>
      </c>
      <c r="B47" s="29" t="s">
        <v>81</v>
      </c>
      <c r="C47" s="15"/>
      <c r="D47" s="63"/>
    </row>
    <row r="48" spans="1:4" ht="14.25" customHeight="1">
      <c r="A48" s="8" t="s">
        <v>82</v>
      </c>
      <c r="B48" s="29" t="s">
        <v>31</v>
      </c>
      <c r="C48" s="15"/>
      <c r="D48" s="63"/>
    </row>
    <row r="49" spans="1:4" ht="14.25" customHeight="1">
      <c r="A49" s="8" t="s">
        <v>83</v>
      </c>
      <c r="B49" s="11" t="s">
        <v>84</v>
      </c>
      <c r="C49" s="15">
        <f>SUM(C37:C48)</f>
        <v>20030283325.02</v>
      </c>
      <c r="D49" s="63">
        <f>SUM(D37:D48)</f>
        <v>19857715525.87</v>
      </c>
    </row>
    <row r="50" spans="1:4" ht="14.25" customHeight="1">
      <c r="A50" s="8" t="s">
        <v>85</v>
      </c>
      <c r="B50" s="11" t="s">
        <v>86</v>
      </c>
      <c r="C50" s="13"/>
      <c r="D50" s="7"/>
    </row>
    <row r="51" spans="1:4" ht="14.25" customHeight="1">
      <c r="A51" s="8" t="s">
        <v>87</v>
      </c>
      <c r="B51" s="29" t="s">
        <v>88</v>
      </c>
      <c r="C51" s="13"/>
      <c r="D51" s="10"/>
    </row>
    <row r="52" spans="1:4" ht="14.25" customHeight="1">
      <c r="A52" s="8" t="s">
        <v>89</v>
      </c>
      <c r="B52" s="29" t="s">
        <v>90</v>
      </c>
      <c r="C52" s="13"/>
      <c r="D52" s="10"/>
    </row>
    <row r="53" spans="1:4" ht="14.25" customHeight="1">
      <c r="A53" s="8" t="s">
        <v>91</v>
      </c>
      <c r="B53" s="29" t="s">
        <v>92</v>
      </c>
      <c r="C53" s="13"/>
      <c r="D53" s="10"/>
    </row>
    <row r="54" spans="1:4" ht="14.25" customHeight="1">
      <c r="A54" s="8" t="s">
        <v>93</v>
      </c>
      <c r="B54" s="29" t="s">
        <v>94</v>
      </c>
      <c r="C54" s="13"/>
      <c r="D54" s="10"/>
    </row>
    <row r="55" spans="1:4" ht="14.25" customHeight="1">
      <c r="A55" s="8" t="s">
        <v>95</v>
      </c>
      <c r="B55" s="29" t="s">
        <v>31</v>
      </c>
      <c r="C55" s="13"/>
      <c r="D55" s="7"/>
    </row>
    <row r="56" spans="1:4" ht="14.25" customHeight="1">
      <c r="A56" s="8" t="s">
        <v>96</v>
      </c>
      <c r="B56" s="11" t="s">
        <v>97</v>
      </c>
      <c r="C56" s="13"/>
      <c r="D56" s="10"/>
    </row>
    <row r="57" spans="1:4" ht="14.25" customHeight="1">
      <c r="A57" s="8" t="s">
        <v>98</v>
      </c>
      <c r="B57" s="11" t="s">
        <v>99</v>
      </c>
      <c r="C57" s="15">
        <f>+C49+C56</f>
        <v>20030283325.02</v>
      </c>
      <c r="D57" s="63">
        <f>+D49+D56</f>
        <v>19857715525.87</v>
      </c>
    </row>
    <row r="58" spans="1:4" ht="14.25" customHeight="1">
      <c r="A58" s="8" t="s">
        <v>100</v>
      </c>
      <c r="B58" s="11" t="s">
        <v>101</v>
      </c>
      <c r="C58" s="13"/>
      <c r="D58" s="7"/>
    </row>
    <row r="59" spans="1:4" ht="14.25" customHeight="1">
      <c r="A59" s="8" t="s">
        <v>31</v>
      </c>
      <c r="B59" s="29" t="s">
        <v>102</v>
      </c>
      <c r="C59" s="13"/>
      <c r="D59" s="7"/>
    </row>
    <row r="60" spans="1:4" ht="14.25" customHeight="1">
      <c r="A60" s="8" t="s">
        <v>103</v>
      </c>
      <c r="B60" s="29" t="s">
        <v>104</v>
      </c>
      <c r="C60" s="15"/>
      <c r="D60" s="10"/>
    </row>
    <row r="61" spans="1:4" ht="14.25" customHeight="1">
      <c r="A61" s="8" t="s">
        <v>105</v>
      </c>
      <c r="B61" s="29" t="s">
        <v>106</v>
      </c>
      <c r="C61" s="15"/>
      <c r="D61" s="10"/>
    </row>
    <row r="62" spans="1:4" ht="14.25" customHeight="1">
      <c r="A62" s="8" t="s">
        <v>107</v>
      </c>
      <c r="B62" s="29" t="s">
        <v>108</v>
      </c>
      <c r="C62" s="15">
        <v>136820600</v>
      </c>
      <c r="D62" s="63">
        <v>136820600</v>
      </c>
    </row>
    <row r="63" spans="1:4" ht="14.25" customHeight="1">
      <c r="A63" s="8" t="s">
        <v>109</v>
      </c>
      <c r="B63" s="29" t="s">
        <v>110</v>
      </c>
      <c r="C63" s="15"/>
      <c r="D63" s="63"/>
    </row>
    <row r="64" spans="1:4" ht="14.25" customHeight="1">
      <c r="A64" s="8" t="s">
        <v>111</v>
      </c>
      <c r="B64" s="29" t="s">
        <v>112</v>
      </c>
      <c r="C64" s="15"/>
      <c r="D64" s="63"/>
    </row>
    <row r="65" spans="1:4" ht="14.25" customHeight="1">
      <c r="A65" s="8" t="s">
        <v>113</v>
      </c>
      <c r="B65" s="29" t="s">
        <v>114</v>
      </c>
      <c r="C65" s="15">
        <v>3133970473.2</v>
      </c>
      <c r="D65" s="63">
        <v>3133970473.2</v>
      </c>
    </row>
    <row r="66" spans="1:4" ht="14.25" customHeight="1">
      <c r="A66" s="8" t="s">
        <v>115</v>
      </c>
      <c r="B66" s="29" t="s">
        <v>116</v>
      </c>
      <c r="C66" s="15"/>
      <c r="D66" s="63"/>
    </row>
    <row r="67" spans="1:4" ht="14.25" customHeight="1">
      <c r="A67" s="8" t="s">
        <v>117</v>
      </c>
      <c r="B67" s="29" t="s">
        <v>118</v>
      </c>
      <c r="C67" s="15">
        <v>369792723.8</v>
      </c>
      <c r="D67" s="68">
        <v>369792723.8</v>
      </c>
    </row>
    <row r="68" spans="1:4" ht="14.25" customHeight="1">
      <c r="A68" s="8" t="s">
        <v>119</v>
      </c>
      <c r="B68" s="29" t="s">
        <v>120</v>
      </c>
      <c r="C68" s="15">
        <v>22381111137.5</v>
      </c>
      <c r="D68" s="68">
        <v>27534326365.57</v>
      </c>
    </row>
    <row r="69" spans="1:4" ht="14.25" customHeight="1">
      <c r="A69" s="8" t="s">
        <v>121</v>
      </c>
      <c r="B69" s="29" t="s">
        <v>31</v>
      </c>
      <c r="C69" s="15"/>
      <c r="D69" s="68"/>
    </row>
    <row r="70" spans="1:4" ht="14.25" customHeight="1">
      <c r="A70" s="8" t="s">
        <v>122</v>
      </c>
      <c r="B70" s="11" t="s">
        <v>123</v>
      </c>
      <c r="C70" s="15">
        <f>SUM(C60:C69)</f>
        <v>26021694934.5</v>
      </c>
      <c r="D70" s="68">
        <f>SUM(D62:D69)</f>
        <v>31174910162.57</v>
      </c>
    </row>
    <row r="71" spans="1:4" ht="14.25" customHeight="1">
      <c r="A71" s="8" t="s">
        <v>124</v>
      </c>
      <c r="B71" s="11" t="s">
        <v>125</v>
      </c>
      <c r="C71" s="16">
        <f>+C57+C70</f>
        <v>46051978259.520004</v>
      </c>
      <c r="D71" s="18">
        <f>+D57+D70</f>
        <v>51032625688.44</v>
      </c>
    </row>
    <row r="72" ht="14.25" customHeight="1"/>
    <row r="73" spans="2:4" ht="15">
      <c r="B73" s="19" t="s">
        <v>126</v>
      </c>
      <c r="C73" s="75"/>
      <c r="D73" s="75"/>
    </row>
    <row r="74" spans="2:4" ht="15">
      <c r="B74" s="20" t="s">
        <v>127</v>
      </c>
      <c r="C74" s="21"/>
      <c r="D74" s="21"/>
    </row>
  </sheetData>
  <sheetProtection/>
  <mergeCells count="6">
    <mergeCell ref="A2:D2"/>
    <mergeCell ref="A3:B3"/>
    <mergeCell ref="A4:B4"/>
    <mergeCell ref="A6:A7"/>
    <mergeCell ref="B6:B7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1">
      <selection activeCell="A34" sqref="A34:C34"/>
    </sheetView>
  </sheetViews>
  <sheetFormatPr defaultColWidth="9.140625" defaultRowHeight="15"/>
  <cols>
    <col min="1" max="1" width="9.140625" style="89" customWidth="1"/>
    <col min="2" max="2" width="32.28125" style="49" customWidth="1"/>
    <col min="3" max="3" width="22.8515625" style="49" customWidth="1"/>
    <col min="4" max="4" width="21.8515625" style="49" customWidth="1"/>
    <col min="5" max="16384" width="9.140625" style="49" customWidth="1"/>
  </cols>
  <sheetData>
    <row r="1" spans="1:4" ht="24" customHeight="1">
      <c r="A1" s="97" t="s">
        <v>131</v>
      </c>
      <c r="B1" s="98"/>
      <c r="C1" s="98"/>
      <c r="D1" s="98"/>
    </row>
    <row r="2" spans="1:4" ht="15.75">
      <c r="A2" s="90" t="s">
        <v>128</v>
      </c>
      <c r="B2" s="90"/>
      <c r="C2" s="74"/>
      <c r="D2" s="74" t="s">
        <v>270</v>
      </c>
    </row>
    <row r="3" spans="1:4" ht="15">
      <c r="A3" s="91" t="s">
        <v>130</v>
      </c>
      <c r="B3" s="91"/>
      <c r="C3" s="74"/>
      <c r="D3" s="75" t="s">
        <v>129</v>
      </c>
    </row>
    <row r="4" spans="1:4" ht="15">
      <c r="A4" s="87"/>
      <c r="B4" s="24"/>
      <c r="C4" s="72"/>
      <c r="D4" s="71"/>
    </row>
    <row r="5" spans="1:4" ht="21">
      <c r="A5" s="22" t="s">
        <v>1</v>
      </c>
      <c r="B5" s="25" t="s">
        <v>132</v>
      </c>
      <c r="C5" s="22" t="s">
        <v>133</v>
      </c>
      <c r="D5" s="23" t="s">
        <v>134</v>
      </c>
    </row>
    <row r="6" spans="1:4" ht="15">
      <c r="A6" s="26" t="s">
        <v>5</v>
      </c>
      <c r="B6" s="27" t="s">
        <v>6</v>
      </c>
      <c r="C6" s="27" t="s">
        <v>7</v>
      </c>
      <c r="D6" s="28" t="s">
        <v>8</v>
      </c>
    </row>
    <row r="7" spans="1:4" ht="14.25" customHeight="1">
      <c r="A7" s="88" t="s">
        <v>7</v>
      </c>
      <c r="B7" s="30" t="s">
        <v>135</v>
      </c>
      <c r="C7" s="78">
        <v>34888227916.03</v>
      </c>
      <c r="D7" s="79">
        <v>60658652266.24</v>
      </c>
    </row>
    <row r="8" spans="1:4" ht="14.25" customHeight="1">
      <c r="A8" s="88" t="s">
        <v>8</v>
      </c>
      <c r="B8" s="31" t="s">
        <v>136</v>
      </c>
      <c r="C8" s="78">
        <v>30056639413.45</v>
      </c>
      <c r="D8" s="79">
        <v>50355974652.44</v>
      </c>
    </row>
    <row r="9" spans="1:4" ht="14.25" customHeight="1">
      <c r="A9" s="88" t="s">
        <v>137</v>
      </c>
      <c r="B9" s="32" t="s">
        <v>138</v>
      </c>
      <c r="C9" s="78">
        <f>+C7-C8</f>
        <v>4831588502.579998</v>
      </c>
      <c r="D9" s="79">
        <f>+D7-D8</f>
        <v>10302677613.799995</v>
      </c>
    </row>
    <row r="10" spans="1:4" ht="14.25" customHeight="1">
      <c r="A10" s="88" t="s">
        <v>139</v>
      </c>
      <c r="B10" s="31" t="s">
        <v>140</v>
      </c>
      <c r="C10" s="80"/>
      <c r="D10" s="81"/>
    </row>
    <row r="11" spans="1:4" ht="14.25" customHeight="1">
      <c r="A11" s="88" t="s">
        <v>141</v>
      </c>
      <c r="B11" s="31" t="s">
        <v>142</v>
      </c>
      <c r="C11" s="80"/>
      <c r="D11" s="81"/>
    </row>
    <row r="12" spans="1:4" ht="14.25" customHeight="1">
      <c r="A12" s="88" t="s">
        <v>143</v>
      </c>
      <c r="B12" s="31" t="s">
        <v>144</v>
      </c>
      <c r="C12" s="86">
        <v>976115960</v>
      </c>
      <c r="D12" s="81"/>
    </row>
    <row r="13" spans="1:4" ht="14.25" customHeight="1">
      <c r="A13" s="88" t="s">
        <v>145</v>
      </c>
      <c r="B13" s="31" t="s">
        <v>146</v>
      </c>
      <c r="C13" s="80"/>
      <c r="D13" s="81"/>
    </row>
    <row r="14" spans="1:4" ht="14.25" customHeight="1">
      <c r="A14" s="88" t="s">
        <v>147</v>
      </c>
      <c r="B14" s="31" t="s">
        <v>148</v>
      </c>
      <c r="C14" s="78">
        <v>823010.71</v>
      </c>
      <c r="D14" s="81"/>
    </row>
    <row r="15" spans="1:4" ht="14.25" customHeight="1">
      <c r="A15" s="88" t="s">
        <v>149</v>
      </c>
      <c r="B15" s="31" t="s">
        <v>150</v>
      </c>
      <c r="C15" s="80"/>
      <c r="D15" s="81"/>
    </row>
    <row r="16" spans="1:4" ht="14.25" customHeight="1">
      <c r="A16" s="88" t="s">
        <v>151</v>
      </c>
      <c r="B16" s="31" t="s">
        <v>152</v>
      </c>
      <c r="C16" s="78">
        <v>3102582772.43</v>
      </c>
      <c r="D16" s="79">
        <v>4590633452.7</v>
      </c>
    </row>
    <row r="17" spans="1:4" ht="14.25" customHeight="1">
      <c r="A17" s="88" t="s">
        <v>153</v>
      </c>
      <c r="B17" s="31" t="s">
        <v>154</v>
      </c>
      <c r="C17" s="78"/>
      <c r="D17" s="81"/>
    </row>
    <row r="18" spans="1:4" ht="14.25" customHeight="1">
      <c r="A18" s="88" t="s">
        <v>155</v>
      </c>
      <c r="B18" s="31" t="s">
        <v>156</v>
      </c>
      <c r="C18" s="78">
        <v>809291706.89</v>
      </c>
      <c r="D18" s="79">
        <v>6260096.64</v>
      </c>
    </row>
    <row r="19" spans="1:4" ht="24.75" customHeight="1">
      <c r="A19" s="88" t="s">
        <v>157</v>
      </c>
      <c r="B19" s="31" t="s">
        <v>158</v>
      </c>
      <c r="C19" s="78">
        <v>-462979205.25</v>
      </c>
      <c r="D19" s="79">
        <v>21917441.94</v>
      </c>
    </row>
    <row r="20" spans="1:4" ht="24.75" customHeight="1">
      <c r="A20" s="88" t="s">
        <v>159</v>
      </c>
      <c r="B20" s="31" t="s">
        <v>160</v>
      </c>
      <c r="C20" s="78"/>
      <c r="D20" s="81"/>
    </row>
    <row r="21" spans="1:4" ht="23.25" customHeight="1">
      <c r="A21" s="88" t="s">
        <v>161</v>
      </c>
      <c r="B21" s="31" t="s">
        <v>162</v>
      </c>
      <c r="C21" s="80"/>
      <c r="D21" s="81"/>
    </row>
    <row r="22" spans="1:4" ht="21.75" customHeight="1">
      <c r="A22" s="88" t="s">
        <v>163</v>
      </c>
      <c r="B22" s="31" t="s">
        <v>164</v>
      </c>
      <c r="C22" s="80"/>
      <c r="D22" s="81"/>
    </row>
    <row r="23" spans="1:4" ht="26.25" customHeight="1">
      <c r="A23" s="88" t="s">
        <v>165</v>
      </c>
      <c r="B23" s="32" t="s">
        <v>166</v>
      </c>
      <c r="C23" s="78">
        <f>+C9+C12+C14-C16-C18+C19</f>
        <v>1433673788.7199984</v>
      </c>
      <c r="D23" s="82">
        <f>+D9+D12+D14-D16-D18+D19</f>
        <v>5727701506.399995</v>
      </c>
    </row>
    <row r="24" spans="1:4" ht="21" customHeight="1">
      <c r="A24" s="88" t="s">
        <v>167</v>
      </c>
      <c r="B24" s="31" t="s">
        <v>168</v>
      </c>
      <c r="C24" s="78">
        <v>220232257.7</v>
      </c>
      <c r="D24" s="79">
        <v>574486278.33</v>
      </c>
    </row>
    <row r="25" spans="1:4" ht="16.5" customHeight="1">
      <c r="A25" s="88" t="s">
        <v>169</v>
      </c>
      <c r="B25" s="30" t="s">
        <v>170</v>
      </c>
      <c r="C25" s="78">
        <f>+C23-C24</f>
        <v>1213441531.0199983</v>
      </c>
      <c r="D25" s="79">
        <f>+D23-D24</f>
        <v>5153215228.069995</v>
      </c>
    </row>
    <row r="26" spans="1:4" ht="25.5" customHeight="1">
      <c r="A26" s="88" t="s">
        <v>171</v>
      </c>
      <c r="B26" s="33" t="s">
        <v>172</v>
      </c>
      <c r="C26" s="80"/>
      <c r="D26" s="81"/>
    </row>
    <row r="27" spans="1:4" ht="29.25" customHeight="1">
      <c r="A27" s="88" t="s">
        <v>173</v>
      </c>
      <c r="B27" s="30" t="s">
        <v>174</v>
      </c>
      <c r="C27" s="78">
        <f>+C25-C26</f>
        <v>1213441531.0199983</v>
      </c>
      <c r="D27" s="79">
        <f>+D25-D26</f>
        <v>5153215228.069995</v>
      </c>
    </row>
    <row r="28" spans="1:4" ht="16.5" customHeight="1">
      <c r="A28" s="88" t="s">
        <v>175</v>
      </c>
      <c r="B28" s="30" t="s">
        <v>176</v>
      </c>
      <c r="C28" s="80"/>
      <c r="D28" s="81"/>
    </row>
    <row r="29" spans="1:4" ht="21.75" customHeight="1">
      <c r="A29" s="88">
        <v>24</v>
      </c>
      <c r="B29" s="33" t="s">
        <v>177</v>
      </c>
      <c r="C29" s="80"/>
      <c r="D29" s="81"/>
    </row>
    <row r="30" spans="1:4" ht="22.5" customHeight="1">
      <c r="A30" s="88">
        <v>25</v>
      </c>
      <c r="B30" s="33" t="s">
        <v>178</v>
      </c>
      <c r="C30" s="80"/>
      <c r="D30" s="81"/>
    </row>
    <row r="31" spans="1:4" ht="19.5" customHeight="1">
      <c r="A31" s="88">
        <v>26</v>
      </c>
      <c r="B31" s="33" t="s">
        <v>179</v>
      </c>
      <c r="C31" s="80"/>
      <c r="D31" s="83"/>
    </row>
    <row r="32" spans="1:4" ht="17.25" customHeight="1">
      <c r="A32" s="88">
        <v>27</v>
      </c>
      <c r="B32" s="30" t="s">
        <v>180</v>
      </c>
      <c r="C32" s="84">
        <f>+C27+C29</f>
        <v>1213441531.0199983</v>
      </c>
      <c r="D32" s="85">
        <f>+D27+D29</f>
        <v>5153215228.069995</v>
      </c>
    </row>
    <row r="33" spans="1:4" ht="29.25" customHeight="1">
      <c r="A33" s="88">
        <v>28</v>
      </c>
      <c r="B33" s="30" t="s">
        <v>181</v>
      </c>
      <c r="C33" s="34"/>
      <c r="D33" s="35"/>
    </row>
    <row r="34" spans="1:4" ht="15" customHeight="1">
      <c r="A34" s="99"/>
      <c r="B34" s="98"/>
      <c r="C34" s="98"/>
      <c r="D34" s="36"/>
    </row>
    <row r="35" spans="2:4" ht="15">
      <c r="B35" s="19" t="s">
        <v>126</v>
      </c>
      <c r="C35" s="75"/>
      <c r="D35" s="75"/>
    </row>
    <row r="36" spans="2:4" ht="15">
      <c r="B36" s="20" t="s">
        <v>127</v>
      </c>
      <c r="C36" s="21"/>
      <c r="D36" s="21"/>
    </row>
  </sheetData>
  <sheetProtection/>
  <mergeCells count="4">
    <mergeCell ref="A1:D1"/>
    <mergeCell ref="A2:B2"/>
    <mergeCell ref="A3:B3"/>
    <mergeCell ref="A34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3">
      <selection activeCell="C14" sqref="C14"/>
    </sheetView>
  </sheetViews>
  <sheetFormatPr defaultColWidth="9.140625" defaultRowHeight="15"/>
  <cols>
    <col min="1" max="1" width="7.00390625" style="49" customWidth="1"/>
    <col min="2" max="2" width="48.00390625" style="49" customWidth="1"/>
    <col min="3" max="3" width="30.8515625" style="49" customWidth="1"/>
    <col min="4" max="4" width="9.140625" style="49" customWidth="1"/>
    <col min="5" max="5" width="24.00390625" style="49" customWidth="1"/>
    <col min="6" max="16384" width="9.140625" style="49" customWidth="1"/>
  </cols>
  <sheetData>
    <row r="1" spans="1:3" ht="26.25" customHeight="1">
      <c r="A1" s="97" t="s">
        <v>182</v>
      </c>
      <c r="B1" s="98"/>
      <c r="C1" s="98"/>
    </row>
    <row r="2" spans="1:3" ht="19.5">
      <c r="A2" s="69"/>
      <c r="B2" s="70"/>
      <c r="C2" s="70"/>
    </row>
    <row r="3" spans="1:3" ht="15.75">
      <c r="A3" s="90" t="s">
        <v>128</v>
      </c>
      <c r="B3" s="90"/>
      <c r="C3" s="74" t="s">
        <v>270</v>
      </c>
    </row>
    <row r="4" spans="1:3" ht="15">
      <c r="A4" s="91" t="s">
        <v>130</v>
      </c>
      <c r="B4" s="91"/>
      <c r="C4" s="75" t="s">
        <v>129</v>
      </c>
    </row>
    <row r="5" spans="1:3" ht="15">
      <c r="A5" s="65"/>
      <c r="B5" s="66"/>
      <c r="C5" s="67"/>
    </row>
    <row r="6" spans="1:3" ht="24" customHeight="1">
      <c r="A6" s="50" t="s">
        <v>1</v>
      </c>
      <c r="B6" s="50" t="s">
        <v>132</v>
      </c>
      <c r="C6" s="51" t="s">
        <v>134</v>
      </c>
    </row>
    <row r="7" spans="1:3" ht="19.5" customHeight="1">
      <c r="A7" s="52" t="s">
        <v>5</v>
      </c>
      <c r="B7" s="53" t="s">
        <v>6</v>
      </c>
      <c r="C7" s="54" t="s">
        <v>8</v>
      </c>
    </row>
    <row r="8" spans="1:3" ht="18.75" customHeight="1">
      <c r="A8" s="55" t="s">
        <v>7</v>
      </c>
      <c r="B8" s="56" t="s">
        <v>183</v>
      </c>
      <c r="C8" s="57"/>
    </row>
    <row r="9" spans="1:3" ht="19.5" customHeight="1">
      <c r="A9" s="55" t="s">
        <v>10</v>
      </c>
      <c r="B9" s="58" t="s">
        <v>184</v>
      </c>
      <c r="C9" s="63">
        <f>+C10+C12+C15</f>
        <v>25044042205.72</v>
      </c>
    </row>
    <row r="10" spans="1:3" ht="19.5" customHeight="1">
      <c r="A10" s="55" t="s">
        <v>12</v>
      </c>
      <c r="B10" s="58" t="s">
        <v>185</v>
      </c>
      <c r="C10" s="63">
        <v>25033210475.48</v>
      </c>
    </row>
    <row r="11" spans="1:3" ht="16.5" customHeight="1">
      <c r="A11" s="55" t="s">
        <v>14</v>
      </c>
      <c r="B11" s="58" t="s">
        <v>186</v>
      </c>
      <c r="C11" s="63">
        <v>0</v>
      </c>
    </row>
    <row r="12" spans="1:3" ht="16.5" customHeight="1">
      <c r="A12" s="55" t="s">
        <v>16</v>
      </c>
      <c r="B12" s="58" t="s">
        <v>187</v>
      </c>
      <c r="C12" s="63"/>
    </row>
    <row r="13" spans="1:3" ht="14.25" customHeight="1">
      <c r="A13" s="55" t="s">
        <v>18</v>
      </c>
      <c r="B13" s="58" t="s">
        <v>188</v>
      </c>
      <c r="C13" s="63">
        <v>0</v>
      </c>
    </row>
    <row r="14" spans="1:3" ht="18" customHeight="1">
      <c r="A14" s="55" t="s">
        <v>20</v>
      </c>
      <c r="B14" s="58" t="s">
        <v>189</v>
      </c>
      <c r="C14" s="63">
        <v>0</v>
      </c>
    </row>
    <row r="15" spans="1:3" ht="18" customHeight="1">
      <c r="A15" s="55" t="s">
        <v>22</v>
      </c>
      <c r="B15" s="58" t="s">
        <v>190</v>
      </c>
      <c r="C15" s="63">
        <v>10831730.24</v>
      </c>
    </row>
    <row r="16" spans="1:3" ht="18" customHeight="1">
      <c r="A16" s="55" t="s">
        <v>34</v>
      </c>
      <c r="B16" s="58" t="s">
        <v>191</v>
      </c>
      <c r="C16" s="63">
        <f>+C17+C18+C19+C20+C21+C22+C23+C24+C25</f>
        <v>21235121543.2</v>
      </c>
    </row>
    <row r="17" spans="1:3" ht="18" customHeight="1">
      <c r="A17" s="55" t="s">
        <v>36</v>
      </c>
      <c r="B17" s="58" t="s">
        <v>192</v>
      </c>
      <c r="C17" s="63">
        <v>867634208</v>
      </c>
    </row>
    <row r="18" spans="1:3" ht="26.25" customHeight="1">
      <c r="A18" s="55" t="s">
        <v>38</v>
      </c>
      <c r="B18" s="58" t="s">
        <v>193</v>
      </c>
      <c r="C18" s="63">
        <v>222000000</v>
      </c>
    </row>
    <row r="19" spans="1:3" ht="18.75" customHeight="1">
      <c r="A19" s="55" t="s">
        <v>40</v>
      </c>
      <c r="B19" s="58" t="s">
        <v>194</v>
      </c>
      <c r="C19" s="63">
        <v>10951869342.84</v>
      </c>
    </row>
    <row r="20" spans="1:3" ht="18.75" customHeight="1">
      <c r="A20" s="55" t="s">
        <v>42</v>
      </c>
      <c r="B20" s="58" t="s">
        <v>195</v>
      </c>
      <c r="C20" s="63">
        <v>9368849.52</v>
      </c>
    </row>
    <row r="21" spans="1:3" ht="27.75" customHeight="1">
      <c r="A21" s="55" t="s">
        <v>44</v>
      </c>
      <c r="B21" s="58" t="s">
        <v>196</v>
      </c>
      <c r="C21" s="63">
        <v>29092500.11</v>
      </c>
    </row>
    <row r="22" spans="1:3" ht="18.75" customHeight="1">
      <c r="A22" s="55" t="s">
        <v>197</v>
      </c>
      <c r="B22" s="58" t="s">
        <v>198</v>
      </c>
      <c r="C22" s="63">
        <v>1210900</v>
      </c>
    </row>
    <row r="23" spans="1:3" ht="21.75" customHeight="1">
      <c r="A23" s="55" t="s">
        <v>199</v>
      </c>
      <c r="B23" s="58" t="s">
        <v>200</v>
      </c>
      <c r="C23" s="63">
        <v>1996431992.78</v>
      </c>
    </row>
    <row r="24" spans="1:3" ht="21" customHeight="1">
      <c r="A24" s="55" t="s">
        <v>48</v>
      </c>
      <c r="B24" s="58" t="s">
        <v>201</v>
      </c>
      <c r="C24" s="63">
        <v>3198165</v>
      </c>
    </row>
    <row r="25" spans="1:3" ht="17.25" customHeight="1">
      <c r="A25" s="55" t="s">
        <v>50</v>
      </c>
      <c r="B25" s="58" t="s">
        <v>202</v>
      </c>
      <c r="C25" s="63">
        <v>7154315584.95</v>
      </c>
    </row>
    <row r="26" spans="1:3" ht="24.75" customHeight="1">
      <c r="A26" s="55" t="s">
        <v>53</v>
      </c>
      <c r="B26" s="59" t="s">
        <v>203</v>
      </c>
      <c r="C26" s="63">
        <f>+C9-C16</f>
        <v>3808920662.5200005</v>
      </c>
    </row>
    <row r="27" spans="1:3" ht="21" customHeight="1">
      <c r="A27" s="55" t="s">
        <v>8</v>
      </c>
      <c r="B27" s="59" t="s">
        <v>204</v>
      </c>
      <c r="C27" s="63"/>
    </row>
    <row r="28" spans="1:3" ht="16.5" customHeight="1">
      <c r="A28" s="55" t="s">
        <v>56</v>
      </c>
      <c r="B28" s="58" t="s">
        <v>184</v>
      </c>
      <c r="C28" s="63">
        <v>0</v>
      </c>
    </row>
    <row r="29" spans="1:3" ht="16.5" customHeight="1">
      <c r="A29" s="55" t="s">
        <v>58</v>
      </c>
      <c r="B29" s="58" t="s">
        <v>205</v>
      </c>
      <c r="C29" s="63">
        <v>0</v>
      </c>
    </row>
    <row r="30" spans="1:3" ht="16.5" customHeight="1">
      <c r="A30" s="55" t="s">
        <v>85</v>
      </c>
      <c r="B30" s="60" t="s">
        <v>206</v>
      </c>
      <c r="C30" s="63">
        <v>0</v>
      </c>
    </row>
    <row r="31" spans="1:3" ht="16.5" customHeight="1">
      <c r="A31" s="55" t="s">
        <v>207</v>
      </c>
      <c r="B31" s="60" t="s">
        <v>208</v>
      </c>
      <c r="C31" s="63">
        <v>0</v>
      </c>
    </row>
    <row r="32" spans="1:3" ht="16.5" customHeight="1">
      <c r="A32" s="55" t="s">
        <v>209</v>
      </c>
      <c r="B32" s="60" t="s">
        <v>210</v>
      </c>
      <c r="C32" s="63">
        <v>0</v>
      </c>
    </row>
    <row r="33" spans="1:3" ht="16.5" customHeight="1">
      <c r="A33" s="55" t="s">
        <v>211</v>
      </c>
      <c r="B33" s="60" t="s">
        <v>212</v>
      </c>
      <c r="C33" s="63">
        <v>0</v>
      </c>
    </row>
    <row r="34" spans="1:3" ht="16.5" customHeight="1">
      <c r="A34" s="55" t="s">
        <v>213</v>
      </c>
      <c r="B34" s="60" t="s">
        <v>214</v>
      </c>
      <c r="C34" s="63">
        <v>0</v>
      </c>
    </row>
    <row r="35" spans="1:3" ht="16.5" customHeight="1">
      <c r="A35" s="55" t="s">
        <v>98</v>
      </c>
      <c r="B35" s="60" t="s">
        <v>215</v>
      </c>
      <c r="C35" s="63">
        <f>+C36+C37</f>
        <v>20949740.9</v>
      </c>
    </row>
    <row r="36" spans="1:3" ht="16.5" customHeight="1">
      <c r="A36" s="55" t="s">
        <v>216</v>
      </c>
      <c r="B36" s="60" t="s">
        <v>217</v>
      </c>
      <c r="C36" s="63">
        <v>20249740.9</v>
      </c>
    </row>
    <row r="37" spans="1:3" ht="16.5" customHeight="1">
      <c r="A37" s="55" t="s">
        <v>218</v>
      </c>
      <c r="B37" s="60" t="s">
        <v>219</v>
      </c>
      <c r="C37" s="63">
        <v>700000</v>
      </c>
    </row>
    <row r="38" spans="1:3" ht="20.25" customHeight="1">
      <c r="A38" s="55" t="s">
        <v>220</v>
      </c>
      <c r="B38" s="60" t="s">
        <v>221</v>
      </c>
      <c r="C38" s="63">
        <v>0</v>
      </c>
    </row>
    <row r="39" spans="1:3" ht="16.5" customHeight="1">
      <c r="A39" s="55" t="s">
        <v>222</v>
      </c>
      <c r="B39" s="60" t="s">
        <v>223</v>
      </c>
      <c r="C39" s="63">
        <v>0</v>
      </c>
    </row>
    <row r="40" spans="1:3" ht="17.25" customHeight="1">
      <c r="A40" s="61" t="s">
        <v>224</v>
      </c>
      <c r="B40" s="60" t="s">
        <v>225</v>
      </c>
      <c r="C40" s="63">
        <v>0</v>
      </c>
    </row>
    <row r="41" spans="1:3" ht="26.25" customHeight="1">
      <c r="A41" s="61" t="s">
        <v>100</v>
      </c>
      <c r="B41" s="62" t="s">
        <v>226</v>
      </c>
      <c r="C41" s="63">
        <f>+C28-C35</f>
        <v>-20949740.9</v>
      </c>
    </row>
    <row r="42" spans="1:3" ht="19.5" customHeight="1">
      <c r="A42" s="61" t="s">
        <v>137</v>
      </c>
      <c r="B42" s="62" t="s">
        <v>227</v>
      </c>
      <c r="C42" s="63"/>
    </row>
    <row r="43" spans="1:3" ht="17.25" customHeight="1">
      <c r="A43" s="61" t="s">
        <v>228</v>
      </c>
      <c r="B43" s="60" t="s">
        <v>229</v>
      </c>
      <c r="C43" s="63">
        <f>+C44+C47</f>
        <v>15115611428.38</v>
      </c>
    </row>
    <row r="44" spans="1:3" ht="23.25" customHeight="1">
      <c r="A44" s="61" t="s">
        <v>230</v>
      </c>
      <c r="B44" s="60" t="s">
        <v>272</v>
      </c>
      <c r="C44" s="63">
        <v>15110010958.9</v>
      </c>
    </row>
    <row r="45" spans="1:3" ht="26.25" customHeight="1">
      <c r="A45" s="61" t="s">
        <v>231</v>
      </c>
      <c r="B45" s="60" t="s">
        <v>232</v>
      </c>
      <c r="C45" s="63">
        <v>0</v>
      </c>
    </row>
    <row r="46" spans="1:3" ht="16.5" customHeight="1">
      <c r="A46" s="61" t="s">
        <v>233</v>
      </c>
      <c r="B46" s="60" t="s">
        <v>234</v>
      </c>
      <c r="C46" s="63">
        <v>0</v>
      </c>
    </row>
    <row r="47" spans="1:3" ht="16.5" customHeight="1">
      <c r="A47" s="61" t="s">
        <v>235</v>
      </c>
      <c r="B47" s="60" t="s">
        <v>236</v>
      </c>
      <c r="C47" s="63">
        <v>5600469.48</v>
      </c>
    </row>
    <row r="48" spans="1:3" ht="16.5" customHeight="1">
      <c r="A48" s="61" t="s">
        <v>237</v>
      </c>
      <c r="B48" s="60" t="s">
        <v>215</v>
      </c>
      <c r="C48" s="63">
        <f>+C49+C53</f>
        <v>15481667559.72</v>
      </c>
    </row>
    <row r="49" spans="1:3" ht="16.5" customHeight="1">
      <c r="A49" s="61" t="s">
        <v>238</v>
      </c>
      <c r="B49" s="60" t="s">
        <v>239</v>
      </c>
      <c r="C49" s="63">
        <v>15468355347.33</v>
      </c>
    </row>
    <row r="50" spans="1:3" ht="16.5" customHeight="1">
      <c r="A50" s="61" t="s">
        <v>240</v>
      </c>
      <c r="B50" s="60" t="s">
        <v>241</v>
      </c>
      <c r="C50" s="63">
        <v>0</v>
      </c>
    </row>
    <row r="51" spans="1:3" ht="18.75" customHeight="1">
      <c r="A51" s="61" t="s">
        <v>242</v>
      </c>
      <c r="B51" s="60" t="s">
        <v>243</v>
      </c>
      <c r="C51" s="63">
        <v>0</v>
      </c>
    </row>
    <row r="52" spans="1:3" ht="19.5" customHeight="1">
      <c r="A52" s="61" t="s">
        <v>244</v>
      </c>
      <c r="B52" s="60" t="s">
        <v>245</v>
      </c>
      <c r="C52" s="63">
        <v>0</v>
      </c>
    </row>
    <row r="53" spans="1:3" ht="18" customHeight="1">
      <c r="A53" s="61" t="s">
        <v>246</v>
      </c>
      <c r="B53" s="60" t="s">
        <v>247</v>
      </c>
      <c r="C53" s="63">
        <v>13312212.39</v>
      </c>
    </row>
    <row r="54" spans="1:3" ht="26.25" customHeight="1">
      <c r="A54" s="61" t="s">
        <v>248</v>
      </c>
      <c r="B54" s="62" t="s">
        <v>249</v>
      </c>
      <c r="C54" s="63">
        <f>+C43-C48</f>
        <v>-366056131.34000015</v>
      </c>
    </row>
    <row r="55" spans="1:3" ht="18" customHeight="1">
      <c r="A55" s="61" t="s">
        <v>139</v>
      </c>
      <c r="B55" s="62" t="s">
        <v>250</v>
      </c>
      <c r="C55" s="63">
        <f>+C26+C41+C54</f>
        <v>3421914790.28</v>
      </c>
    </row>
    <row r="56" spans="1:3" ht="19.5" customHeight="1">
      <c r="A56" s="61" t="s">
        <v>141</v>
      </c>
      <c r="B56" s="62" t="s">
        <v>251</v>
      </c>
      <c r="C56" s="63">
        <v>1372927986.72</v>
      </c>
    </row>
    <row r="57" spans="1:5" ht="21.75" customHeight="1">
      <c r="A57" s="61" t="s">
        <v>143</v>
      </c>
      <c r="B57" s="62" t="s">
        <v>252</v>
      </c>
      <c r="C57" s="63">
        <v>4794842777</v>
      </c>
      <c r="E57" s="76"/>
    </row>
    <row r="58" ht="15">
      <c r="C58" s="64"/>
    </row>
    <row r="59" spans="2:4" ht="15">
      <c r="B59" s="19" t="s">
        <v>126</v>
      </c>
      <c r="C59" s="75"/>
      <c r="D59" s="75"/>
    </row>
    <row r="60" spans="2:5" ht="15">
      <c r="B60" s="20" t="s">
        <v>127</v>
      </c>
      <c r="C60" s="21"/>
      <c r="D60" s="21"/>
      <c r="E60" s="76"/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B24" sqref="B24"/>
    </sheetView>
  </sheetViews>
  <sheetFormatPr defaultColWidth="9.140625" defaultRowHeight="15"/>
  <cols>
    <col min="1" max="1" width="4.140625" style="49" customWidth="1"/>
    <col min="2" max="2" width="25.28125" style="49" customWidth="1"/>
    <col min="3" max="3" width="9.140625" style="49" customWidth="1"/>
    <col min="4" max="4" width="3.7109375" style="49" customWidth="1"/>
    <col min="5" max="6" width="9.140625" style="49" customWidth="1"/>
    <col min="7" max="7" width="14.28125" style="49" customWidth="1"/>
    <col min="8" max="8" width="9.140625" style="49" customWidth="1"/>
    <col min="9" max="9" width="14.8515625" style="49" customWidth="1"/>
    <col min="10" max="10" width="15.57421875" style="49" customWidth="1"/>
    <col min="11" max="11" width="16.00390625" style="49" customWidth="1"/>
    <col min="12" max="16384" width="9.140625" style="49" customWidth="1"/>
  </cols>
  <sheetData>
    <row r="1" spans="1:11" ht="23.25" customHeigh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9.75" customHeight="1"/>
    <row r="3" spans="1:11" ht="15.75">
      <c r="A3" s="90" t="s">
        <v>128</v>
      </c>
      <c r="B3" s="90"/>
      <c r="C3" s="74"/>
      <c r="D3" s="74"/>
      <c r="J3" s="106" t="s">
        <v>270</v>
      </c>
      <c r="K3" s="106"/>
    </row>
    <row r="4" spans="1:11" ht="15">
      <c r="A4" s="91" t="s">
        <v>130</v>
      </c>
      <c r="B4" s="91"/>
      <c r="C4" s="74"/>
      <c r="D4" s="75"/>
      <c r="J4" s="107" t="s">
        <v>129</v>
      </c>
      <c r="K4" s="107"/>
    </row>
    <row r="5" spans="1:11" ht="15">
      <c r="A5" s="37"/>
      <c r="B5" s="100"/>
      <c r="C5" s="101"/>
      <c r="D5" s="101"/>
      <c r="E5" s="101"/>
      <c r="F5" s="101"/>
      <c r="G5" s="101"/>
      <c r="H5" s="102"/>
      <c r="I5" s="101"/>
      <c r="J5" s="101"/>
      <c r="K5" s="101"/>
    </row>
    <row r="6" spans="1:11" ht="56.25">
      <c r="A6" s="73" t="s">
        <v>254</v>
      </c>
      <c r="B6" s="73" t="s">
        <v>132</v>
      </c>
      <c r="C6" s="103" t="s">
        <v>102</v>
      </c>
      <c r="D6" s="96"/>
      <c r="E6" s="73" t="s">
        <v>110</v>
      </c>
      <c r="F6" s="73" t="s">
        <v>255</v>
      </c>
      <c r="G6" s="73" t="s">
        <v>256</v>
      </c>
      <c r="H6" s="73" t="s">
        <v>257</v>
      </c>
      <c r="I6" s="73" t="s">
        <v>258</v>
      </c>
      <c r="J6" s="73" t="s">
        <v>259</v>
      </c>
      <c r="K6" s="38" t="s">
        <v>260</v>
      </c>
    </row>
    <row r="7" spans="1:11" ht="21" customHeight="1">
      <c r="A7" s="39" t="s">
        <v>7</v>
      </c>
      <c r="B7" s="40" t="s">
        <v>261</v>
      </c>
      <c r="C7" s="104">
        <v>136820600</v>
      </c>
      <c r="D7" s="105"/>
      <c r="E7" s="42"/>
      <c r="F7" s="42"/>
      <c r="G7" s="42">
        <v>3133970473.2</v>
      </c>
      <c r="H7" s="42">
        <v>0</v>
      </c>
      <c r="I7" s="42">
        <v>369792723.8</v>
      </c>
      <c r="J7" s="42">
        <v>21187669606.48</v>
      </c>
      <c r="K7" s="43">
        <v>24828253403.48</v>
      </c>
    </row>
    <row r="8" spans="1:11" ht="21" customHeight="1">
      <c r="A8" s="40" t="s">
        <v>8</v>
      </c>
      <c r="B8" s="40" t="s">
        <v>262</v>
      </c>
      <c r="C8" s="104"/>
      <c r="D8" s="105"/>
      <c r="E8" s="44"/>
      <c r="F8" s="42"/>
      <c r="G8" s="44">
        <v>0</v>
      </c>
      <c r="H8" s="42">
        <v>0</v>
      </c>
      <c r="I8" s="44">
        <v>0</v>
      </c>
      <c r="J8" s="42">
        <v>0</v>
      </c>
      <c r="K8" s="43">
        <v>0</v>
      </c>
    </row>
    <row r="9" spans="1:11" ht="21" customHeight="1">
      <c r="A9" s="40" t="s">
        <v>137</v>
      </c>
      <c r="B9" s="39" t="s">
        <v>263</v>
      </c>
      <c r="C9" s="104">
        <v>136820600</v>
      </c>
      <c r="D9" s="105"/>
      <c r="E9" s="44"/>
      <c r="F9" s="42"/>
      <c r="G9" s="44">
        <v>3133970473.2</v>
      </c>
      <c r="H9" s="42">
        <v>0</v>
      </c>
      <c r="I9" s="44">
        <v>369792723.8</v>
      </c>
      <c r="J9" s="42">
        <v>21187669606.48</v>
      </c>
      <c r="K9" s="43">
        <v>24828253403.48</v>
      </c>
    </row>
    <row r="10" spans="1:11" ht="21" customHeight="1">
      <c r="A10" s="40" t="s">
        <v>139</v>
      </c>
      <c r="B10" s="39" t="s">
        <v>264</v>
      </c>
      <c r="C10" s="104"/>
      <c r="D10" s="105"/>
      <c r="E10" s="44"/>
      <c r="F10" s="42"/>
      <c r="G10" s="44">
        <v>0</v>
      </c>
      <c r="H10" s="42">
        <v>0</v>
      </c>
      <c r="I10" s="44">
        <v>0</v>
      </c>
      <c r="J10" s="42">
        <v>1213441531.02</v>
      </c>
      <c r="K10" s="43">
        <f>+J10</f>
        <v>1213441531.02</v>
      </c>
    </row>
    <row r="11" spans="1:11" ht="15" customHeight="1">
      <c r="A11" s="40" t="s">
        <v>141</v>
      </c>
      <c r="B11" s="39" t="s">
        <v>176</v>
      </c>
      <c r="C11" s="104"/>
      <c r="D11" s="105"/>
      <c r="E11" s="44"/>
      <c r="F11" s="42"/>
      <c r="G11" s="44">
        <v>0</v>
      </c>
      <c r="H11" s="42">
        <v>0</v>
      </c>
      <c r="I11" s="44">
        <v>0</v>
      </c>
      <c r="J11" s="42">
        <v>0</v>
      </c>
      <c r="K11" s="43">
        <v>0</v>
      </c>
    </row>
    <row r="12" spans="1:11" ht="15" customHeight="1">
      <c r="A12" s="40" t="s">
        <v>143</v>
      </c>
      <c r="B12" s="39" t="s">
        <v>265</v>
      </c>
      <c r="C12" s="104"/>
      <c r="D12" s="105"/>
      <c r="E12" s="44"/>
      <c r="F12" s="42"/>
      <c r="G12" s="44">
        <v>0</v>
      </c>
      <c r="H12" s="42">
        <v>0</v>
      </c>
      <c r="I12" s="44">
        <v>0</v>
      </c>
      <c r="J12" s="42">
        <v>-20000000</v>
      </c>
      <c r="K12" s="43">
        <f>+J12</f>
        <v>-20000000</v>
      </c>
    </row>
    <row r="13" spans="1:11" ht="15.75" customHeight="1">
      <c r="A13" s="40" t="s">
        <v>145</v>
      </c>
      <c r="B13" s="39" t="s">
        <v>266</v>
      </c>
      <c r="C13" s="104"/>
      <c r="D13" s="105"/>
      <c r="E13" s="44"/>
      <c r="F13" s="42"/>
      <c r="G13" s="44">
        <v>0</v>
      </c>
      <c r="H13" s="42">
        <v>0</v>
      </c>
      <c r="I13" s="44">
        <v>0</v>
      </c>
      <c r="J13" s="42">
        <v>0</v>
      </c>
      <c r="K13" s="43">
        <v>0</v>
      </c>
    </row>
    <row r="14" spans="1:11" ht="21" customHeight="1">
      <c r="A14" s="40" t="s">
        <v>147</v>
      </c>
      <c r="B14" s="39" t="s">
        <v>267</v>
      </c>
      <c r="C14" s="104"/>
      <c r="D14" s="105"/>
      <c r="E14" s="44"/>
      <c r="F14" s="42"/>
      <c r="G14" s="44">
        <v>0</v>
      </c>
      <c r="H14" s="42">
        <v>0</v>
      </c>
      <c r="I14" s="44">
        <v>0</v>
      </c>
      <c r="J14" s="42">
        <v>0</v>
      </c>
      <c r="K14" s="43">
        <v>0</v>
      </c>
    </row>
    <row r="15" spans="1:11" ht="21" customHeight="1">
      <c r="A15" s="40" t="s">
        <v>149</v>
      </c>
      <c r="B15" s="39" t="s">
        <v>268</v>
      </c>
      <c r="C15" s="104">
        <v>136820600</v>
      </c>
      <c r="D15" s="105"/>
      <c r="E15" s="44">
        <v>0</v>
      </c>
      <c r="F15" s="42">
        <v>0</v>
      </c>
      <c r="G15" s="44">
        <v>3133970473.2</v>
      </c>
      <c r="H15" s="42">
        <v>0</v>
      </c>
      <c r="I15" s="44">
        <v>369792723.8</v>
      </c>
      <c r="J15" s="42">
        <v>22381111137.5033</v>
      </c>
      <c r="K15" s="43">
        <v>26021694934.5033</v>
      </c>
    </row>
    <row r="16" spans="1:11" ht="21" customHeight="1">
      <c r="A16" s="40" t="s">
        <v>151</v>
      </c>
      <c r="B16" s="39" t="s">
        <v>262</v>
      </c>
      <c r="C16" s="104"/>
      <c r="D16" s="105"/>
      <c r="E16" s="44"/>
      <c r="F16" s="42"/>
      <c r="G16" s="44">
        <v>0</v>
      </c>
      <c r="H16" s="42">
        <v>0</v>
      </c>
      <c r="I16" s="45">
        <v>0</v>
      </c>
      <c r="J16" s="42">
        <v>0</v>
      </c>
      <c r="K16" s="43">
        <v>0</v>
      </c>
    </row>
    <row r="17" spans="1:11" ht="17.25" customHeight="1">
      <c r="A17" s="40" t="s">
        <v>153</v>
      </c>
      <c r="B17" s="41" t="s">
        <v>263</v>
      </c>
      <c r="C17" s="104">
        <v>136820600</v>
      </c>
      <c r="D17" s="105"/>
      <c r="E17" s="45">
        <v>0</v>
      </c>
      <c r="F17" s="42">
        <v>0</v>
      </c>
      <c r="G17" s="45">
        <v>3133970473.2</v>
      </c>
      <c r="H17" s="42">
        <v>0</v>
      </c>
      <c r="I17" s="45">
        <v>369792723.8</v>
      </c>
      <c r="J17" s="42">
        <v>22381111137.5033</v>
      </c>
      <c r="K17" s="43">
        <v>26021694934.5033</v>
      </c>
    </row>
    <row r="18" spans="1:11" ht="18" customHeight="1">
      <c r="A18" s="40" t="s">
        <v>155</v>
      </c>
      <c r="B18" s="41" t="s">
        <v>264</v>
      </c>
      <c r="C18" s="112"/>
      <c r="D18" s="113"/>
      <c r="E18" s="45"/>
      <c r="F18" s="45"/>
      <c r="G18" s="45">
        <v>0</v>
      </c>
      <c r="H18" s="45">
        <v>0</v>
      </c>
      <c r="I18" s="45">
        <v>0</v>
      </c>
      <c r="J18" s="45">
        <v>5153215228.07</v>
      </c>
      <c r="K18" s="43">
        <f>+J18</f>
        <v>5153215228.07</v>
      </c>
    </row>
    <row r="19" spans="1:11" ht="18.75" customHeight="1">
      <c r="A19" s="41" t="s">
        <v>157</v>
      </c>
      <c r="B19" s="41" t="s">
        <v>176</v>
      </c>
      <c r="C19" s="108"/>
      <c r="D19" s="109"/>
      <c r="E19" s="45"/>
      <c r="F19" s="45"/>
      <c r="G19" s="45">
        <v>0</v>
      </c>
      <c r="H19" s="45">
        <v>0</v>
      </c>
      <c r="I19" s="45">
        <v>0</v>
      </c>
      <c r="J19" s="45">
        <v>0</v>
      </c>
      <c r="K19" s="43">
        <v>0</v>
      </c>
    </row>
    <row r="20" spans="1:11" ht="15.75" customHeight="1">
      <c r="A20" s="41" t="s">
        <v>159</v>
      </c>
      <c r="B20" s="41" t="s">
        <v>265</v>
      </c>
      <c r="C20" s="108"/>
      <c r="D20" s="109"/>
      <c r="E20" s="45"/>
      <c r="F20" s="45"/>
      <c r="G20" s="45">
        <v>0</v>
      </c>
      <c r="H20" s="45">
        <v>0</v>
      </c>
      <c r="I20" s="45">
        <v>0</v>
      </c>
      <c r="J20" s="45">
        <v>0</v>
      </c>
      <c r="K20" s="43">
        <v>0</v>
      </c>
    </row>
    <row r="21" spans="1:11" ht="17.25" customHeight="1">
      <c r="A21" s="41" t="s">
        <v>161</v>
      </c>
      <c r="B21" s="41" t="s">
        <v>266</v>
      </c>
      <c r="C21" s="108"/>
      <c r="D21" s="109"/>
      <c r="E21" s="45"/>
      <c r="F21" s="45"/>
      <c r="G21" s="45">
        <v>0</v>
      </c>
      <c r="H21" s="45">
        <v>0</v>
      </c>
      <c r="I21" s="45">
        <v>0</v>
      </c>
      <c r="J21" s="45">
        <v>0</v>
      </c>
      <c r="K21" s="43">
        <v>0</v>
      </c>
    </row>
    <row r="22" spans="1:11" ht="21" customHeight="1">
      <c r="A22" s="41" t="s">
        <v>269</v>
      </c>
      <c r="B22" s="41" t="s">
        <v>267</v>
      </c>
      <c r="C22" s="108"/>
      <c r="D22" s="109"/>
      <c r="E22" s="45"/>
      <c r="F22" s="45"/>
      <c r="G22" s="45">
        <v>0</v>
      </c>
      <c r="H22" s="45">
        <v>0</v>
      </c>
      <c r="I22" s="45">
        <v>0</v>
      </c>
      <c r="J22" s="45">
        <v>0</v>
      </c>
      <c r="K22" s="43">
        <v>0</v>
      </c>
    </row>
    <row r="23" spans="1:11" ht="21" customHeight="1">
      <c r="A23" s="41" t="s">
        <v>163</v>
      </c>
      <c r="B23" s="41" t="s">
        <v>273</v>
      </c>
      <c r="C23" s="110">
        <v>136820600</v>
      </c>
      <c r="D23" s="111"/>
      <c r="E23" s="46">
        <v>0</v>
      </c>
      <c r="F23" s="46">
        <v>0</v>
      </c>
      <c r="G23" s="48">
        <v>3133970473.2</v>
      </c>
      <c r="H23" s="48">
        <v>0</v>
      </c>
      <c r="I23" s="48">
        <v>369792723.8</v>
      </c>
      <c r="J23" s="48">
        <f>+J17+J18</f>
        <v>27534326365.5733</v>
      </c>
      <c r="K23" s="47">
        <f>+K17+K18</f>
        <v>31174910162.5733</v>
      </c>
    </row>
    <row r="24" spans="3:5" ht="15">
      <c r="C24" s="19" t="s">
        <v>126</v>
      </c>
      <c r="D24" s="75"/>
      <c r="E24" s="75"/>
    </row>
    <row r="25" spans="3:5" ht="15">
      <c r="C25" s="20" t="s">
        <v>127</v>
      </c>
      <c r="D25" s="21"/>
      <c r="E25" s="21"/>
    </row>
  </sheetData>
  <sheetProtection/>
  <mergeCells count="25"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A1:K1"/>
    <mergeCell ref="A3:B3"/>
    <mergeCell ref="J3:K3"/>
    <mergeCell ref="A4:B4"/>
    <mergeCell ref="J4:K4"/>
    <mergeCell ref="B5:G5"/>
    <mergeCell ref="H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ITZONE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MI-4</dc:creator>
  <cp:keywords/>
  <dc:description/>
  <cp:lastModifiedBy>User</cp:lastModifiedBy>
  <cp:lastPrinted>2022-02-10T03:41:29Z</cp:lastPrinted>
  <dcterms:created xsi:type="dcterms:W3CDTF">2021-07-26T01:29:52Z</dcterms:created>
  <dcterms:modified xsi:type="dcterms:W3CDTF">2022-02-11T02:34:12Z</dcterms:modified>
  <cp:category/>
  <cp:version/>
  <cp:contentType/>
  <cp:contentStatus/>
</cp:coreProperties>
</file>