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652CF540-012B-4C8A-9A02-DEDF26B18E60}" xr6:coauthVersionLast="41" xr6:coauthVersionMax="47" xr10:uidLastSave="{00000000-0000-0000-0000-000000000000}"/>
  <bookViews>
    <workbookView xWindow="-108" yWindow="-108" windowWidth="23256" windowHeight="12576" tabRatio="785" activeTab="4" xr2:uid="{00000000-000D-0000-FFFF-FFFF00000000}"/>
  </bookViews>
  <sheets>
    <sheet name="нүүр" sheetId="55" r:id="rId1"/>
    <sheet name="BS" sheetId="46" r:id="rId2"/>
    <sheet name="IS" sheetId="47" r:id="rId3"/>
    <sheet name="ES" sheetId="48" r:id="rId4"/>
    <sheet name="CF" sheetId="49" r:id="rId5"/>
  </sheets>
  <definedNames>
    <definedName name="_xlnm.Print_Area" localSheetId="1">BS!$A$1:$D$76</definedName>
    <definedName name="_xlnm.Print_Area" localSheetId="4">CF!$A$1:$F$63</definedName>
    <definedName name="_xlnm.Print_Area" localSheetId="2">IS!$A$1:$D$40</definedName>
  </definedNames>
  <calcPr calcId="181029"/>
</workbook>
</file>

<file path=xl/calcChain.xml><?xml version="1.0" encoding="utf-8"?>
<calcChain xmlns="http://schemas.openxmlformats.org/spreadsheetml/2006/main">
  <c r="C74" i="46" l="1"/>
  <c r="C72" i="46"/>
  <c r="F12" i="49" l="1"/>
  <c r="F13" i="49"/>
  <c r="F14" i="49"/>
  <c r="F15" i="49"/>
  <c r="F25" i="49"/>
  <c r="F28" i="49"/>
  <c r="F29" i="49"/>
  <c r="F31" i="49"/>
  <c r="F32" i="49"/>
  <c r="F33" i="49"/>
  <c r="F34" i="49"/>
  <c r="F35" i="49"/>
  <c r="F37" i="49"/>
  <c r="F40" i="49"/>
  <c r="F42" i="49"/>
  <c r="F45" i="49"/>
  <c r="F52" i="49"/>
  <c r="F53" i="49"/>
  <c r="F54" i="49"/>
  <c r="F58" i="49" l="1"/>
  <c r="D63" i="49" l="1"/>
  <c r="C63" i="49"/>
  <c r="D61" i="49"/>
  <c r="C61" i="49"/>
  <c r="D5" i="49"/>
  <c r="A1" i="49"/>
  <c r="K5" i="48"/>
  <c r="A6" i="48"/>
  <c r="D28" i="48"/>
  <c r="G31" i="48"/>
  <c r="G28" i="48"/>
  <c r="A10" i="48"/>
  <c r="A11" i="48" s="1"/>
  <c r="A12" i="48" s="1"/>
  <c r="A13" i="48" s="1"/>
  <c r="A14" i="48" s="1"/>
  <c r="A15" i="48" s="1"/>
  <c r="A16" i="48" s="1"/>
  <c r="A17" i="48" s="1"/>
  <c r="A18" i="48" s="1"/>
  <c r="A19" i="48" s="1"/>
  <c r="A20" i="48" s="1"/>
  <c r="A21" i="48" s="1"/>
  <c r="A22" i="48" s="1"/>
  <c r="A23" i="48" s="1"/>
  <c r="A24" i="48" s="1"/>
  <c r="A25" i="48" s="1"/>
  <c r="D40" i="47"/>
  <c r="D38" i="47"/>
  <c r="B38" i="47"/>
  <c r="D4" i="47"/>
  <c r="A4" i="47"/>
  <c r="F49" i="49" l="1"/>
  <c r="F48" i="49"/>
  <c r="F59" i="49" l="1"/>
  <c r="F43" i="49" l="1"/>
  <c r="F39" i="49" l="1"/>
  <c r="F41" i="49" l="1"/>
  <c r="F23" i="49" l="1"/>
  <c r="F47" i="49" l="1"/>
  <c r="F46" i="49" l="1"/>
  <c r="F38" i="49" l="1"/>
  <c r="F26" i="49" l="1"/>
  <c r="F11" i="49" l="1"/>
  <c r="F19" i="49" l="1"/>
  <c r="F24" i="49" l="1"/>
  <c r="F18" i="49" l="1"/>
  <c r="F55" i="49" l="1"/>
  <c r="F50" i="49"/>
  <c r="F16" i="49" l="1"/>
  <c r="F20" i="49" l="1"/>
  <c r="F22" i="49" l="1"/>
  <c r="F21" i="49" l="1"/>
  <c r="F17" i="49" l="1"/>
  <c r="F36" i="49"/>
  <c r="F44" i="49" l="1"/>
  <c r="F30" i="49"/>
  <c r="F27" i="49"/>
  <c r="F56" i="49" l="1"/>
  <c r="F57" i="49" l="1"/>
  <c r="K26" i="48" l="1"/>
</calcChain>
</file>

<file path=xl/sharedStrings.xml><?xml version="1.0" encoding="utf-8"?>
<sst xmlns="http://schemas.openxmlformats.org/spreadsheetml/2006/main" count="300" uniqueCount="270">
  <si>
    <t>САНХҮҮ БАЙДЛЫН ТАЙЛАН</t>
  </si>
  <si>
    <t>Үзүүлэлт</t>
  </si>
  <si>
    <t>ХӨРӨНГӨ</t>
  </si>
  <si>
    <t>1.1.1</t>
  </si>
  <si>
    <t>Мөнгө ба түүнтэй адилтгах хөрөнгө</t>
  </si>
  <si>
    <t>1.1.2</t>
  </si>
  <si>
    <t>Дансны авлага</t>
  </si>
  <si>
    <t>1.1.3</t>
  </si>
  <si>
    <t>Татварын, НДШ-ийн авлага</t>
  </si>
  <si>
    <t>1.1.4</t>
  </si>
  <si>
    <t>Бусад авлага</t>
  </si>
  <si>
    <t>1.1.5</t>
  </si>
  <si>
    <t>Бусад 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</si>
  <si>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</si>
  <si>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</si>
  <si>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</si>
  <si>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</si>
  <si>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</si>
  <si>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</si>
  <si>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</si>
  <si>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 борлуулах бүлэг хөрөнгө)</t>
  </si>
  <si>
    <t>1.1.10</t>
  </si>
  <si>
    <t>Богино хугацаат хөрөнгө оруулалт</t>
  </si>
  <si>
    <t>1.1.11</t>
  </si>
  <si>
    <t>Эргэлтийн хөрөнгийн дүн</t>
  </si>
  <si>
    <t>1.2.1</t>
  </si>
  <si>
    <t>Үндсэн хөрөнгө</t>
  </si>
  <si>
    <t>1.2.2</t>
  </si>
  <si>
    <t xml:space="preserve">Биет бус хөрөнгө </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</si>
  <si>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</si>
  <si>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</si>
  <si>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</si>
  <si>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</si>
  <si>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</si>
  <si>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</si>
  <si>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</si>
  <si>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</si>
  <si>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</si>
  <si>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</si>
  <si>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</si>
  <si>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</si>
  <si>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1.2.9</t>
  </si>
  <si>
    <t>Хуримтлагдсан элэгдэл</t>
  </si>
  <si>
    <t>1.2.10</t>
  </si>
  <si>
    <t>Эргэлтийн бус хөрөнгийн дүн</t>
  </si>
  <si>
    <t>НИЙТ ХӨРӨНГИЙН ДҮН</t>
  </si>
  <si>
    <t>ӨР ТӨЛБӨР</t>
  </si>
  <si>
    <t>2.1.1</t>
  </si>
  <si>
    <t>Богино хугацаат өр төлбөр</t>
  </si>
  <si>
    <t>2.1.1.1</t>
  </si>
  <si>
    <t>Дансны өглөг</t>
  </si>
  <si>
    <t>2.1.1.2</t>
  </si>
  <si>
    <t>Цалингийн өглөг</t>
  </si>
  <si>
    <t>2.1.1.3</t>
  </si>
  <si>
    <t>Татварын өр</t>
  </si>
  <si>
    <t>2.1.1.4</t>
  </si>
  <si>
    <t>НДШ -ийн өглөг</t>
  </si>
  <si>
    <t>2.1.1.5</t>
  </si>
  <si>
    <t>2.1.1.6</t>
  </si>
  <si>
    <t>Хүүний өглөг</t>
  </si>
  <si>
    <t>2.1.1.7</t>
  </si>
  <si>
    <t>Ногдол ашгийн өглөг</t>
  </si>
  <si>
    <t>2.1.1.8</t>
  </si>
  <si>
    <t>Урьдчилж орсон орлого</t>
  </si>
  <si>
    <t>2.1.1.9</t>
  </si>
  <si>
    <t>Нөөц /өр төлбөр/</t>
  </si>
  <si>
    <t>2.1.1.10</t>
  </si>
  <si>
    <t>Бусад богино хугацаат өр төлбөр</t>
  </si>
  <si>
    <t>2.1.1.11</t>
  </si>
  <si>
    <t>Борлуулах зорилгоор эзэмшиж буй эргэлтийн бус хөрөнгө ( борлуулах бүлэг хөрөнгө)-нд хамаарах өр төлбөр</t>
  </si>
  <si>
    <t>2.1.1.12</t>
  </si>
  <si>
    <t>2.1.1.20</t>
  </si>
  <si>
    <t>Богино хугацаат өр төлбөрийн дүн</t>
  </si>
  <si>
    <t>2.1.2</t>
  </si>
  <si>
    <t>Урт хугацаат өр төлбөр</t>
  </si>
  <si>
    <t>2.1.2.1</t>
  </si>
  <si>
    <t>Урт хугацаат зээл</t>
  </si>
  <si>
    <t>2.1.2.2</t>
  </si>
  <si>
    <t>2.1.2.3</t>
  </si>
  <si>
    <t>Хойшлогдсон татварын өр</t>
  </si>
  <si>
    <t>2.1.2.4</t>
  </si>
  <si>
    <t>Бусад урт хугацаат өр төлбөр</t>
  </si>
  <si>
    <t>2.1.2.5</t>
  </si>
  <si>
    <t>2.1.2.6</t>
  </si>
  <si>
    <t>Урт хугацаат өр төлбөрийн дүн</t>
  </si>
  <si>
    <t>2.2.20</t>
  </si>
  <si>
    <t>Өр төлбөрийн нийт дүн</t>
  </si>
  <si>
    <t>Эзэмшигчдийн өмч</t>
  </si>
  <si>
    <t>2.3.1</t>
  </si>
  <si>
    <t>Өмч:   а)   төрийн</t>
  </si>
  <si>
    <t>2.3.2</t>
  </si>
  <si>
    <t xml:space="preserve">            б)   хувийн</t>
  </si>
  <si>
    <t>2.3.3</t>
  </si>
  <si>
    <t xml:space="preserve">            в)   хувьцаат</t>
  </si>
  <si>
    <t>2.3.4</t>
  </si>
  <si>
    <t>Халаасны хувьцаа</t>
  </si>
  <si>
    <t>2.3.5</t>
  </si>
  <si>
    <t>Нэмж төлөгдсөн капитал</t>
  </si>
  <si>
    <t>2.3.6</t>
  </si>
  <si>
    <t>Хөрөнгийн дахин үнэлгээний нэмэгдэл</t>
  </si>
  <si>
    <t>2.3.7</t>
  </si>
  <si>
    <t>Гадаад вальтын хөрвүүлэлтийн нөөц</t>
  </si>
  <si>
    <t>2.3.8</t>
  </si>
  <si>
    <t>Эздийн өмчийн бусад хэсэг</t>
  </si>
  <si>
    <t>2.3.9</t>
  </si>
  <si>
    <t>Хуримтлагдсан ашиг (алдагдал)</t>
  </si>
  <si>
    <t>2.3.10</t>
  </si>
  <si>
    <t>2.3.11</t>
  </si>
  <si>
    <t>Эзэмшигчдийн өмчийн дүн</t>
  </si>
  <si>
    <t>Түрээсийн орлого</t>
  </si>
  <si>
    <t>Хүүний орлого</t>
  </si>
  <si>
    <t>Эрхийн шимтгэлийн орлого</t>
  </si>
  <si>
    <t>Бусад орлого</t>
  </si>
  <si>
    <t>Ерөнхий ба удирдлагын зардал</t>
  </si>
  <si>
    <t>Санхүүгийн зардал</t>
  </si>
  <si>
    <t>Бусад зардал</t>
  </si>
  <si>
    <t>Зогсоосон үйл ажиллагааны татварын дараах ашиг /алдагдал/</t>
  </si>
  <si>
    <t>Тайлант үеийн цэвэр ашиг (алдагдал)</t>
  </si>
  <si>
    <t>Бусад дэлгэрэнгүй орлого</t>
  </si>
  <si>
    <t>Хөрөнгийн дахин үнэлгээний нэмэгдлийн зөрүү</t>
  </si>
  <si>
    <t>Орлогын нийт дүн</t>
  </si>
  <si>
    <t>Захирал__________________________________</t>
  </si>
  <si>
    <t>ӨМЧИЙН ӨӨРЧЛӨЛТИЙН ТАЙЛАН</t>
  </si>
  <si>
    <t>Гадаад валютын хөрвүүлэлтийн нөөц</t>
  </si>
  <si>
    <t>Хуримтлагдсан ашиг</t>
  </si>
  <si>
    <t>Нийт дүн</t>
  </si>
  <si>
    <t>Өмчид гарсан өөрчлөлт</t>
  </si>
  <si>
    <t>Зарласан ногдол ашиг</t>
  </si>
  <si>
    <t>МӨНГӨН ГҮЙЛГЭЭНИЙ ТАЙЛАН</t>
  </si>
  <si>
    <t>Мөнгөн орлогын дүн (+)</t>
  </si>
  <si>
    <t>Мөнгөн зарлагын дүн (-)</t>
  </si>
  <si>
    <t>Татварын байгууллагад төлсөн</t>
  </si>
  <si>
    <t>Үндсэн үйл ажиллагааны цэвэр мөнгөн гүйлгээний дүн</t>
  </si>
  <si>
    <t>Хүлээн авсан хүүний орлого</t>
  </si>
  <si>
    <t>Үндсэн хөрөнгө олж эзэмшихэд төлсөн</t>
  </si>
  <si>
    <t>Биет бус хөрөнгө олж эзэмшихэд төлсөн</t>
  </si>
  <si>
    <t>Бусад урт хугацаат хөрөнгө олж эзэмшихэд төлсөн</t>
  </si>
  <si>
    <t>Бусдад олгосон зээл болон урьдчилгаа</t>
  </si>
  <si>
    <t>Санхүүгийн үйл ажиллагааны цэвэр мөнгөн гүйлгээний дүн</t>
  </si>
  <si>
    <t>Бүх цэвэр мөнгөн гүйлгээ</t>
  </si>
  <si>
    <t>Биет бус хөрөнгө борлуулсны орлого</t>
  </si>
  <si>
    <t xml:space="preserve">Бусад </t>
  </si>
  <si>
    <t xml:space="preserve">Хаяг :  </t>
  </si>
  <si>
    <t>Шуудангийн хаяг :</t>
  </si>
  <si>
    <t>Утас :</t>
  </si>
  <si>
    <t>Факс :</t>
  </si>
  <si>
    <t>Өмчийн хэлбэр :</t>
  </si>
  <si>
    <t>Төрийн.......хувь</t>
  </si>
  <si>
    <r>
      <t xml:space="preserve">Хувийн </t>
    </r>
    <r>
      <rPr>
        <b/>
        <sz val="12"/>
        <rFont val="Arial Mon"/>
        <family val="2"/>
      </rPr>
      <t>100</t>
    </r>
    <r>
      <rPr>
        <sz val="12"/>
        <rFont val="Arial Mon"/>
        <family val="2"/>
      </rPr>
      <t xml:space="preserve"> хувь</t>
    </r>
  </si>
  <si>
    <t>Гарын үсэг</t>
  </si>
  <si>
    <t>бодит байдлын тухай мэдэгдэл</t>
  </si>
  <si>
    <t>Сангийн сайдын 2012 оны</t>
  </si>
  <si>
    <t>77 дугаар тушаалын</t>
  </si>
  <si>
    <t>3 дугаар хавсралт</t>
  </si>
  <si>
    <t>Регистрийн дугаар :</t>
  </si>
  <si>
    <t>Хянаж хүлээн авсан байгууллагын нэр</t>
  </si>
  <si>
    <t>Сар, өдөр</t>
  </si>
  <si>
    <t>Үүнд:</t>
  </si>
  <si>
    <t>Эргэлтийн хөрөнгө</t>
  </si>
  <si>
    <t>Эргэлтийн бус хөрөнгө</t>
  </si>
  <si>
    <t xml:space="preserve">Захирал </t>
  </si>
  <si>
    <t>ӨР ТӨЛБӨР БА ЭЗДИЙН ӨМЧ</t>
  </si>
  <si>
    <t>Богино хугацаат зээл</t>
  </si>
  <si>
    <t>Өр төлбөр болон эзэмшигчийн өмчийн дүн</t>
  </si>
  <si>
    <t>Мөрийн дугаар</t>
  </si>
  <si>
    <t>Үлдэгдэл</t>
  </si>
  <si>
    <t>01 сарын 31</t>
  </si>
  <si>
    <t>(төгрөгөөр)</t>
  </si>
  <si>
    <t>ОРЛОГЫН ТАЙЛАН</t>
  </si>
  <si>
    <t>Тайлант хугацааны дүн</t>
  </si>
  <si>
    <t>Борлуулалтын орлого /цэвэр/</t>
  </si>
  <si>
    <t>Борлуулалтын өртөг</t>
  </si>
  <si>
    <t>Нийт ашиг /алдагдал/</t>
  </si>
  <si>
    <t>Ноогдол ашгийн орлого</t>
  </si>
  <si>
    <t>Борлуулалт маркетингийн зардал</t>
  </si>
  <si>
    <t>Гадаад вальютын ханшийн зөрүүний олз/гарз/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</si>
  <si>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</si>
  <si>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</si>
  <si>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</si>
  <si>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</si>
  <si>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Татвар төлөхийн өмнөх ашиг /алдагдал/</t>
  </si>
  <si>
    <t>Орлогын албан татварын зардал</t>
  </si>
  <si>
    <t>Татварын дараах ашиг /алдагдал/</t>
  </si>
  <si>
    <t>Тайлант үеийн цэвэр ашиг ( алдагдал)</t>
  </si>
  <si>
    <t>Гадаад валютын хөрвүүлэлтийн зөрүү</t>
  </si>
  <si>
    <t>Бусад олз /гарз/</t>
  </si>
  <si>
    <t>Нэгж хувьцаанд ногдох суурь ашиг /алдагдал/</t>
  </si>
  <si>
    <t xml:space="preserve">Ерөнхий нягтлан бодогч      ____________________________  </t>
  </si>
  <si>
    <t xml:space="preserve"> Захирал_____________________________________  </t>
  </si>
  <si>
    <t>ҮЗҮҮЛЭЛТ</t>
  </si>
  <si>
    <t>Хувьцаат капитал</t>
  </si>
  <si>
    <t>НТК</t>
  </si>
  <si>
    <t>Дахин үнэлгээний зөрүү</t>
  </si>
  <si>
    <t>Balance as at 31 December 2016</t>
  </si>
  <si>
    <t>Бүртгэлийн бодлогын өөрчлөлт</t>
  </si>
  <si>
    <t>Changes in accounting policy</t>
  </si>
  <si>
    <t>Залруулсан үлдэгдэл</t>
  </si>
  <si>
    <t>Adjusted balance</t>
  </si>
  <si>
    <t>Net profit for the period</t>
  </si>
  <si>
    <t>Other comprehensive income</t>
  </si>
  <si>
    <t>Changes in equity</t>
  </si>
  <si>
    <t>Dividends</t>
  </si>
  <si>
    <t>Дахин үнэлгээний нэмэгдлийн хэгэгжсэн дүн</t>
  </si>
  <si>
    <t>Changes in Fixed Assets Revaluation Surplus</t>
  </si>
  <si>
    <t>Balance as at 31 December 2017</t>
  </si>
  <si>
    <t>Тайлант үеийн цэвэр ашиг</t>
  </si>
  <si>
    <t>Balance as at 31 Dec 2018</t>
  </si>
  <si>
    <t>Тайлант үеийн дүн</t>
  </si>
  <si>
    <t>Үндсэн үйл ажиллагааны мөнгөн гүйлгээ</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</si>
  <si>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</si>
  <si>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</si>
  <si>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</si>
  <si>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</si>
  <si>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</si>
  <si>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</si>
  <si>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Ажиллагчдад олгосон мөнгө</t>
  </si>
  <si>
    <t>Нийгмийн даатгалын байгууллагад төлсөн мөнгө</t>
  </si>
  <si>
    <t>Түүхий эд материал худалдан авахад төлсөн мөнгө</t>
  </si>
  <si>
    <t>Ашиглалтын зардалд төлсөн мөнгө</t>
  </si>
  <si>
    <t>Түлш шатахуун тээврийн хөлс, сэлбэг хэрэгсэлд төлсөн мөнгө</t>
  </si>
  <si>
    <t>Төлсөн хүү</t>
  </si>
  <si>
    <t>Даатгалын төлбөрт төлсөн мөнгө</t>
  </si>
  <si>
    <t>Хөрөнгө оруулалтын үйл ажиллагааны мөнгөн гүйлгээ</t>
  </si>
  <si>
    <t>Үндсэн хөрөнгө борлуулсны орлого</t>
  </si>
  <si>
    <t>Худалдсан хөрөнгө оруулалтын орлого</t>
  </si>
  <si>
    <t>Бусад урт хугацаат хөрөнгө худалдсан орлого</t>
  </si>
  <si>
    <t>Бусдад олгосон зээл, мөнгөн урьдчилгааны буцаан төлөлт</t>
  </si>
  <si>
    <t>Хүлээн авсан ноогдол ашиг</t>
  </si>
  <si>
    <t>Хөрөнгө оруулалт олж эзэмшихэд төлсөн</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</si>
  <si>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</si>
  <si>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</si>
  <si>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</si>
  <si>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бусад үнэт цаас гаргасан хүлээн авсан</t>
  </si>
  <si>
    <t>Төрөл бүрийн хандив</t>
  </si>
  <si>
    <t>Зээл, өрийн үнэт цаасны төлбөрт төлсөн мөнгө</t>
  </si>
  <si>
    <t>Санхүүгийн түрээсийн өглөгт төлсөн</t>
  </si>
  <si>
    <t>Хувьцаа буцаан худалдаж авхад төлсөн</t>
  </si>
  <si>
    <t>Төлсөн ногдол ашиг</t>
  </si>
  <si>
    <t>Валютын ханшны зөрүү</t>
  </si>
  <si>
    <t>Мөнгө, түүнтэй адилтгах хөрөнгийн эхний үлдэгдэл</t>
  </si>
  <si>
    <t>Мөнгө, түүнтэй адилтгах хөрөнгийн эцсийн үлдэгдэл</t>
  </si>
  <si>
    <t>Ерөнхий нягтлан бодогч      __________________</t>
  </si>
  <si>
    <t>Ерөнхий нягтлан бодогч      _______________________</t>
  </si>
  <si>
    <t xml:space="preserve">Бүх ажил гүйлгээ бодитоор гарсан бөгөөд холбогдох анхан шатны баримтыг үндэслэн </t>
  </si>
  <si>
    <t>нягтлан бодох бүртгэл, санхүүгийн тайланд үнэн зөв тусгасан</t>
  </si>
  <si>
    <t>Санхүүгийн тайланд тусгагдсан бүх тооцоолол үнэн зөв хийгдсэн</t>
  </si>
  <si>
    <t xml:space="preserve">Аж ахуйн нэгжийн үйл ажиллагааны эдийн засаг, санхүүгийн бүхий л үйл явцыг </t>
  </si>
  <si>
    <t>иж бүрэн хамарсан</t>
  </si>
  <si>
    <t xml:space="preserve">Тайлант үеийн үр дүнд өмнөх оны ажил гүйлгээнээс шилжин тусгагдаагүй, мөн </t>
  </si>
  <si>
    <t>тайлант оны ажил гүйлгээнээс орхигдсон зүйл байхгүй</t>
  </si>
  <si>
    <t xml:space="preserve">Бүх хөрөнгө, авлага, өр төлбөр, орлого, зардлыг холбогдох Санхүүгийн тайлагналын </t>
  </si>
  <si>
    <t>олон улсын стандартын дагуу үнэн зөв тусгасан</t>
  </si>
  <si>
    <t xml:space="preserve">Энэ тайланд тусгагдсан бүхий л зүйл манай байгууллагын албан ёсны өмчлөлд байдаг </t>
  </si>
  <si>
    <t>бөгөөд орхигдсон зүйл үгүй болно.</t>
  </si>
  <si>
    <t>"ЖИДАКС" ХК</t>
  </si>
  <si>
    <t>A</t>
  </si>
  <si>
    <t>САНХҮҮГИЙН ТАЙЛАН</t>
  </si>
  <si>
    <t>12 сарын 31</t>
  </si>
  <si>
    <t xml:space="preserve">2023 ОНЫ 4-Р УЛИРЛЫН </t>
  </si>
  <si>
    <t xml:space="preserve">2023 оны 4-р улирлын санхүүгийн тайлангийн </t>
  </si>
  <si>
    <t xml:space="preserve">2023 оны 12 сарын 31 өдөр </t>
  </si>
  <si>
    <t xml:space="preserve">2023 оны  12 сарын 31 өдөр </t>
  </si>
  <si>
    <t>2023 оны 12 сарын 31 үлдэгдэл</t>
  </si>
  <si>
    <t>2022 оны 12 сарын 31 үлд</t>
  </si>
  <si>
    <t>2021  оны 12 сарын 31 үлдэгдэл</t>
  </si>
  <si>
    <t xml:space="preserve">  / Lee Jeoung Ho /</t>
  </si>
  <si>
    <t>/ Д. Болормаа   /</t>
  </si>
  <si>
    <t>"ЖИДАКС" ХК-ИЙН</t>
  </si>
  <si>
    <t xml:space="preserve">"ЖИДАКС" ХК-НИЙ </t>
  </si>
  <si>
    <t xml:space="preserve">Захирал    Jeoung Ho  овогтой  Lee , ерөнхий нягтлан бодогч Дорлигжав овогтой Болормаа бид манай аж ахуйн нэгжийн 2023 оны  12 сарын 31-ний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</si>
</sst>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0_);_(* \(#,##0.0\);_(* &quot;-&quot;??_);_(@_)"/>
    <numFmt numFmtId="165" formatCode="0.0"/>
    <numFmt numFmtId="166" formatCode="_-* #,##0.00_-;\-* #,##0.00_-;_-* &quot;-&quot;??_-;_-@_-"/>
    <numFmt numFmtId="167" formatCode="_-* #,##0_-;\-* #,##0_-;_-* &quot;-&quot;??_-;_-@_-"/>
    <numFmt numFmtId="168" formatCode="_-* #,##0.0_-;\-* #,##0.0_-;_-* &quot;-&quot;??_-;_-@_-"/>
    <numFmt numFmtId="169" formatCode="[$-409]mmmm\ d\,\ yyyy;@"/>
    <numFmt numFmtId="170" formatCode="?"/>
    <numFmt numFmtId="171" formatCode="?.0"/>
    <numFmt numFmtId="172" formatCode="_-* #,##0_-;\-* #,##0_-;_-* &quot;-&quot;_-;_-@_-"/>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Mon"/>
      <family val="2"/>
    </font>
    <font>
      <b/>
      <sz val="10"/>
      <name val="Arial"/>
      <family val="2"/>
    </font>
    <font>
      <sz val="10"/>
      <name val="Arial"/>
      <family val="2"/>
    </font>
    <font>
      <sz val="12"/>
      <name val="Arial"/>
      <family val="2"/>
    </font>
    <font>
      <b/>
      <sz val="12"/>
      <name val="Arial"/>
      <family val="2"/>
    </font>
    <font>
      <b/>
      <sz val="11"/>
      <name val="Arial Mon"/>
      <family val="2"/>
    </font>
    <font>
      <b/>
      <sz val="12"/>
      <name val="Arial Mon"/>
      <family val="2"/>
    </font>
    <font>
      <sz val="10"/>
      <name val="Arial"/>
      <family val="2"/>
    </font>
    <font>
      <sz val="12"/>
      <name val="Arial Mon"/>
      <family val="2"/>
    </font>
    <font>
      <sz val="11"/>
      <name val="Arial"/>
      <family val="2"/>
    </font>
    <font>
      <sz val="10"/>
      <name val="Arial"/>
      <family val="2"/>
      <charset val="204"/>
    </font>
    <font>
      <sz val="11"/>
      <name val="Arial Mon"/>
      <family val="2"/>
    </font>
    <font>
      <sz val="10"/>
      <color indexed="8"/>
      <name val="Arial"/>
      <family val="2"/>
    </font>
    <font>
      <b/>
      <sz val="20"/>
      <name val="Arial Mon"/>
      <family val="2"/>
    </font>
    <font>
      <b/>
      <sz val="14"/>
      <name val="Arial Mon"/>
      <family val="2"/>
    </font>
    <font>
      <b/>
      <sz val="11"/>
      <name val="Arial"/>
      <family val="2"/>
    </font>
    <font>
      <b/>
      <i/>
      <sz val="11"/>
      <name val="Arial"/>
      <family val="2"/>
    </font>
    <font>
      <b/>
      <sz val="48"/>
      <color indexed="9"/>
      <name val="Arial Mon"/>
      <family val="2"/>
    </font>
    <font>
      <b/>
      <sz val="48"/>
      <color theme="0"/>
      <name val="Arial"/>
      <family val="2"/>
    </font>
    <font>
      <b/>
      <sz val="18"/>
      <name val="Arial Mon"/>
      <family val="2"/>
    </font>
    <font>
      <sz val="18"/>
      <name val="Arial Mon"/>
      <family val="2"/>
    </font>
    <font>
      <b/>
      <i/>
      <sz val="14"/>
      <name val="Arial Mon"/>
      <family val="2"/>
    </font>
    <font>
      <i/>
      <sz val="11"/>
      <name val="Arial Mon"/>
      <family val="2"/>
    </font>
    <font>
      <b/>
      <sz val="11"/>
      <color indexed="8"/>
      <name val="Arial"/>
      <family val="2"/>
    </font>
    <font>
      <sz val="11"/>
      <color indexed="8"/>
      <name val="Arial"/>
      <family val="2"/>
    </font>
    <font>
      <vertAlign val="superscript"/>
      <sz val="11"/>
      <name val="Arial"/>
      <family val="2"/>
    </font>
    <font>
      <sz val="11"/>
      <color theme="1"/>
      <name val="Arial"/>
      <family val="2"/>
    </font>
    <font>
      <b/>
      <u/>
      <sz val="11"/>
      <name val="Arial"/>
      <family val="2"/>
    </font>
    <font>
      <u/>
      <sz val="11"/>
      <name val="Arial"/>
      <family val="2"/>
    </font>
    <font>
      <sz val="11"/>
      <color rgb="FFFF0000"/>
      <name val="Arial"/>
      <family val="2"/>
    </font>
    <font>
      <b/>
      <sz val="11"/>
      <color rgb="FFFF0000"/>
      <name val="Arial"/>
      <family val="2"/>
    </font>
    <font>
      <u/>
      <sz val="11"/>
      <color theme="10"/>
      <name val="Calibri"/>
      <family val="2"/>
      <scheme val="minor"/>
    </font>
    <font>
      <sz val="12"/>
      <color theme="1"/>
      <name val="Arial"/>
      <family val="2"/>
    </font>
    <font>
      <sz val="11"/>
      <color indexed="8"/>
      <name val="Calibri"/>
      <family val="2"/>
      <scheme val="minor"/>
    </font>
    <font>
      <sz val="10"/>
      <name val="Arial"/>
      <family val="2"/>
    </font>
    <font>
      <sz val="10"/>
      <name val="Arial"/>
      <charset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8"/>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9">
    <xf numFmtId="0" fontId="0" fillId="0" borderId="0"/>
    <xf numFmtId="43" fontId="4"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0" fontId="7"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0" fontId="15" fillId="0" borderId="0"/>
    <xf numFmtId="0" fontId="4" fillId="0" borderId="0"/>
    <xf numFmtId="0" fontId="4" fillId="0" borderId="0"/>
    <xf numFmtId="166" fontId="4" fillId="0" borderId="0" applyFont="0" applyFill="0" applyBorder="0" applyAlignment="0" applyProtection="0"/>
    <xf numFmtId="0" fontId="3" fillId="0" borderId="0"/>
    <xf numFmtId="43" fontId="4" fillId="0" borderId="0" applyFont="0" applyFill="0" applyBorder="0" applyAlignment="0" applyProtection="0"/>
    <xf numFmtId="0" fontId="4" fillId="0" borderId="0"/>
    <xf numFmtId="0" fontId="4" fillId="0" borderId="0">
      <alignment wrapText="1"/>
    </xf>
    <xf numFmtId="0" fontId="36" fillId="0" borderId="0" applyNumberForma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38" fillId="0" borderId="0"/>
    <xf numFmtId="0" fontId="38"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7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38" fillId="0" borderId="0"/>
    <xf numFmtId="0" fontId="3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0" fillId="0" borderId="0" applyNumberFormat="0" applyFill="0" applyBorder="0" applyAlignment="0" applyProtection="0"/>
  </cellStyleXfs>
  <cellXfs count="294">
    <xf numFmtId="0" fontId="0" fillId="0" borderId="0" xfId="0"/>
    <xf numFmtId="0" fontId="4" fillId="0" borderId="0" xfId="0" applyFont="1"/>
    <xf numFmtId="0" fontId="13" fillId="0" borderId="0" xfId="6" applyFont="1" applyProtection="1">
      <protection locked="0"/>
    </xf>
    <xf numFmtId="0" fontId="5" fillId="0" borderId="0" xfId="6" applyFont="1" applyProtection="1">
      <protection locked="0"/>
    </xf>
    <xf numFmtId="0" fontId="5" fillId="0" borderId="0" xfId="6" applyFont="1" applyAlignment="1" applyProtection="1">
      <alignment horizontal="center"/>
      <protection locked="0"/>
    </xf>
    <xf numFmtId="0" fontId="5" fillId="0" borderId="0" xfId="6" applyFont="1"/>
    <xf numFmtId="0" fontId="5" fillId="0" borderId="0" xfId="6" applyFont="1" applyAlignment="1">
      <alignment horizontal="right"/>
    </xf>
    <xf numFmtId="0" fontId="10" fillId="0" borderId="0" xfId="6" applyFont="1" applyAlignment="1" applyProtection="1">
      <alignment horizontal="center"/>
      <protection locked="0"/>
    </xf>
    <xf numFmtId="0" fontId="11" fillId="0" borderId="0" xfId="6" applyFont="1" applyAlignment="1" applyProtection="1">
      <alignment vertical="center"/>
      <protection locked="0"/>
    </xf>
    <xf numFmtId="0" fontId="13" fillId="0" borderId="0" xfId="6" applyFont="1" applyAlignment="1" applyProtection="1">
      <alignment vertical="center"/>
      <protection locked="0"/>
    </xf>
    <xf numFmtId="0" fontId="11" fillId="0" borderId="0" xfId="6" applyFont="1" applyProtection="1">
      <protection locked="0"/>
    </xf>
    <xf numFmtId="0" fontId="13" fillId="0" borderId="0" xfId="6" applyFont="1" applyAlignment="1" applyProtection="1">
      <alignment horizontal="left"/>
      <protection locked="0"/>
    </xf>
    <xf numFmtId="0" fontId="13" fillId="0" borderId="0" xfId="6" applyFont="1"/>
    <xf numFmtId="0" fontId="11" fillId="0" borderId="0" xfId="6" applyFont="1" applyAlignment="1" applyProtection="1">
      <alignment horizontal="center"/>
      <protection locked="0"/>
    </xf>
    <xf numFmtId="0" fontId="13" fillId="0" borderId="0" xfId="6" applyFont="1" applyAlignment="1" applyProtection="1">
      <alignment horizontal="center"/>
      <protection locked="0"/>
    </xf>
    <xf numFmtId="0" fontId="18" fillId="0" borderId="0" xfId="6" applyFont="1" applyAlignment="1">
      <alignment horizontal="center"/>
    </xf>
    <xf numFmtId="0" fontId="4" fillId="0" borderId="0" xfId="6"/>
    <xf numFmtId="0" fontId="11" fillId="0" borderId="9" xfId="6" applyFont="1" applyBorder="1" applyAlignment="1" applyProtection="1">
      <alignment horizontal="center"/>
      <protection locked="0"/>
    </xf>
    <xf numFmtId="0" fontId="13" fillId="0" borderId="0" xfId="6" applyFont="1" applyAlignment="1">
      <alignment horizontal="center"/>
    </xf>
    <xf numFmtId="0" fontId="8" fillId="0" borderId="0" xfId="6" applyFont="1"/>
    <xf numFmtId="0" fontId="11" fillId="0" borderId="0" xfId="6" applyFont="1" applyAlignment="1" applyProtection="1">
      <alignment horizontal="left"/>
      <protection locked="0"/>
    </xf>
    <xf numFmtId="0" fontId="16" fillId="0" borderId="0" xfId="6" applyFont="1" applyProtection="1">
      <protection locked="0"/>
    </xf>
    <xf numFmtId="0" fontId="22" fillId="0" borderId="0" xfId="0" applyFont="1" applyAlignment="1">
      <alignment vertical="center"/>
    </xf>
    <xf numFmtId="0" fontId="10" fillId="0" borderId="0" xfId="6" applyFont="1" applyAlignment="1" applyProtection="1">
      <alignment horizontal="left"/>
      <protection locked="0"/>
    </xf>
    <xf numFmtId="0" fontId="5" fillId="0" borderId="0" xfId="6" applyFont="1" applyAlignment="1">
      <alignment horizontal="center"/>
    </xf>
    <xf numFmtId="0" fontId="22" fillId="0" borderId="0" xfId="0" applyFont="1" applyAlignment="1">
      <alignment horizontal="center" vertical="center"/>
    </xf>
    <xf numFmtId="0" fontId="24" fillId="0" borderId="0" xfId="4" applyFont="1"/>
    <xf numFmtId="0" fontId="24" fillId="0" borderId="0" xfId="6" applyFont="1"/>
    <xf numFmtId="0" fontId="24" fillId="0" borderId="0" xfId="6" applyFont="1" applyProtection="1">
      <protection locked="0"/>
    </xf>
    <xf numFmtId="0" fontId="23" fillId="0" borderId="0" xfId="0" applyFont="1" applyAlignment="1">
      <alignment vertical="center"/>
    </xf>
    <xf numFmtId="0" fontId="25" fillId="0" borderId="0" xfId="6" applyFont="1"/>
    <xf numFmtId="0" fontId="5" fillId="0" borderId="9" xfId="6" applyFont="1" applyBorder="1" applyAlignment="1">
      <alignment horizontal="center" vertical="center" wrapText="1"/>
    </xf>
    <xf numFmtId="0" fontId="5" fillId="0" borderId="13" xfId="0" applyFont="1" applyBorder="1"/>
    <xf numFmtId="0" fontId="5" fillId="0" borderId="9" xfId="6" applyFont="1" applyBorder="1"/>
    <xf numFmtId="0" fontId="5" fillId="2" borderId="10" xfId="6" applyFont="1" applyFill="1" applyBorder="1" applyAlignment="1">
      <alignment horizontal="center"/>
    </xf>
    <xf numFmtId="0" fontId="5" fillId="2" borderId="11" xfId="6" applyFont="1" applyFill="1" applyBorder="1" applyAlignment="1">
      <alignment horizontal="center"/>
    </xf>
    <xf numFmtId="0" fontId="5" fillId="2" borderId="12" xfId="6" applyFont="1" applyFill="1" applyBorder="1" applyAlignment="1">
      <alignment horizontal="center"/>
    </xf>
    <xf numFmtId="0" fontId="5" fillId="0" borderId="13" xfId="6" applyFont="1" applyBorder="1" applyAlignment="1">
      <alignment horizontal="center" vertical="center" wrapText="1"/>
    </xf>
    <xf numFmtId="0" fontId="16" fillId="0" borderId="0" xfId="4" applyFont="1"/>
    <xf numFmtId="0" fontId="26" fillId="0" borderId="0" xfId="4" applyFont="1" applyAlignment="1">
      <alignment horizontal="center"/>
    </xf>
    <xf numFmtId="0" fontId="27" fillId="0" borderId="0" xfId="4" applyFont="1"/>
    <xf numFmtId="0" fontId="27" fillId="0" borderId="0" xfId="4" applyFont="1" applyAlignment="1">
      <alignment horizontal="center"/>
    </xf>
    <xf numFmtId="0" fontId="27" fillId="0" borderId="0" xfId="4" applyFont="1" applyAlignment="1">
      <alignment horizontal="left" vertical="top" wrapText="1"/>
    </xf>
    <xf numFmtId="0" fontId="27" fillId="0" borderId="0" xfId="4" applyFont="1" applyAlignment="1">
      <alignment horizontal="justify"/>
    </xf>
    <xf numFmtId="0" fontId="19" fillId="0" borderId="0" xfId="4" applyFont="1" applyAlignment="1">
      <alignment horizontal="center"/>
    </xf>
    <xf numFmtId="0" fontId="13" fillId="0" borderId="0" xfId="4" applyFont="1"/>
    <xf numFmtId="0" fontId="13" fillId="0" borderId="0" xfId="4" applyFont="1" applyAlignment="1">
      <alignment horizontal="center"/>
    </xf>
    <xf numFmtId="0" fontId="13" fillId="0" borderId="0" xfId="4" applyFont="1" applyAlignment="1">
      <alignment vertical="top" wrapText="1"/>
    </xf>
    <xf numFmtId="0" fontId="13" fillId="0" borderId="0" xfId="4" applyFont="1" applyAlignment="1">
      <alignment wrapText="1"/>
    </xf>
    <xf numFmtId="0" fontId="13" fillId="0" borderId="0" xfId="4" applyFont="1" applyAlignment="1">
      <alignment horizontal="justify"/>
    </xf>
    <xf numFmtId="0" fontId="16" fillId="0" borderId="0" xfId="6" applyFont="1"/>
    <xf numFmtId="0" fontId="8" fillId="0" borderId="0" xfId="0" applyFont="1"/>
    <xf numFmtId="0" fontId="20" fillId="0" borderId="9" xfId="0" applyFont="1" applyBorder="1"/>
    <xf numFmtId="0" fontId="20" fillId="0" borderId="9" xfId="0" applyFont="1" applyBorder="1" applyAlignment="1">
      <alignment horizontal="center"/>
    </xf>
    <xf numFmtId="0" fontId="20" fillId="0" borderId="2" xfId="0" applyFont="1" applyBorder="1"/>
    <xf numFmtId="0" fontId="20" fillId="3" borderId="14" xfId="0" applyFont="1" applyFill="1" applyBorder="1" applyAlignment="1">
      <alignment horizontal="center"/>
    </xf>
    <xf numFmtId="0" fontId="20" fillId="3" borderId="14" xfId="0" applyFont="1" applyFill="1" applyBorder="1" applyAlignment="1">
      <alignment horizontal="center" wrapText="1"/>
    </xf>
    <xf numFmtId="0" fontId="20" fillId="0" borderId="14" xfId="0" applyFont="1" applyBorder="1" applyAlignment="1">
      <alignment horizontal="center" wrapText="1"/>
    </xf>
    <xf numFmtId="0" fontId="20" fillId="0" borderId="14" xfId="0" applyFont="1" applyBorder="1" applyAlignment="1">
      <alignment wrapText="1"/>
    </xf>
    <xf numFmtId="0" fontId="14" fillId="0" borderId="14" xfId="0" applyFont="1" applyBorder="1" applyAlignment="1">
      <alignment wrapText="1"/>
    </xf>
    <xf numFmtId="0" fontId="14" fillId="0" borderId="14" xfId="0" applyFont="1" applyBorder="1"/>
    <xf numFmtId="0" fontId="20" fillId="3" borderId="14" xfId="0" applyFont="1" applyFill="1" applyBorder="1"/>
    <xf numFmtId="43" fontId="14" fillId="0" borderId="0" xfId="1" applyFont="1" applyFill="1" applyAlignment="1">
      <alignment horizontal="right"/>
    </xf>
    <xf numFmtId="0" fontId="14" fillId="0" borderId="0" xfId="0" applyFont="1"/>
    <xf numFmtId="43" fontId="14" fillId="0" borderId="0" xfId="1" applyFont="1" applyFill="1" applyBorder="1"/>
    <xf numFmtId="43" fontId="14" fillId="0" borderId="0" xfId="1" applyFont="1" applyFill="1"/>
    <xf numFmtId="43" fontId="14" fillId="0" borderId="0" xfId="7" applyFont="1" applyFill="1" applyBorder="1"/>
    <xf numFmtId="43" fontId="14" fillId="0" borderId="0" xfId="1" applyFont="1" applyFill="1" applyBorder="1" applyAlignment="1">
      <alignment horizontal="right"/>
    </xf>
    <xf numFmtId="43" fontId="14" fillId="0" borderId="0" xfId="7" applyFont="1" applyFill="1" applyBorder="1" applyAlignment="1">
      <alignment horizontal="right"/>
    </xf>
    <xf numFmtId="164" fontId="14" fillId="0" borderId="0" xfId="1" applyNumberFormat="1" applyFont="1"/>
    <xf numFmtId="0" fontId="20" fillId="0" borderId="1" xfId="4" applyFont="1" applyBorder="1" applyAlignment="1">
      <alignment horizontal="center"/>
    </xf>
    <xf numFmtId="0" fontId="20" fillId="0" borderId="1" xfId="0" applyFont="1" applyBorder="1" applyAlignment="1">
      <alignment horizontal="left"/>
    </xf>
    <xf numFmtId="0" fontId="20" fillId="0" borderId="1" xfId="4" applyFont="1" applyBorder="1" applyAlignment="1">
      <alignment horizontal="left"/>
    </xf>
    <xf numFmtId="4" fontId="14" fillId="0" borderId="1" xfId="0" applyNumberFormat="1" applyFont="1" applyBorder="1"/>
    <xf numFmtId="0" fontId="14" fillId="0" borderId="1" xfId="0" applyFont="1" applyBorder="1" applyAlignment="1">
      <alignment horizontal="left"/>
    </xf>
    <xf numFmtId="0" fontId="14" fillId="0" borderId="1" xfId="4" applyFont="1" applyBorder="1"/>
    <xf numFmtId="43" fontId="20" fillId="0" borderId="1" xfId="5" applyFont="1" applyFill="1" applyBorder="1" applyProtection="1">
      <protection locked="0"/>
    </xf>
    <xf numFmtId="0" fontId="20" fillId="0" borderId="0" xfId="0" applyFont="1"/>
    <xf numFmtId="43" fontId="14" fillId="0" borderId="1" xfId="5" applyFont="1" applyFill="1" applyBorder="1" applyProtection="1">
      <protection locked="0"/>
    </xf>
    <xf numFmtId="0" fontId="14" fillId="0" borderId="1" xfId="0" applyFont="1" applyBorder="1" applyAlignment="1">
      <alignment horizontal="left" vertical="center"/>
    </xf>
    <xf numFmtId="0" fontId="14" fillId="0" borderId="1" xfId="4" applyFont="1" applyBorder="1" applyAlignment="1">
      <alignment wrapText="1"/>
    </xf>
    <xf numFmtId="4" fontId="20" fillId="0" borderId="4" xfId="0" applyNumberFormat="1" applyFont="1" applyBorder="1"/>
    <xf numFmtId="43" fontId="20" fillId="0" borderId="4" xfId="1" applyFont="1" applyFill="1" applyBorder="1"/>
    <xf numFmtId="4" fontId="20" fillId="0" borderId="3" xfId="0" applyNumberFormat="1" applyFont="1" applyBorder="1"/>
    <xf numFmtId="43" fontId="20" fillId="0" borderId="3" xfId="1" applyFont="1" applyFill="1" applyBorder="1"/>
    <xf numFmtId="4" fontId="28" fillId="3" borderId="7" xfId="0" applyNumberFormat="1" applyFont="1" applyFill="1" applyBorder="1" applyAlignment="1">
      <alignment horizontal="right" vertical="center"/>
    </xf>
    <xf numFmtId="43" fontId="28" fillId="3" borderId="7" xfId="1" applyFont="1" applyFill="1" applyBorder="1" applyAlignment="1">
      <alignment horizontal="right" vertical="center"/>
    </xf>
    <xf numFmtId="164" fontId="14" fillId="0" borderId="0" xfId="1" applyNumberFormat="1" applyFont="1" applyAlignment="1">
      <alignment vertical="center"/>
    </xf>
    <xf numFmtId="0" fontId="14" fillId="0" borderId="0" xfId="0" applyFont="1" applyAlignment="1">
      <alignment vertical="center"/>
    </xf>
    <xf numFmtId="4" fontId="14" fillId="0" borderId="3" xfId="0" applyNumberFormat="1" applyFont="1" applyBorder="1"/>
    <xf numFmtId="43" fontId="14" fillId="0" borderId="3" xfId="1" applyFont="1" applyFill="1" applyBorder="1"/>
    <xf numFmtId="0" fontId="20" fillId="0" borderId="1" xfId="4" applyFont="1" applyBorder="1"/>
    <xf numFmtId="4" fontId="29" fillId="0" borderId="1" xfId="0" applyNumberFormat="1" applyFont="1" applyBorder="1" applyAlignment="1">
      <alignment horizontal="right" vertical="center"/>
    </xf>
    <xf numFmtId="0" fontId="14" fillId="0" borderId="1" xfId="4" applyFont="1" applyBorder="1" applyAlignment="1">
      <alignment horizontal="left"/>
    </xf>
    <xf numFmtId="0" fontId="14" fillId="0" borderId="1" xfId="0" applyFont="1" applyBorder="1"/>
    <xf numFmtId="164" fontId="20" fillId="0" borderId="0" xfId="1" applyNumberFormat="1" applyFont="1"/>
    <xf numFmtId="43" fontId="14" fillId="0" borderId="1" xfId="1" applyFont="1" applyFill="1" applyBorder="1" applyAlignment="1">
      <alignment horizontal="right"/>
    </xf>
    <xf numFmtId="0" fontId="14" fillId="0" borderId="1" xfId="4" applyFont="1" applyBorder="1" applyAlignment="1">
      <alignment horizontal="center"/>
    </xf>
    <xf numFmtId="43" fontId="20" fillId="0" borderId="4" xfId="5" applyFont="1" applyFill="1" applyBorder="1"/>
    <xf numFmtId="0" fontId="20" fillId="0" borderId="1" xfId="0" applyFont="1" applyBorder="1"/>
    <xf numFmtId="43" fontId="14" fillId="0" borderId="3" xfId="5" applyFont="1" applyFill="1" applyBorder="1"/>
    <xf numFmtId="43" fontId="14" fillId="0" borderId="4" xfId="5" applyFont="1" applyFill="1" applyBorder="1"/>
    <xf numFmtId="43" fontId="14" fillId="0" borderId="4" xfId="1" applyFont="1" applyFill="1" applyBorder="1"/>
    <xf numFmtId="43" fontId="20" fillId="0" borderId="7" xfId="5" applyFont="1" applyFill="1" applyBorder="1"/>
    <xf numFmtId="43" fontId="20" fillId="0" borderId="7" xfId="1" applyFont="1" applyFill="1" applyBorder="1"/>
    <xf numFmtId="43" fontId="20" fillId="0" borderId="1" xfId="1" applyFont="1" applyFill="1" applyBorder="1"/>
    <xf numFmtId="43" fontId="14" fillId="0" borderId="1" xfId="5" applyFont="1" applyFill="1" applyBorder="1"/>
    <xf numFmtId="43" fontId="20" fillId="0" borderId="1" xfId="5" applyFont="1" applyFill="1" applyBorder="1"/>
    <xf numFmtId="0" fontId="14" fillId="0" borderId="0" xfId="0" applyFont="1" applyAlignment="1">
      <alignment horizontal="left"/>
    </xf>
    <xf numFmtId="164" fontId="14" fillId="0" borderId="0" xfId="5" applyNumberFormat="1" applyFont="1" applyFill="1" applyBorder="1"/>
    <xf numFmtId="43" fontId="14" fillId="0" borderId="0" xfId="0" applyNumberFormat="1" applyFont="1"/>
    <xf numFmtId="43" fontId="14" fillId="0" borderId="0" xfId="5" applyFont="1" applyFill="1" applyBorder="1"/>
    <xf numFmtId="43" fontId="20" fillId="0" borderId="0" xfId="1" applyFont="1" applyFill="1" applyBorder="1"/>
    <xf numFmtId="0" fontId="20" fillId="0" borderId="0" xfId="0" applyFont="1" applyAlignment="1">
      <alignment horizontal="center"/>
    </xf>
    <xf numFmtId="0" fontId="14" fillId="2" borderId="0" xfId="4" applyFont="1" applyFill="1" applyAlignment="1">
      <alignment horizontal="left" vertical="top"/>
    </xf>
    <xf numFmtId="0" fontId="30" fillId="0" borderId="0" xfId="0" applyFont="1" applyAlignment="1">
      <alignment horizontal="center"/>
    </xf>
    <xf numFmtId="165" fontId="14" fillId="0" borderId="6" xfId="0" applyNumberFormat="1" applyFont="1" applyBorder="1" applyAlignment="1">
      <alignment horizontal="left" vertical="center" wrapText="1"/>
    </xf>
    <xf numFmtId="0" fontId="14" fillId="0" borderId="0" xfId="6" applyFont="1"/>
    <xf numFmtId="0" fontId="14" fillId="0" borderId="0" xfId="0" applyFont="1" applyAlignment="1">
      <alignment horizontal="center"/>
    </xf>
    <xf numFmtId="43" fontId="14" fillId="0" borderId="0" xfId="5" applyFont="1"/>
    <xf numFmtId="0" fontId="14" fillId="0" borderId="14" xfId="0" applyFont="1" applyBorder="1" applyAlignment="1">
      <alignment horizontal="left"/>
    </xf>
    <xf numFmtId="0" fontId="20" fillId="0" borderId="1" xfId="4" applyFont="1" applyBorder="1" applyAlignment="1">
      <alignment horizontal="left" wrapText="1"/>
    </xf>
    <xf numFmtId="43" fontId="20" fillId="3" borderId="4" xfId="5" applyFont="1" applyFill="1" applyBorder="1"/>
    <xf numFmtId="43" fontId="6" fillId="3" borderId="14" xfId="1" applyFont="1" applyFill="1" applyBorder="1" applyAlignment="1">
      <alignment horizontal="center" wrapText="1"/>
    </xf>
    <xf numFmtId="167" fontId="14" fillId="0" borderId="0" xfId="1" applyNumberFormat="1" applyFont="1" applyAlignment="1">
      <alignment horizontal="center"/>
    </xf>
    <xf numFmtId="43" fontId="14" fillId="0" borderId="0" xfId="1" applyFont="1" applyBorder="1" applyAlignment="1">
      <alignment horizontal="right" vertical="center"/>
    </xf>
    <xf numFmtId="43" fontId="14" fillId="0" borderId="0" xfId="1" applyFont="1" applyBorder="1" applyAlignment="1">
      <alignment horizontal="center" vertical="center"/>
    </xf>
    <xf numFmtId="168" fontId="4" fillId="0" borderId="0" xfId="1" applyNumberFormat="1" applyFont="1" applyBorder="1"/>
    <xf numFmtId="0" fontId="9" fillId="0" borderId="0" xfId="0" applyFont="1" applyAlignment="1">
      <alignment horizontal="center"/>
    </xf>
    <xf numFmtId="43" fontId="14" fillId="0" borderId="0" xfId="1" applyFont="1"/>
    <xf numFmtId="0" fontId="4" fillId="0" borderId="0" xfId="0" applyFont="1" applyAlignment="1">
      <alignment horizontal="left"/>
    </xf>
    <xf numFmtId="0" fontId="33" fillId="0" borderId="0" xfId="0" applyFont="1" applyAlignment="1">
      <alignment horizontal="left"/>
    </xf>
    <xf numFmtId="43" fontId="14" fillId="0" borderId="0" xfId="0" applyNumberFormat="1" applyFont="1" applyAlignment="1">
      <alignment horizontal="right"/>
    </xf>
    <xf numFmtId="167" fontId="14" fillId="0" borderId="0" xfId="1" applyNumberFormat="1" applyFont="1" applyBorder="1" applyAlignment="1">
      <alignment horizontal="center"/>
    </xf>
    <xf numFmtId="43" fontId="14" fillId="0" borderId="0" xfId="1" applyFont="1" applyBorder="1" applyAlignment="1">
      <alignment horizontal="center" vertical="center" wrapText="1"/>
    </xf>
    <xf numFmtId="43" fontId="14" fillId="0" borderId="0" xfId="1" applyFont="1" applyBorder="1" applyAlignment="1">
      <alignment horizontal="right"/>
    </xf>
    <xf numFmtId="43" fontId="34" fillId="0" borderId="0" xfId="0" applyNumberFormat="1" applyFont="1" applyAlignment="1">
      <alignment horizontal="center"/>
    </xf>
    <xf numFmtId="1" fontId="28" fillId="0" borderId="16" xfId="1" applyNumberFormat="1" applyFont="1" applyBorder="1" applyAlignment="1">
      <alignment horizontal="center" vertical="center"/>
    </xf>
    <xf numFmtId="43" fontId="28" fillId="0" borderId="14" xfId="1" applyFont="1" applyBorder="1" applyAlignment="1">
      <alignment horizontal="left" vertical="center"/>
    </xf>
    <xf numFmtId="43" fontId="14" fillId="0" borderId="14" xfId="1" applyFont="1" applyBorder="1"/>
    <xf numFmtId="168" fontId="4" fillId="0" borderId="0" xfId="1" applyNumberFormat="1" applyFont="1"/>
    <xf numFmtId="43" fontId="4" fillId="0" borderId="0" xfId="0" applyNumberFormat="1" applyFont="1"/>
    <xf numFmtId="1" fontId="29" fillId="0" borderId="16" xfId="1" applyNumberFormat="1" applyFont="1" applyBorder="1" applyAlignment="1">
      <alignment horizontal="center"/>
    </xf>
    <xf numFmtId="0" fontId="14" fillId="0" borderId="14" xfId="0" applyFont="1" applyBorder="1" applyAlignment="1">
      <alignment horizontal="left" wrapText="1"/>
    </xf>
    <xf numFmtId="1" fontId="29" fillId="0" borderId="16" xfId="1" applyNumberFormat="1" applyFont="1" applyBorder="1" applyAlignment="1">
      <alignment horizontal="center" vertical="center"/>
    </xf>
    <xf numFmtId="43" fontId="14" fillId="0" borderId="4" xfId="1" applyFont="1" applyBorder="1"/>
    <xf numFmtId="43" fontId="29" fillId="0" borderId="14" xfId="1" applyFont="1" applyBorder="1" applyAlignment="1">
      <alignment horizontal="left" vertical="center"/>
    </xf>
    <xf numFmtId="43" fontId="20" fillId="0" borderId="4" xfId="1" applyFont="1" applyBorder="1"/>
    <xf numFmtId="4" fontId="4" fillId="0" borderId="0" xfId="0" applyNumberFormat="1" applyFont="1"/>
    <xf numFmtId="43" fontId="14" fillId="0" borderId="3" xfId="1" applyFont="1" applyBorder="1"/>
    <xf numFmtId="43" fontId="4" fillId="0" borderId="0" xfId="1" applyFont="1"/>
    <xf numFmtId="165" fontId="20" fillId="0" borderId="6" xfId="0" applyNumberFormat="1" applyFont="1" applyBorder="1" applyAlignment="1">
      <alignment horizontal="left" vertical="center" wrapText="1"/>
    </xf>
    <xf numFmtId="43" fontId="14" fillId="0" borderId="7" xfId="1" applyFont="1" applyBorder="1"/>
    <xf numFmtId="0" fontId="14" fillId="5" borderId="14" xfId="0" applyFont="1" applyFill="1" applyBorder="1" applyAlignment="1">
      <alignment wrapText="1"/>
    </xf>
    <xf numFmtId="0" fontId="20" fillId="0" borderId="14" xfId="0" applyFont="1" applyBorder="1" applyAlignment="1">
      <alignment horizontal="left" wrapText="1"/>
    </xf>
    <xf numFmtId="43" fontId="14" fillId="0" borderId="17" xfId="1" applyFont="1" applyBorder="1"/>
    <xf numFmtId="164" fontId="4" fillId="0" borderId="0" xfId="0" applyNumberFormat="1" applyFont="1"/>
    <xf numFmtId="167" fontId="29" fillId="0" borderId="0" xfId="1" applyNumberFormat="1" applyFont="1" applyBorder="1" applyAlignment="1">
      <alignment horizontal="center" vertical="center"/>
    </xf>
    <xf numFmtId="43" fontId="29" fillId="0" borderId="0" xfId="1" applyFont="1" applyBorder="1" applyAlignment="1">
      <alignment vertical="center"/>
    </xf>
    <xf numFmtId="167" fontId="29" fillId="0" borderId="0" xfId="1" applyNumberFormat="1" applyFont="1" applyBorder="1" applyAlignment="1">
      <alignment horizontal="left" vertical="center"/>
    </xf>
    <xf numFmtId="43" fontId="29" fillId="0" borderId="0" xfId="1" applyFont="1" applyAlignment="1">
      <alignment horizontal="left" vertical="center"/>
    </xf>
    <xf numFmtId="167" fontId="4" fillId="0" borderId="0" xfId="0" applyNumberFormat="1" applyFont="1" applyAlignment="1">
      <alignment horizontal="center"/>
    </xf>
    <xf numFmtId="168" fontId="14" fillId="0" borderId="0" xfId="1" applyNumberFormat="1" applyFont="1"/>
    <xf numFmtId="0" fontId="6" fillId="0" borderId="14"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43" fontId="14" fillId="0" borderId="0" xfId="1" applyFont="1" applyFill="1" applyAlignment="1">
      <alignment horizontal="left"/>
    </xf>
    <xf numFmtId="0" fontId="20" fillId="0" borderId="0" xfId="16" applyFont="1" applyAlignment="1">
      <alignment horizontal="center"/>
    </xf>
    <xf numFmtId="169" fontId="14" fillId="0" borderId="0" xfId="16" applyNumberFormat="1" applyFont="1" applyAlignment="1">
      <alignment horizontal="right"/>
    </xf>
    <xf numFmtId="43" fontId="33" fillId="0" borderId="0" xfId="1" applyFont="1" applyFill="1" applyAlignment="1">
      <alignment horizontal="center" vertical="center"/>
    </xf>
    <xf numFmtId="170" fontId="29" fillId="0" borderId="14" xfId="1" applyNumberFormat="1" applyFont="1" applyFill="1" applyBorder="1" applyAlignment="1">
      <alignment horizontal="center" vertical="center"/>
    </xf>
    <xf numFmtId="0" fontId="14" fillId="0" borderId="14" xfId="16" applyFont="1" applyBorder="1"/>
    <xf numFmtId="165" fontId="29" fillId="0" borderId="14" xfId="1" applyNumberFormat="1" applyFont="1" applyFill="1" applyBorder="1" applyAlignment="1">
      <alignment horizontal="center" vertical="center"/>
    </xf>
    <xf numFmtId="0" fontId="33" fillId="0" borderId="16" xfId="16" applyFont="1" applyBorder="1"/>
    <xf numFmtId="0" fontId="33" fillId="0" borderId="18" xfId="16" applyFont="1" applyBorder="1"/>
    <xf numFmtId="43" fontId="21" fillId="0" borderId="14" xfId="16" applyNumberFormat="1" applyFont="1" applyBorder="1"/>
    <xf numFmtId="43" fontId="29" fillId="0" borderId="14" xfId="1" applyFont="1" applyFill="1" applyBorder="1" applyAlignment="1">
      <alignment horizontal="center" vertical="center"/>
    </xf>
    <xf numFmtId="167" fontId="14" fillId="0" borderId="14" xfId="1" applyNumberFormat="1" applyFont="1" applyFill="1" applyBorder="1"/>
    <xf numFmtId="167" fontId="14" fillId="0" borderId="14" xfId="16" applyNumberFormat="1" applyFont="1" applyBorder="1" applyAlignment="1">
      <alignment wrapText="1"/>
    </xf>
    <xf numFmtId="43" fontId="14" fillId="0" borderId="14" xfId="16" applyNumberFormat="1" applyFont="1" applyBorder="1"/>
    <xf numFmtId="167" fontId="14" fillId="0" borderId="15" xfId="16" applyNumberFormat="1" applyFont="1" applyBorder="1" applyAlignment="1">
      <alignment wrapText="1"/>
    </xf>
    <xf numFmtId="167" fontId="33" fillId="0" borderId="16" xfId="16" applyNumberFormat="1" applyFont="1" applyBorder="1"/>
    <xf numFmtId="167" fontId="33" fillId="0" borderId="18" xfId="16" applyNumberFormat="1" applyFont="1" applyBorder="1"/>
    <xf numFmtId="167" fontId="14" fillId="0" borderId="3" xfId="16" applyNumberFormat="1" applyFont="1" applyBorder="1" applyAlignment="1">
      <alignment wrapText="1"/>
    </xf>
    <xf numFmtId="167" fontId="14" fillId="0" borderId="14" xfId="17" applyNumberFormat="1" applyFont="1" applyBorder="1" applyAlignment="1">
      <alignment wrapText="1"/>
    </xf>
    <xf numFmtId="165" fontId="28" fillId="0" borderId="14" xfId="1" applyNumberFormat="1" applyFont="1" applyFill="1" applyBorder="1" applyAlignment="1">
      <alignment horizontal="center" vertical="center"/>
    </xf>
    <xf numFmtId="167" fontId="20" fillId="0" borderId="16" xfId="16" applyNumberFormat="1" applyFont="1" applyBorder="1"/>
    <xf numFmtId="167" fontId="20" fillId="0" borderId="18" xfId="16" applyNumberFormat="1" applyFont="1" applyBorder="1"/>
    <xf numFmtId="43" fontId="20" fillId="0" borderId="14" xfId="16" applyNumberFormat="1" applyFont="1" applyBorder="1"/>
    <xf numFmtId="170" fontId="28" fillId="0" borderId="14" xfId="1" applyNumberFormat="1" applyFont="1" applyFill="1" applyBorder="1" applyAlignment="1">
      <alignment horizontal="center" vertical="center"/>
    </xf>
    <xf numFmtId="167" fontId="20" fillId="0" borderId="14" xfId="1" applyNumberFormat="1" applyFont="1" applyFill="1" applyBorder="1" applyAlignment="1">
      <alignment horizontal="left" vertical="center"/>
    </xf>
    <xf numFmtId="167" fontId="20" fillId="0" borderId="14" xfId="16" applyNumberFormat="1" applyFont="1" applyBorder="1" applyAlignment="1">
      <alignment wrapText="1"/>
    </xf>
    <xf numFmtId="171" fontId="29" fillId="0" borderId="14" xfId="1" applyNumberFormat="1" applyFont="1" applyFill="1" applyBorder="1" applyAlignment="1">
      <alignment horizontal="center" vertical="center"/>
    </xf>
    <xf numFmtId="167" fontId="14" fillId="0" borderId="14" xfId="1" applyNumberFormat="1" applyFont="1" applyFill="1" applyBorder="1" applyAlignment="1">
      <alignment horizontal="left" vertical="center"/>
    </xf>
    <xf numFmtId="167" fontId="14" fillId="0" borderId="0" xfId="16" applyNumberFormat="1" applyFont="1"/>
    <xf numFmtId="2" fontId="29" fillId="0" borderId="14" xfId="1" applyNumberFormat="1" applyFont="1" applyFill="1" applyBorder="1" applyAlignment="1">
      <alignment horizontal="center" vertical="center"/>
    </xf>
    <xf numFmtId="1" fontId="28" fillId="0" borderId="14" xfId="1" applyNumberFormat="1" applyFont="1" applyFill="1" applyBorder="1" applyAlignment="1">
      <alignment horizontal="center" vertical="center"/>
    </xf>
    <xf numFmtId="167" fontId="29" fillId="0" borderId="14" xfId="18" applyNumberFormat="1" applyFont="1" applyFill="1" applyBorder="1" applyAlignment="1">
      <alignment horizontal="left" vertical="center"/>
    </xf>
    <xf numFmtId="1" fontId="29" fillId="0" borderId="14" xfId="1" applyNumberFormat="1" applyFont="1" applyFill="1" applyBorder="1" applyAlignment="1">
      <alignment horizontal="center" vertical="center"/>
    </xf>
    <xf numFmtId="43" fontId="14" fillId="0" borderId="0" xfId="1" applyFont="1" applyFill="1" applyBorder="1" applyAlignment="1">
      <alignment horizontal="center"/>
    </xf>
    <xf numFmtId="43" fontId="14" fillId="0" borderId="0" xfId="1" applyFont="1" applyFill="1" applyBorder="1" applyAlignment="1">
      <alignment horizontal="left" vertical="center"/>
    </xf>
    <xf numFmtId="0" fontId="14" fillId="0" borderId="0" xfId="16" applyFont="1" applyAlignment="1">
      <alignment horizontal="center"/>
    </xf>
    <xf numFmtId="43" fontId="14" fillId="0" borderId="0" xfId="1" applyFont="1" applyFill="1" applyAlignment="1">
      <alignment horizontal="left" vertical="center"/>
    </xf>
    <xf numFmtId="43" fontId="29" fillId="0" borderId="0" xfId="1" applyFont="1" applyFill="1" applyAlignment="1">
      <alignment horizontal="left" vertical="center"/>
    </xf>
    <xf numFmtId="43" fontId="14" fillId="0" borderId="0" xfId="1" applyFont="1" applyBorder="1" applyAlignment="1">
      <alignment horizontal="left" vertical="center"/>
    </xf>
    <xf numFmtId="43" fontId="4" fillId="0" borderId="0" xfId="1" applyFont="1" applyBorder="1" applyAlignment="1">
      <alignment horizontal="center" vertical="center"/>
    </xf>
    <xf numFmtId="0" fontId="6" fillId="0" borderId="0" xfId="0" applyFont="1" applyAlignment="1">
      <alignment horizontal="center"/>
    </xf>
    <xf numFmtId="169" fontId="14" fillId="0" borderId="0" xfId="0" applyNumberFormat="1" applyFont="1" applyAlignment="1">
      <alignment horizontal="right"/>
    </xf>
    <xf numFmtId="169" fontId="4" fillId="0" borderId="0" xfId="0" applyNumberFormat="1" applyFont="1" applyAlignment="1">
      <alignment horizontal="right"/>
    </xf>
    <xf numFmtId="0" fontId="4" fillId="0" borderId="0" xfId="0" applyFont="1" applyAlignment="1">
      <alignment horizontal="center"/>
    </xf>
    <xf numFmtId="0" fontId="14" fillId="0" borderId="14" xfId="0" applyFont="1" applyBorder="1" applyAlignment="1">
      <alignment horizontal="center" vertical="center" wrapText="1"/>
    </xf>
    <xf numFmtId="0" fontId="14" fillId="5" borderId="14" xfId="0" applyFont="1" applyFill="1" applyBorder="1" applyAlignment="1">
      <alignment horizontal="center" vertical="center" wrapText="1"/>
    </xf>
    <xf numFmtId="0" fontId="4" fillId="0" borderId="0" xfId="0" applyFont="1" applyAlignment="1">
      <alignment horizontal="center" vertical="center" wrapText="1"/>
    </xf>
    <xf numFmtId="0" fontId="20" fillId="0" borderId="14" xfId="0" applyFont="1" applyBorder="1"/>
    <xf numFmtId="43" fontId="4" fillId="0" borderId="0" xfId="1" applyFont="1" applyBorder="1"/>
    <xf numFmtId="43" fontId="20" fillId="0" borderId="14" xfId="1" applyFont="1" applyBorder="1"/>
    <xf numFmtId="0" fontId="14" fillId="5" borderId="14" xfId="0" applyFont="1" applyFill="1" applyBorder="1" applyAlignment="1">
      <alignment horizontal="left" vertical="center"/>
    </xf>
    <xf numFmtId="0" fontId="20" fillId="5" borderId="14" xfId="0" applyFont="1" applyFill="1" applyBorder="1" applyAlignment="1">
      <alignment horizontal="left" vertical="center"/>
    </xf>
    <xf numFmtId="0" fontId="14" fillId="5" borderId="15" xfId="0" applyFont="1" applyFill="1" applyBorder="1" applyAlignment="1">
      <alignment horizontal="left" vertical="center"/>
    </xf>
    <xf numFmtId="43" fontId="14" fillId="0" borderId="18" xfId="1" applyFont="1" applyBorder="1"/>
    <xf numFmtId="0" fontId="14" fillId="5" borderId="3" xfId="0" applyFont="1" applyFill="1" applyBorder="1" applyAlignment="1">
      <alignment horizontal="left" vertical="center"/>
    </xf>
    <xf numFmtId="43" fontId="14" fillId="0" borderId="14" xfId="1" applyFont="1" applyFill="1" applyBorder="1"/>
    <xf numFmtId="0" fontId="6" fillId="0" borderId="14" xfId="0" applyFont="1" applyBorder="1" applyAlignment="1">
      <alignment horizontal="left" vertical="center"/>
    </xf>
    <xf numFmtId="43" fontId="20" fillId="0" borderId="14" xfId="1" applyFont="1" applyFill="1" applyBorder="1"/>
    <xf numFmtId="43" fontId="4" fillId="0" borderId="0" xfId="1" applyFont="1" applyFill="1" applyBorder="1"/>
    <xf numFmtId="43" fontId="29" fillId="0" borderId="0" xfId="1" applyFont="1" applyBorder="1" applyAlignment="1">
      <alignment horizontal="left" vertical="center"/>
    </xf>
    <xf numFmtId="43" fontId="14" fillId="0" borderId="0" xfId="1" applyFont="1" applyBorder="1"/>
    <xf numFmtId="43" fontId="17" fillId="0" borderId="0" xfId="1" applyFont="1" applyBorder="1" applyAlignment="1">
      <alignment horizontal="center" vertical="center"/>
    </xf>
    <xf numFmtId="0" fontId="8" fillId="0" borderId="0" xfId="4" applyFont="1"/>
    <xf numFmtId="43" fontId="14" fillId="0" borderId="0" xfId="16" applyNumberFormat="1" applyFont="1"/>
    <xf numFmtId="0" fontId="14" fillId="0" borderId="0" xfId="16" applyFont="1"/>
    <xf numFmtId="168" fontId="14" fillId="0" borderId="0" xfId="1" applyNumberFormat="1" applyFont="1" applyFill="1"/>
    <xf numFmtId="0" fontId="35" fillId="0" borderId="0" xfId="16" applyFont="1" applyAlignment="1">
      <alignment horizontal="right"/>
    </xf>
    <xf numFmtId="167" fontId="14" fillId="0" borderId="16" xfId="16" applyNumberFormat="1" applyFont="1" applyBorder="1" applyAlignment="1">
      <alignment wrapText="1"/>
    </xf>
    <xf numFmtId="167" fontId="14" fillId="0" borderId="19" xfId="16" applyNumberFormat="1" applyFont="1" applyBorder="1" applyAlignment="1">
      <alignment wrapText="1"/>
    </xf>
    <xf numFmtId="164" fontId="4" fillId="0" borderId="0" xfId="1" applyNumberFormat="1" applyFont="1"/>
    <xf numFmtId="43" fontId="34" fillId="0" borderId="0" xfId="1" applyFont="1" applyFill="1"/>
    <xf numFmtId="0" fontId="7" fillId="0" borderId="0" xfId="4"/>
    <xf numFmtId="0" fontId="37" fillId="0" borderId="0" xfId="12" applyFont="1"/>
    <xf numFmtId="43" fontId="14" fillId="0" borderId="1" xfId="1" applyFont="1" applyFill="1" applyBorder="1"/>
    <xf numFmtId="0" fontId="32" fillId="0" borderId="0" xfId="0" applyFont="1" applyAlignment="1">
      <alignment horizontal="left"/>
    </xf>
    <xf numFmtId="43" fontId="14" fillId="0" borderId="20" xfId="16" applyNumberFormat="1" applyFont="1" applyBorder="1"/>
    <xf numFmtId="43" fontId="20" fillId="0" borderId="20" xfId="16" applyNumberFormat="1" applyFont="1" applyBorder="1"/>
    <xf numFmtId="43" fontId="34" fillId="6" borderId="0" xfId="1" applyFont="1" applyFill="1"/>
    <xf numFmtId="43" fontId="14" fillId="0" borderId="20" xfId="1" applyFont="1" applyFill="1" applyBorder="1"/>
    <xf numFmtId="0" fontId="14" fillId="5" borderId="20" xfId="0" applyFont="1" applyFill="1" applyBorder="1" applyAlignment="1">
      <alignment horizontal="center" vertical="center" wrapText="1"/>
    </xf>
    <xf numFmtId="43" fontId="20" fillId="0" borderId="20" xfId="1" applyFont="1" applyBorder="1"/>
    <xf numFmtId="43" fontId="14" fillId="0" borderId="20" xfId="1" applyFont="1" applyBorder="1"/>
    <xf numFmtId="43" fontId="14" fillId="0" borderId="21" xfId="1" applyFont="1" applyBorder="1"/>
    <xf numFmtId="43" fontId="31" fillId="0" borderId="0" xfId="1" applyFont="1" applyAlignment="1">
      <alignment horizontal="right"/>
    </xf>
    <xf numFmtId="43" fontId="14" fillId="0" borderId="1" xfId="1" applyFont="1" applyFill="1" applyBorder="1" applyProtection="1">
      <protection locked="0"/>
    </xf>
    <xf numFmtId="43" fontId="20" fillId="3" borderId="4" xfId="1" applyFont="1" applyFill="1" applyBorder="1"/>
    <xf numFmtId="43" fontId="21" fillId="0" borderId="20" xfId="16" applyNumberFormat="1" applyFont="1" applyBorder="1"/>
    <xf numFmtId="4" fontId="39" fillId="0" borderId="0" xfId="65" applyNumberFormat="1" applyFill="1" applyBorder="1" applyAlignment="1" applyProtection="1"/>
    <xf numFmtId="4" fontId="39" fillId="0" borderId="22" xfId="65" applyNumberFormat="1" applyFill="1" applyBorder="1" applyAlignment="1" applyProtection="1"/>
    <xf numFmtId="4" fontId="4" fillId="0" borderId="22" xfId="65" applyNumberFormat="1" applyFont="1" applyFill="1" applyBorder="1" applyAlignment="1" applyProtection="1"/>
    <xf numFmtId="43" fontId="20" fillId="0" borderId="0" xfId="1" applyFont="1" applyFill="1" applyAlignment="1">
      <alignment horizontal="left"/>
    </xf>
    <xf numFmtId="4" fontId="39" fillId="0" borderId="20" xfId="65" applyNumberFormat="1" applyFill="1" applyBorder="1" applyAlignment="1" applyProtection="1"/>
    <xf numFmtId="4" fontId="14" fillId="0" borderId="20" xfId="65" applyNumberFormat="1" applyFont="1" applyFill="1" applyBorder="1" applyAlignment="1" applyProtection="1"/>
    <xf numFmtId="0" fontId="13" fillId="0" borderId="0" xfId="6" applyFont="1" applyAlignment="1" applyProtection="1">
      <alignment horizontal="left"/>
      <protection locked="0"/>
    </xf>
    <xf numFmtId="0" fontId="23" fillId="4" borderId="0" xfId="0" applyFont="1" applyFill="1" applyAlignment="1">
      <alignment horizontal="center" vertical="center"/>
    </xf>
    <xf numFmtId="0" fontId="24" fillId="0" borderId="0" xfId="6" applyFont="1" applyAlignment="1">
      <alignment horizontal="center"/>
    </xf>
    <xf numFmtId="0" fontId="24" fillId="0" borderId="0" xfId="6" applyFont="1" applyAlignment="1" applyProtection="1">
      <alignment horizontal="center"/>
      <protection locked="0"/>
    </xf>
    <xf numFmtId="0" fontId="24" fillId="0" borderId="0" xfId="4" applyFont="1" applyAlignment="1">
      <alignment horizontal="center"/>
    </xf>
    <xf numFmtId="0" fontId="5" fillId="0" borderId="10" xfId="6" applyFont="1" applyBorder="1" applyAlignment="1">
      <alignment horizontal="center" vertical="center" wrapText="1"/>
    </xf>
    <xf numFmtId="0" fontId="5" fillId="0" borderId="12" xfId="6" applyFont="1" applyBorder="1" applyAlignment="1">
      <alignment horizontal="center" vertical="center" wrapText="1"/>
    </xf>
    <xf numFmtId="0" fontId="5" fillId="0" borderId="10" xfId="6" applyFont="1" applyBorder="1" applyAlignment="1">
      <alignment horizontal="center"/>
    </xf>
    <xf numFmtId="0" fontId="5" fillId="0" borderId="11" xfId="6" applyFont="1" applyBorder="1" applyAlignment="1">
      <alignment horizontal="center"/>
    </xf>
    <xf numFmtId="0" fontId="5" fillId="0" borderId="12" xfId="6" applyFont="1" applyBorder="1" applyAlignment="1">
      <alignment horizontal="center"/>
    </xf>
    <xf numFmtId="0" fontId="5" fillId="0" borderId="11" xfId="6" applyFont="1" applyBorder="1" applyAlignment="1">
      <alignment horizontal="center" vertical="center" wrapText="1"/>
    </xf>
    <xf numFmtId="0" fontId="13" fillId="0" borderId="0" xfId="4" applyFont="1" applyAlignment="1">
      <alignment vertical="top" wrapText="1"/>
    </xf>
    <xf numFmtId="0" fontId="13" fillId="0" borderId="0" xfId="4" applyFont="1"/>
    <xf numFmtId="0" fontId="20" fillId="0" borderId="0" xfId="0" applyFont="1" applyAlignment="1">
      <alignment horizontal="center"/>
    </xf>
    <xf numFmtId="0" fontId="20" fillId="3" borderId="15"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4" xfId="0" applyFont="1" applyFill="1" applyBorder="1" applyAlignment="1">
      <alignment horizontal="center" vertical="center"/>
    </xf>
    <xf numFmtId="43" fontId="20" fillId="3" borderId="14" xfId="1" applyFont="1" applyFill="1" applyBorder="1" applyAlignment="1">
      <alignment horizontal="center"/>
    </xf>
    <xf numFmtId="0" fontId="32" fillId="0" borderId="0" xfId="0" applyFont="1" applyAlignment="1">
      <alignment horizontal="left"/>
    </xf>
    <xf numFmtId="167" fontId="20" fillId="3" borderId="15" xfId="1" applyNumberFormat="1" applyFont="1" applyFill="1" applyBorder="1" applyAlignment="1">
      <alignment horizontal="center" vertical="top" wrapText="1"/>
    </xf>
    <xf numFmtId="167" fontId="20" fillId="3" borderId="3" xfId="1" applyNumberFormat="1" applyFont="1" applyFill="1" applyBorder="1" applyAlignment="1">
      <alignment horizontal="center" vertical="top" wrapText="1"/>
    </xf>
    <xf numFmtId="0" fontId="20" fillId="3" borderId="5" xfId="0" applyFont="1" applyFill="1" applyBorder="1" applyAlignment="1">
      <alignment horizontal="center" vertical="center" wrapText="1"/>
    </xf>
    <xf numFmtId="0" fontId="20" fillId="3" borderId="8" xfId="0" applyFont="1" applyFill="1" applyBorder="1" applyAlignment="1">
      <alignment horizontal="center" vertical="center" wrapText="1"/>
    </xf>
    <xf numFmtId="43" fontId="20" fillId="3" borderId="15" xfId="1" applyFont="1" applyFill="1" applyBorder="1" applyAlignment="1">
      <alignment horizontal="center" vertical="center" wrapText="1"/>
    </xf>
    <xf numFmtId="43" fontId="20" fillId="3" borderId="3" xfId="1" applyFont="1" applyFill="1" applyBorder="1" applyAlignment="1">
      <alignment horizontal="center" vertical="center" wrapText="1"/>
    </xf>
    <xf numFmtId="0" fontId="9" fillId="0" borderId="0" xfId="0" applyFont="1" applyAlignment="1">
      <alignment horizontal="center"/>
    </xf>
    <xf numFmtId="0" fontId="14" fillId="0" borderId="0" xfId="0" applyFont="1" applyAlignment="1">
      <alignment horizontal="left"/>
    </xf>
    <xf numFmtId="43" fontId="20" fillId="0" borderId="15" xfId="1" applyFont="1" applyFill="1" applyBorder="1" applyAlignment="1">
      <alignment horizontal="center" vertical="center" wrapText="1"/>
    </xf>
    <xf numFmtId="43" fontId="20" fillId="0" borderId="3" xfId="1" applyFont="1" applyFill="1" applyBorder="1" applyAlignment="1">
      <alignment horizontal="center" vertical="center" wrapText="1"/>
    </xf>
    <xf numFmtId="0" fontId="20" fillId="0" borderId="16" xfId="16" applyFont="1" applyBorder="1" applyAlignment="1">
      <alignment wrapText="1"/>
    </xf>
    <xf numFmtId="0" fontId="20" fillId="0" borderId="18" xfId="16" applyFont="1" applyBorder="1" applyAlignment="1">
      <alignment wrapText="1"/>
    </xf>
    <xf numFmtId="0" fontId="20" fillId="0" borderId="0" xfId="16" applyFont="1" applyAlignment="1">
      <alignment horizontal="center"/>
    </xf>
    <xf numFmtId="0" fontId="32" fillId="0" borderId="0" xfId="16" applyFont="1" applyAlignment="1">
      <alignment horizontal="left"/>
    </xf>
    <xf numFmtId="43" fontId="20" fillId="0" borderId="14" xfId="1" applyFont="1" applyFill="1" applyBorder="1" applyAlignment="1">
      <alignment horizontal="center" vertical="center" wrapText="1"/>
    </xf>
  </cellXfs>
  <cellStyles count="69">
    <cellStyle name="Comma" xfId="1" builtinId="3"/>
    <cellStyle name="Comma [0] 2" xfId="42" xr:uid="{00000000-0005-0000-0000-00004F000000}"/>
    <cellStyle name="Comma 10" xfId="49" xr:uid="{00000000-0005-0000-0000-000056000000}"/>
    <cellStyle name="Comma 100 2 2" xfId="20" xr:uid="{00000000-0005-0000-0000-000001000000}"/>
    <cellStyle name="Comma 11" xfId="50" xr:uid="{00000000-0005-0000-0000-000057000000}"/>
    <cellStyle name="Comma 12" xfId="13" xr:uid="{00000000-0005-0000-0000-000002000000}"/>
    <cellStyle name="Comma 13" xfId="51" xr:uid="{00000000-0005-0000-0000-000058000000}"/>
    <cellStyle name="Comma 14" xfId="52" xr:uid="{00000000-0005-0000-0000-000059000000}"/>
    <cellStyle name="Comma 15" xfId="53" xr:uid="{00000000-0005-0000-0000-00005A000000}"/>
    <cellStyle name="Comma 16" xfId="54" xr:uid="{00000000-0005-0000-0000-00005B000000}"/>
    <cellStyle name="Comma 17" xfId="55" xr:uid="{00000000-0005-0000-0000-00005C000000}"/>
    <cellStyle name="Comma 2" xfId="2" xr:uid="{00000000-0005-0000-0000-000003000000}"/>
    <cellStyle name="Comma 2 10" xfId="5" xr:uid="{00000000-0005-0000-0000-000004000000}"/>
    <cellStyle name="Comma 3" xfId="3" xr:uid="{00000000-0005-0000-0000-000005000000}"/>
    <cellStyle name="Comma 3 15" xfId="18" xr:uid="{00000000-0005-0000-0000-000006000000}"/>
    <cellStyle name="Comma 3 2" xfId="24" xr:uid="{00000000-0005-0000-0000-000005000000}"/>
    <cellStyle name="Comma 4" xfId="43" xr:uid="{00000000-0005-0000-0000-00004E000000}"/>
    <cellStyle name="Comma 5" xfId="44" xr:uid="{00000000-0005-0000-0000-000051000000}"/>
    <cellStyle name="Comma 5 2" xfId="7" xr:uid="{00000000-0005-0000-0000-000007000000}"/>
    <cellStyle name="Comma 5 3" xfId="11" xr:uid="{00000000-0005-0000-0000-000008000000}"/>
    <cellStyle name="Comma 5 3 2" xfId="28" xr:uid="{00000000-0005-0000-0000-000008000000}"/>
    <cellStyle name="Comma 5 3 2 2" xfId="61" xr:uid="{00000000-0005-0000-0000-000008000000}"/>
    <cellStyle name="Comma 5 3 2 3" xfId="38" xr:uid="{00000000-0005-0000-0000-000008000000}"/>
    <cellStyle name="Comma 5 3 3" xfId="57" xr:uid="{00000000-0005-0000-0000-000008000000}"/>
    <cellStyle name="Comma 5 3 4" xfId="34" xr:uid="{00000000-0005-0000-0000-000008000000}"/>
    <cellStyle name="Comma 6" xfId="45" xr:uid="{00000000-0005-0000-0000-000052000000}"/>
    <cellStyle name="Comma 7" xfId="46" xr:uid="{00000000-0005-0000-0000-000053000000}"/>
    <cellStyle name="Comma 8" xfId="47" xr:uid="{00000000-0005-0000-0000-000054000000}"/>
    <cellStyle name="Comma 8 10" xfId="9" xr:uid="{00000000-0005-0000-0000-000009000000}"/>
    <cellStyle name="Comma 9" xfId="48" xr:uid="{00000000-0005-0000-0000-000055000000}"/>
    <cellStyle name="Currency 2" xfId="26" xr:uid="{00000000-0005-0000-0000-000049000000}"/>
    <cellStyle name="Currency 4" xfId="8" xr:uid="{00000000-0005-0000-0000-00000B000000}"/>
    <cellStyle name="Hyperlink 5" xfId="23" xr:uid="{00000000-0005-0000-0000-00000D000000}"/>
    <cellStyle name="Normal" xfId="0" builtinId="0"/>
    <cellStyle name="Normal 10 2" xfId="16" xr:uid="{00000000-0005-0000-0000-00000F000000}"/>
    <cellStyle name="Normal 13" xfId="67" xr:uid="{79ED6D3F-451F-4525-B4B0-ED2F51D019CB}"/>
    <cellStyle name="Normal 15 4" xfId="19" xr:uid="{00000000-0005-0000-0000-000010000000}"/>
    <cellStyle name="Normal 15 4 2" xfId="30" xr:uid="{00000000-0005-0000-0000-000010000000}"/>
    <cellStyle name="Normal 15 4 2 2" xfId="63" xr:uid="{00000000-0005-0000-0000-000010000000}"/>
    <cellStyle name="Normal 15 4 2 3" xfId="40" xr:uid="{00000000-0005-0000-0000-000010000000}"/>
    <cellStyle name="Normal 15 4 3" xfId="59" xr:uid="{00000000-0005-0000-0000-000010000000}"/>
    <cellStyle name="Normal 15 4 4" xfId="36" xr:uid="{00000000-0005-0000-0000-000010000000}"/>
    <cellStyle name="Normal 2" xfId="4" xr:uid="{00000000-0005-0000-0000-000011000000}"/>
    <cellStyle name="Normal 2 2" xfId="25" xr:uid="{00000000-0005-0000-0000-000011000000}"/>
    <cellStyle name="Normal 3" xfId="31" xr:uid="{CF048F5E-0599-45C0-AA4D-0AEC5C100E29}"/>
    <cellStyle name="Normal 3 2" xfId="32" xr:uid="{503CDC29-D207-43FC-9922-3C2A02435B1E}"/>
    <cellStyle name="Normal 3 3" xfId="64" xr:uid="{CF048F5E-0599-45C0-AA4D-0AEC5C100E29}"/>
    <cellStyle name="Normal 3 4" xfId="41" xr:uid="{00000000-0005-0000-0000-000050000000}"/>
    <cellStyle name="Normal 4" xfId="10" xr:uid="{00000000-0005-0000-0000-000012000000}"/>
    <cellStyle name="Normal 4 2" xfId="27" xr:uid="{00000000-0005-0000-0000-000012000000}"/>
    <cellStyle name="Normal 4 2 2" xfId="60" xr:uid="{00000000-0005-0000-0000-000012000000}"/>
    <cellStyle name="Normal 4 2 3" xfId="37" xr:uid="{00000000-0005-0000-0000-000012000000}"/>
    <cellStyle name="Normal 4 3" xfId="12" xr:uid="{00000000-0005-0000-0000-000013000000}"/>
    <cellStyle name="Normal 4 3 2" xfId="29" xr:uid="{00000000-0005-0000-0000-000013000000}"/>
    <cellStyle name="Normal 4 3 2 2" xfId="62" xr:uid="{00000000-0005-0000-0000-000013000000}"/>
    <cellStyle name="Normal 4 3 2 3" xfId="39" xr:uid="{00000000-0005-0000-0000-000013000000}"/>
    <cellStyle name="Normal 4 3 3" xfId="58" xr:uid="{00000000-0005-0000-0000-000013000000}"/>
    <cellStyle name="Normal 4 3 4" xfId="35" xr:uid="{00000000-0005-0000-0000-000013000000}"/>
    <cellStyle name="Normal 4 4" xfId="56" xr:uid="{00000000-0005-0000-0000-000012000000}"/>
    <cellStyle name="Normal 4 5" xfId="33" xr:uid="{00000000-0005-0000-0000-000012000000}"/>
    <cellStyle name="Normal 5" xfId="65" xr:uid="{00000000-0005-0000-0000-000070000000}"/>
    <cellStyle name="Normal 6" xfId="66" xr:uid="{00000000-0005-0000-0000-000071000000}"/>
    <cellStyle name="Normal 7" xfId="68" xr:uid="{00000000-0005-0000-0000-000071000000}"/>
    <cellStyle name="Normal 77" xfId="17" xr:uid="{00000000-0005-0000-0000-000014000000}"/>
    <cellStyle name="Normal 87" xfId="21" xr:uid="{00000000-0005-0000-0000-000015000000}"/>
    <cellStyle name="Normal 88" xfId="22" xr:uid="{00000000-0005-0000-0000-000016000000}"/>
    <cellStyle name="Normal_Altai Accounting" xfId="6" xr:uid="{00000000-0005-0000-0000-000017000000}"/>
    <cellStyle name="쉼표_HRSEF-NGO" xfId="14" xr:uid="{00000000-0005-0000-0000-000018000000}"/>
    <cellStyle name="표준_HRSEF-NGO 3" xfId="15" xr:uid="{00000000-0005-0000-0000-00001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0</xdr:rowOff>
    </xdr:from>
    <xdr:to>
      <xdr:col>1</xdr:col>
      <xdr:colOff>9525</xdr:colOff>
      <xdr:row>19</xdr:row>
      <xdr:rowOff>9525</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flipH="1" flipV="1">
          <a:off x="561975" y="3819525"/>
          <a:ext cx="0" cy="200025"/>
        </a:xfrm>
        <a:prstGeom prst="line">
          <a:avLst/>
        </a:prstGeom>
        <a:noFill/>
        <a:ln w="12700">
          <a:solidFill>
            <a:srgbClr val="000000"/>
          </a:solidFill>
          <a:round/>
          <a:headEnd/>
          <a:tailEnd/>
        </a:ln>
      </xdr:spPr>
    </xdr:sp>
    <xdr:clientData/>
  </xdr:twoCellAnchor>
  <xdr:twoCellAnchor>
    <xdr:from>
      <xdr:col>1</xdr:col>
      <xdr:colOff>9525</xdr:colOff>
      <xdr:row>18</xdr:row>
      <xdr:rowOff>0</xdr:rowOff>
    </xdr:from>
    <xdr:to>
      <xdr:col>1</xdr:col>
      <xdr:colOff>9525</xdr:colOff>
      <xdr:row>19</xdr:row>
      <xdr:rowOff>9525</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bwMode="auto">
        <a:xfrm flipH="1" flipV="1">
          <a:off x="561975" y="3819525"/>
          <a:ext cx="0" cy="200025"/>
        </a:xfrm>
        <a:prstGeom prst="line">
          <a:avLst/>
        </a:prstGeom>
        <a:noFill/>
        <a:ln w="12700">
          <a:solidFill>
            <a:srgbClr val="000000"/>
          </a:solidFill>
          <a:round/>
          <a:headEnd/>
          <a:tailEnd/>
        </a:ln>
      </xdr:spPr>
    </xdr:sp>
    <xdr:clientData/>
  </xdr:twoCellAnchor>
  <xdr:twoCellAnchor>
    <xdr:from>
      <xdr:col>1</xdr:col>
      <xdr:colOff>9525</xdr:colOff>
      <xdr:row>18</xdr:row>
      <xdr:rowOff>0</xdr:rowOff>
    </xdr:from>
    <xdr:to>
      <xdr:col>1</xdr:col>
      <xdr:colOff>9525</xdr:colOff>
      <xdr:row>19</xdr:row>
      <xdr:rowOff>9525</xdr:rowOff>
    </xdr:to>
    <xdr:sp macro="" textlink="">
      <xdr:nvSpPr>
        <xdr:cNvPr id="4" name="Line 1">
          <a:extLst>
            <a:ext uri="{FF2B5EF4-FFF2-40B4-BE49-F238E27FC236}">
              <a16:creationId xmlns:a16="http://schemas.microsoft.com/office/drawing/2014/main" id="{00000000-0008-0000-0400-000004000000}"/>
            </a:ext>
          </a:extLst>
        </xdr:cNvPr>
        <xdr:cNvSpPr>
          <a:spLocks noChangeShapeType="1"/>
        </xdr:cNvSpPr>
      </xdr:nvSpPr>
      <xdr:spPr bwMode="auto">
        <a:xfrm flipH="1" flipV="1">
          <a:off x="561975" y="3819525"/>
          <a:ext cx="0" cy="200025"/>
        </a:xfrm>
        <a:prstGeom prst="line">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IV92"/>
  <sheetViews>
    <sheetView view="pageBreakPreview" topLeftCell="A74" zoomScale="115" zoomScaleNormal="100" zoomScaleSheetLayoutView="115" workbookViewId="0">
      <selection activeCell="O98" sqref="O98"/>
    </sheetView>
  </sheetViews>
  <sheetFormatPr defaultColWidth="9.109375" defaultRowHeight="13.2"/>
  <cols>
    <col min="1" max="3" width="3.6640625" style="5" customWidth="1"/>
    <col min="4" max="4" width="4.5546875" style="5" customWidth="1"/>
    <col min="5" max="5" width="6.33203125" style="5" customWidth="1"/>
    <col min="6" max="6" width="3.88671875" style="5" customWidth="1"/>
    <col min="7" max="13" width="3.5546875" style="5" customWidth="1"/>
    <col min="14" max="14" width="3.6640625" style="5" customWidth="1"/>
    <col min="15" max="15" width="19.33203125" style="5" customWidth="1"/>
    <col min="16" max="17" width="16.33203125" style="5" customWidth="1"/>
    <col min="18" max="18" width="14.5546875" style="5" customWidth="1"/>
    <col min="19" max="16384" width="9.109375" style="5"/>
  </cols>
  <sheetData>
    <row r="1" spans="1:256" s="16" customFormat="1" ht="12.75" customHeight="1">
      <c r="A1" s="2"/>
      <c r="B1" s="2"/>
      <c r="C1" s="2"/>
      <c r="D1" s="3"/>
      <c r="E1" s="3"/>
      <c r="F1" s="3"/>
      <c r="G1" s="4"/>
      <c r="H1" s="4"/>
      <c r="I1" s="4"/>
      <c r="J1" s="4"/>
      <c r="K1" s="4"/>
      <c r="L1" s="4"/>
      <c r="M1" s="3"/>
      <c r="N1" s="3"/>
      <c r="O1" s="5"/>
      <c r="P1" s="5"/>
      <c r="Q1" s="6"/>
      <c r="R1" s="6" t="s">
        <v>151</v>
      </c>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s="16" customFormat="1" ht="15">
      <c r="A2" s="2"/>
      <c r="B2" s="2"/>
      <c r="C2" s="2"/>
      <c r="D2" s="3"/>
      <c r="E2" s="3"/>
      <c r="F2" s="3"/>
      <c r="G2" s="4"/>
      <c r="H2" s="4"/>
      <c r="I2" s="4"/>
      <c r="J2" s="4"/>
      <c r="K2" s="4"/>
      <c r="L2" s="4"/>
      <c r="M2" s="3"/>
      <c r="N2" s="3"/>
      <c r="O2" s="5"/>
      <c r="P2" s="5"/>
      <c r="Q2" s="5"/>
      <c r="R2" s="6" t="s">
        <v>152</v>
      </c>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16" customFormat="1" ht="15">
      <c r="A3" s="2"/>
      <c r="B3" s="2"/>
      <c r="C3" s="2"/>
      <c r="D3" s="3"/>
      <c r="E3" s="3"/>
      <c r="F3" s="3"/>
      <c r="G3" s="4"/>
      <c r="H3" s="4"/>
      <c r="I3" s="4"/>
      <c r="J3" s="4"/>
      <c r="K3" s="4"/>
      <c r="L3" s="4"/>
      <c r="M3" s="3"/>
      <c r="N3" s="3"/>
      <c r="O3" s="5"/>
      <c r="P3" s="5"/>
      <c r="Q3" s="5"/>
      <c r="R3" s="6" t="s">
        <v>153</v>
      </c>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16" customFormat="1" ht="15">
      <c r="A4" s="2"/>
      <c r="B4" s="2"/>
      <c r="C4" s="2"/>
      <c r="D4" s="3"/>
      <c r="E4" s="3"/>
      <c r="F4" s="3"/>
      <c r="G4" s="4"/>
      <c r="H4" s="4"/>
      <c r="I4" s="4"/>
      <c r="J4" s="4"/>
      <c r="K4" s="4"/>
      <c r="L4" s="4"/>
      <c r="M4" s="3"/>
      <c r="N4" s="3"/>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6" customFormat="1" ht="15">
      <c r="A5" s="2"/>
      <c r="B5" s="2"/>
      <c r="C5" s="2"/>
      <c r="D5" s="2"/>
      <c r="E5" s="2"/>
      <c r="F5" s="2"/>
      <c r="G5" s="14"/>
      <c r="H5" s="14"/>
      <c r="I5" s="14"/>
      <c r="J5" s="14"/>
      <c r="K5" s="14"/>
      <c r="L5" s="14"/>
      <c r="M5" s="2"/>
      <c r="N5" s="2"/>
      <c r="O5" s="12"/>
      <c r="P5" s="12"/>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6" customFormat="1" ht="15.6">
      <c r="A6" s="10" t="s">
        <v>154</v>
      </c>
      <c r="B6" s="2"/>
      <c r="C6" s="2"/>
      <c r="D6" s="2"/>
      <c r="E6" s="2"/>
      <c r="F6" s="2"/>
      <c r="G6" s="17">
        <v>2</v>
      </c>
      <c r="H6" s="17">
        <v>0</v>
      </c>
      <c r="I6" s="17">
        <v>4</v>
      </c>
      <c r="J6" s="17">
        <v>9</v>
      </c>
      <c r="K6" s="17">
        <v>9</v>
      </c>
      <c r="L6" s="17">
        <v>2</v>
      </c>
      <c r="M6" s="17">
        <v>9</v>
      </c>
      <c r="N6" s="14"/>
      <c r="O6" s="18"/>
      <c r="P6" s="12"/>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6" customFormat="1" ht="15.6">
      <c r="A7" s="10"/>
      <c r="B7" s="2"/>
      <c r="C7" s="2"/>
      <c r="D7" s="2"/>
      <c r="E7" s="2"/>
      <c r="F7" s="2"/>
      <c r="G7" s="13"/>
      <c r="H7" s="13"/>
      <c r="I7" s="13"/>
      <c r="J7" s="13"/>
      <c r="K7" s="13"/>
      <c r="L7" s="13"/>
      <c r="M7" s="13"/>
      <c r="N7" s="14"/>
      <c r="O7" s="18"/>
      <c r="P7" s="12"/>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6" customFormat="1" ht="15.6">
      <c r="A8" s="8" t="s">
        <v>142</v>
      </c>
      <c r="B8" s="9"/>
      <c r="C8" s="9"/>
      <c r="D8" s="2"/>
      <c r="E8" s="2"/>
      <c r="F8" s="2"/>
      <c r="G8" s="2"/>
      <c r="H8" s="2"/>
      <c r="I8" s="2"/>
      <c r="J8" s="2"/>
      <c r="K8" s="2"/>
      <c r="L8" s="2"/>
      <c r="M8" s="2"/>
      <c r="N8" s="2"/>
      <c r="O8" s="2"/>
      <c r="P8" s="2"/>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6" customFormat="1" ht="15.6">
      <c r="A9" s="8"/>
      <c r="B9" s="9"/>
      <c r="C9" s="9"/>
      <c r="D9" s="2"/>
      <c r="E9" s="2"/>
      <c r="F9" s="2"/>
      <c r="G9" s="2"/>
      <c r="H9" s="2"/>
      <c r="I9" s="2"/>
      <c r="J9" s="2"/>
      <c r="K9" s="2"/>
      <c r="L9" s="2"/>
      <c r="M9" s="2"/>
      <c r="N9" s="2"/>
      <c r="O9" s="2"/>
      <c r="P9" s="2"/>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6" customFormat="1" ht="15.6">
      <c r="A10" s="10" t="s">
        <v>143</v>
      </c>
      <c r="B10" s="2"/>
      <c r="C10" s="2"/>
      <c r="D10" s="2"/>
      <c r="E10" s="2"/>
      <c r="F10" s="2"/>
      <c r="G10" s="259"/>
      <c r="H10" s="259"/>
      <c r="I10" s="259"/>
      <c r="J10" s="259"/>
      <c r="K10" s="259"/>
      <c r="L10" s="259"/>
      <c r="M10" s="259"/>
      <c r="N10" s="14"/>
      <c r="O10" s="18"/>
      <c r="P10" s="12"/>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6" customFormat="1" ht="15.6">
      <c r="A11" s="10"/>
      <c r="B11" s="2"/>
      <c r="C11" s="2"/>
      <c r="D11" s="2"/>
      <c r="E11" s="2"/>
      <c r="F11" s="2"/>
      <c r="G11" s="11"/>
      <c r="H11" s="11"/>
      <c r="I11" s="11"/>
      <c r="J11" s="11"/>
      <c r="K11" s="11"/>
      <c r="L11" s="11"/>
      <c r="M11" s="11"/>
      <c r="N11" s="14"/>
      <c r="O11" s="18"/>
      <c r="P11" s="12"/>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6" customFormat="1" ht="15.75" customHeight="1">
      <c r="A12" s="10" t="s">
        <v>144</v>
      </c>
      <c r="B12" s="2"/>
      <c r="C12" s="12"/>
      <c r="D12" s="2"/>
      <c r="E12" s="2"/>
      <c r="F12" s="2"/>
      <c r="G12" s="259"/>
      <c r="H12" s="259"/>
      <c r="I12" s="259"/>
      <c r="J12" s="259"/>
      <c r="K12" s="259"/>
      <c r="L12" s="259"/>
      <c r="M12" s="259"/>
      <c r="N12" s="12"/>
      <c r="O12" s="13" t="s">
        <v>145</v>
      </c>
      <c r="P12" s="14"/>
      <c r="Q12" s="7"/>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6" customFormat="1" ht="15.75" customHeight="1">
      <c r="A13" s="10"/>
      <c r="B13" s="2"/>
      <c r="C13" s="12"/>
      <c r="D13" s="2"/>
      <c r="E13" s="2"/>
      <c r="F13" s="2"/>
      <c r="G13" s="11"/>
      <c r="H13" s="11"/>
      <c r="I13" s="11"/>
      <c r="J13" s="11"/>
      <c r="K13" s="11"/>
      <c r="L13" s="11"/>
      <c r="M13" s="11"/>
      <c r="N13" s="12"/>
      <c r="O13" s="13"/>
      <c r="P13" s="14"/>
      <c r="Q13" s="7"/>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6" customFormat="1" ht="12.75" customHeight="1">
      <c r="A14" s="10" t="s">
        <v>146</v>
      </c>
      <c r="B14" s="2"/>
      <c r="C14" s="2"/>
      <c r="D14" s="2"/>
      <c r="E14" s="2"/>
      <c r="F14" s="2"/>
      <c r="G14" s="11" t="s">
        <v>147</v>
      </c>
      <c r="H14" s="14"/>
      <c r="I14" s="14"/>
      <c r="J14" s="14"/>
      <c r="K14" s="14"/>
      <c r="L14" s="14"/>
      <c r="M14" s="14"/>
      <c r="N14" s="14"/>
      <c r="O14" s="11" t="s">
        <v>148</v>
      </c>
      <c r="P14" s="19"/>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6" customFormat="1" ht="15.6">
      <c r="A15" s="2"/>
      <c r="B15" s="2"/>
      <c r="C15" s="2"/>
      <c r="D15" s="2"/>
      <c r="E15" s="2"/>
      <c r="F15" s="2"/>
      <c r="G15" s="20"/>
      <c r="H15" s="13"/>
      <c r="I15" s="13"/>
      <c r="J15" s="13"/>
      <c r="K15" s="13"/>
      <c r="L15" s="13"/>
      <c r="M15" s="13"/>
      <c r="N15" s="14"/>
      <c r="O15" s="18"/>
      <c r="P15" s="12"/>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16" customFormat="1" ht="15.75" customHeight="1">
      <c r="A16" s="21"/>
      <c r="B16" s="22"/>
      <c r="C16" s="22"/>
      <c r="D16" s="22"/>
      <c r="E16" s="3"/>
      <c r="F16" s="3"/>
      <c r="G16" s="23"/>
      <c r="H16" s="13"/>
      <c r="I16" s="13"/>
      <c r="J16" s="13"/>
      <c r="K16" s="13"/>
      <c r="L16" s="13"/>
      <c r="M16" s="13"/>
      <c r="N16" s="4"/>
      <c r="O16" s="24"/>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16" customFormat="1" ht="15.75" customHeight="1">
      <c r="A17" s="21"/>
      <c r="E17" s="3"/>
      <c r="F17" s="3"/>
      <c r="G17" s="23"/>
      <c r="H17" s="13"/>
      <c r="I17" s="13"/>
      <c r="J17" s="13"/>
      <c r="K17" s="13"/>
      <c r="L17" s="13"/>
      <c r="M17" s="13"/>
      <c r="N17" s="4"/>
      <c r="O17" s="24"/>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16" customFormat="1" ht="12.75" customHeight="1">
      <c r="A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12.75" customHeight="1"/>
    <row r="20" spans="1:256" s="16" customFormat="1" ht="12.75" customHeight="1">
      <c r="A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20.25" customHeight="1">
      <c r="D21" s="25"/>
      <c r="E21" s="25"/>
      <c r="F21" s="25"/>
    </row>
    <row r="23" spans="1:256" ht="39" customHeight="1">
      <c r="B23" s="260" t="s">
        <v>255</v>
      </c>
      <c r="C23" s="260"/>
      <c r="D23" s="260"/>
      <c r="G23" s="263" t="s">
        <v>267</v>
      </c>
      <c r="H23" s="263"/>
      <c r="I23" s="263"/>
      <c r="J23" s="263"/>
      <c r="K23" s="263"/>
      <c r="L23" s="263"/>
      <c r="M23" s="263"/>
      <c r="N23" s="263"/>
      <c r="O23" s="263"/>
      <c r="P23" s="263"/>
      <c r="Q23" s="263"/>
      <c r="R23" s="26"/>
      <c r="S23" s="26"/>
      <c r="T23" s="26"/>
    </row>
    <row r="24" spans="1:256" ht="22.5" customHeight="1">
      <c r="B24" s="260"/>
      <c r="C24" s="260"/>
      <c r="D24" s="260"/>
      <c r="G24" s="261" t="s">
        <v>258</v>
      </c>
      <c r="H24" s="261"/>
      <c r="I24" s="261"/>
      <c r="J24" s="261"/>
      <c r="K24" s="261"/>
      <c r="L24" s="261"/>
      <c r="M24" s="261"/>
      <c r="N24" s="261"/>
      <c r="O24" s="261"/>
      <c r="P24" s="261"/>
      <c r="Q24" s="261"/>
      <c r="R24" s="27"/>
      <c r="S24" s="27"/>
      <c r="T24" s="27"/>
    </row>
    <row r="25" spans="1:256" ht="22.5" customHeight="1">
      <c r="B25" s="260"/>
      <c r="C25" s="260"/>
      <c r="D25" s="260"/>
      <c r="G25" s="262" t="s">
        <v>256</v>
      </c>
      <c r="H25" s="262"/>
      <c r="I25" s="262"/>
      <c r="J25" s="262"/>
      <c r="K25" s="262"/>
      <c r="L25" s="262"/>
      <c r="M25" s="262"/>
      <c r="N25" s="262"/>
      <c r="O25" s="262"/>
      <c r="P25" s="262"/>
      <c r="Q25" s="262"/>
      <c r="R25" s="28"/>
      <c r="S25" s="28"/>
      <c r="T25" s="28"/>
    </row>
    <row r="26" spans="1:256" ht="12.75" customHeight="1">
      <c r="B26" s="29"/>
      <c r="C26" s="29"/>
      <c r="D26" s="29"/>
    </row>
    <row r="33" spans="1:256" ht="15">
      <c r="G33" s="12"/>
      <c r="H33" s="12"/>
      <c r="I33" s="12"/>
      <c r="J33" s="12"/>
      <c r="K33" s="12"/>
      <c r="L33" s="12"/>
    </row>
    <row r="34" spans="1:256" ht="15">
      <c r="G34" s="12"/>
      <c r="H34" s="12"/>
      <c r="I34" s="12"/>
      <c r="J34" s="12"/>
      <c r="K34" s="12"/>
      <c r="L34" s="12"/>
    </row>
    <row r="35" spans="1:256" ht="15">
      <c r="G35" s="12"/>
      <c r="H35" s="12"/>
      <c r="I35" s="12"/>
      <c r="J35" s="12"/>
      <c r="K35" s="12"/>
      <c r="L35" s="12"/>
    </row>
    <row r="36" spans="1:256" ht="22.5" customHeight="1">
      <c r="A36" s="30"/>
      <c r="B36" s="30"/>
      <c r="C36" s="30"/>
      <c r="D36" s="264" t="s">
        <v>155</v>
      </c>
      <c r="E36" s="269"/>
      <c r="F36" s="269"/>
      <c r="G36" s="269"/>
      <c r="H36" s="269"/>
      <c r="I36" s="269"/>
      <c r="J36" s="269"/>
      <c r="K36" s="269"/>
      <c r="L36" s="269"/>
      <c r="M36" s="269"/>
      <c r="N36" s="265"/>
      <c r="O36" s="31" t="s">
        <v>156</v>
      </c>
      <c r="P36" s="264" t="s">
        <v>149</v>
      </c>
      <c r="Q36" s="265"/>
      <c r="R36" s="32"/>
      <c r="S36" s="26"/>
      <c r="T36" s="26"/>
      <c r="U36" s="26"/>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row>
    <row r="37" spans="1:256" ht="26.25" customHeight="1">
      <c r="A37" s="30"/>
      <c r="B37" s="30"/>
      <c r="C37" s="30"/>
      <c r="D37" s="266"/>
      <c r="E37" s="267"/>
      <c r="F37" s="267"/>
      <c r="G37" s="267"/>
      <c r="H37" s="267"/>
      <c r="I37" s="267"/>
      <c r="J37" s="267"/>
      <c r="K37" s="267"/>
      <c r="L37" s="267"/>
      <c r="M37" s="267"/>
      <c r="N37" s="268"/>
      <c r="O37" s="33"/>
      <c r="P37" s="264"/>
      <c r="Q37" s="265"/>
      <c r="R37" s="32"/>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row>
    <row r="38" spans="1:256" ht="26.25" customHeight="1">
      <c r="A38" s="30"/>
      <c r="B38" s="30"/>
      <c r="C38" s="30"/>
      <c r="D38" s="266"/>
      <c r="E38" s="267"/>
      <c r="F38" s="267"/>
      <c r="G38" s="267"/>
      <c r="H38" s="267"/>
      <c r="I38" s="267"/>
      <c r="J38" s="267"/>
      <c r="K38" s="267"/>
      <c r="L38" s="267"/>
      <c r="M38" s="267"/>
      <c r="N38" s="268"/>
      <c r="O38" s="33"/>
      <c r="P38" s="264"/>
      <c r="Q38" s="265"/>
      <c r="R38" s="32"/>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row>
    <row r="39" spans="1:256" ht="26.25" customHeight="1">
      <c r="A39" s="30"/>
      <c r="B39" s="30"/>
      <c r="C39" s="30"/>
      <c r="D39" s="34"/>
      <c r="E39" s="35"/>
      <c r="F39" s="35"/>
      <c r="G39" s="35"/>
      <c r="H39" s="35"/>
      <c r="I39" s="35"/>
      <c r="J39" s="35"/>
      <c r="K39" s="35"/>
      <c r="L39" s="35"/>
      <c r="M39" s="35"/>
      <c r="N39" s="36"/>
      <c r="O39" s="33"/>
      <c r="P39" s="264"/>
      <c r="Q39" s="265"/>
      <c r="R39" s="37"/>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row>
    <row r="40" spans="1:256" ht="26.25" customHeight="1">
      <c r="D40" s="266"/>
      <c r="E40" s="267"/>
      <c r="F40" s="267"/>
      <c r="G40" s="267"/>
      <c r="H40" s="267"/>
      <c r="I40" s="267"/>
      <c r="J40" s="267"/>
      <c r="K40" s="267"/>
      <c r="L40" s="267"/>
      <c r="M40" s="267"/>
      <c r="N40" s="268"/>
      <c r="O40" s="33"/>
      <c r="P40" s="264"/>
      <c r="Q40" s="265"/>
      <c r="R40" s="32"/>
    </row>
    <row r="41" spans="1:256" ht="24.6">
      <c r="D41" s="15"/>
      <c r="E41" s="15"/>
      <c r="F41" s="15"/>
      <c r="G41" s="15"/>
      <c r="H41" s="15"/>
      <c r="I41" s="15"/>
      <c r="J41" s="15"/>
      <c r="K41" s="15"/>
      <c r="L41" s="15"/>
      <c r="M41" s="15"/>
      <c r="N41" s="15"/>
      <c r="O41" s="15"/>
      <c r="P41" s="15"/>
      <c r="Q41" s="15"/>
    </row>
    <row r="42" spans="1:256" ht="24.6">
      <c r="D42" s="15"/>
      <c r="E42" s="15"/>
      <c r="F42" s="15"/>
      <c r="G42" s="15"/>
      <c r="H42" s="15"/>
      <c r="I42" s="15"/>
      <c r="J42" s="15"/>
      <c r="K42" s="15"/>
      <c r="L42" s="15"/>
      <c r="M42" s="15"/>
      <c r="N42" s="15"/>
      <c r="O42" s="15"/>
      <c r="P42" s="15"/>
      <c r="Q42" s="15"/>
    </row>
    <row r="43" spans="1:256" ht="24.6">
      <c r="D43" s="15"/>
      <c r="E43" s="15"/>
      <c r="F43" s="15"/>
      <c r="G43" s="15"/>
      <c r="H43" s="15"/>
      <c r="I43" s="15"/>
      <c r="J43" s="15"/>
      <c r="K43" s="15"/>
      <c r="L43" s="15"/>
      <c r="M43" s="15"/>
      <c r="N43" s="15"/>
      <c r="O43" s="15"/>
      <c r="P43" s="15"/>
      <c r="Q43" s="15"/>
    </row>
    <row r="44" spans="1:256" ht="24.6">
      <c r="A44" s="38"/>
      <c r="B44" s="6"/>
      <c r="D44" s="15"/>
      <c r="E44" s="15"/>
      <c r="F44" s="15"/>
      <c r="G44" s="15"/>
      <c r="H44" s="15"/>
      <c r="I44" s="15"/>
      <c r="J44" s="15"/>
      <c r="K44" s="15"/>
      <c r="M44" s="15"/>
      <c r="N44" s="15"/>
      <c r="O44" s="15"/>
      <c r="P44" s="15"/>
      <c r="Q44" s="15"/>
    </row>
    <row r="45" spans="1:256" ht="24.6">
      <c r="A45" s="38"/>
      <c r="B45" s="6"/>
      <c r="L45" s="15"/>
    </row>
    <row r="46" spans="1:256" ht="17.399999999999999">
      <c r="A46" s="38"/>
      <c r="B46" s="39"/>
    </row>
    <row r="47" spans="1:256" ht="17.399999999999999">
      <c r="A47" s="38"/>
      <c r="B47" s="39"/>
    </row>
    <row r="48" spans="1:256" ht="17.399999999999999">
      <c r="A48" s="38"/>
      <c r="B48" s="39"/>
    </row>
    <row r="49" spans="1:15" ht="13.8">
      <c r="A49" s="38"/>
      <c r="B49" s="38"/>
    </row>
    <row r="50" spans="1:15" ht="13.8">
      <c r="A50" s="38"/>
      <c r="B50" s="38"/>
    </row>
    <row r="51" spans="1:15" ht="14.4">
      <c r="A51" s="40"/>
      <c r="B51" s="41"/>
    </row>
    <row r="52" spans="1:15" ht="14.4">
      <c r="A52" s="40"/>
      <c r="B52" s="41"/>
    </row>
    <row r="53" spans="1:15" ht="14.4">
      <c r="A53" s="40"/>
      <c r="B53" s="42"/>
    </row>
    <row r="54" spans="1:15" ht="14.4">
      <c r="A54" s="40"/>
      <c r="B54" s="43"/>
    </row>
    <row r="55" spans="1:15" ht="14.4">
      <c r="A55" s="41"/>
      <c r="B55" s="40"/>
    </row>
    <row r="56" spans="1:15" ht="14.4">
      <c r="A56" s="41"/>
      <c r="B56" s="38"/>
    </row>
    <row r="57" spans="1:15" ht="14.4">
      <c r="A57" s="41"/>
      <c r="B57" s="38"/>
    </row>
    <row r="58" spans="1:15" ht="14.4">
      <c r="A58" s="41"/>
      <c r="B58" s="38"/>
    </row>
    <row r="59" spans="1:15" ht="14.4">
      <c r="A59" s="41"/>
      <c r="B59" s="38"/>
    </row>
    <row r="60" spans="1:15" ht="14.4">
      <c r="A60" s="41"/>
      <c r="B60" s="38"/>
    </row>
    <row r="61" spans="1:15" ht="17.399999999999999">
      <c r="A61" s="41"/>
      <c r="B61" s="38"/>
      <c r="O61" s="44" t="s">
        <v>268</v>
      </c>
    </row>
    <row r="62" spans="1:15" ht="17.399999999999999">
      <c r="A62" s="41"/>
      <c r="B62" s="38"/>
      <c r="O62" s="44" t="s">
        <v>259</v>
      </c>
    </row>
    <row r="63" spans="1:15" ht="17.399999999999999">
      <c r="A63" s="41"/>
      <c r="B63" s="38"/>
      <c r="O63" s="44" t="s">
        <v>150</v>
      </c>
    </row>
    <row r="64" spans="1:15" ht="14.4">
      <c r="A64" s="41"/>
      <c r="B64" s="38"/>
      <c r="C64" s="38"/>
    </row>
    <row r="65" spans="1:18" ht="15.6">
      <c r="A65" s="41"/>
      <c r="B65" s="38"/>
      <c r="C65" s="45"/>
      <c r="D65" s="12"/>
      <c r="E65" s="12"/>
      <c r="F65" s="12"/>
      <c r="G65" s="12"/>
      <c r="H65" s="12"/>
      <c r="I65" s="12"/>
      <c r="J65" s="12"/>
      <c r="K65" s="12"/>
      <c r="L65" s="12"/>
      <c r="M65" s="12"/>
      <c r="N65" s="12"/>
      <c r="O65" s="12"/>
      <c r="P65" s="12"/>
      <c r="Q65" s="12"/>
      <c r="R65" s="12"/>
    </row>
    <row r="66" spans="1:18" ht="15.6">
      <c r="A66" s="41"/>
      <c r="B66" s="40"/>
      <c r="C66" s="12"/>
      <c r="D66" s="12"/>
      <c r="E66" s="12"/>
      <c r="F66" s="12"/>
      <c r="G66" s="12"/>
      <c r="H66" s="12"/>
      <c r="I66" s="12"/>
      <c r="J66" s="12"/>
      <c r="K66" s="12"/>
      <c r="L66" s="12"/>
      <c r="M66" s="12"/>
      <c r="N66" s="12"/>
      <c r="O66" s="46" t="s">
        <v>260</v>
      </c>
      <c r="P66" s="12"/>
      <c r="Q66" s="12"/>
      <c r="R66" s="12"/>
    </row>
    <row r="67" spans="1:18" ht="15.6">
      <c r="A67" s="41"/>
      <c r="B67" s="40"/>
      <c r="C67" s="46"/>
      <c r="D67" s="12"/>
      <c r="E67" s="12"/>
      <c r="F67" s="12"/>
      <c r="G67" s="12"/>
      <c r="H67" s="12"/>
      <c r="I67" s="12"/>
      <c r="J67" s="12"/>
      <c r="K67" s="12"/>
      <c r="L67" s="12"/>
      <c r="M67" s="12"/>
      <c r="N67" s="12"/>
      <c r="O67" s="12"/>
      <c r="P67" s="12"/>
      <c r="Q67" s="12"/>
      <c r="R67" s="12"/>
    </row>
    <row r="68" spans="1:18" ht="66" customHeight="1">
      <c r="A68" s="41"/>
      <c r="B68" s="40"/>
      <c r="C68" s="270" t="s">
        <v>269</v>
      </c>
      <c r="D68" s="270"/>
      <c r="E68" s="270"/>
      <c r="F68" s="270"/>
      <c r="G68" s="270"/>
      <c r="H68" s="270"/>
      <c r="I68" s="270"/>
      <c r="J68" s="270"/>
      <c r="K68" s="270"/>
      <c r="L68" s="270"/>
      <c r="M68" s="270"/>
      <c r="N68" s="270"/>
      <c r="O68" s="270"/>
      <c r="P68" s="270"/>
      <c r="Q68" s="270"/>
      <c r="R68" s="270"/>
    </row>
    <row r="69" spans="1:18" ht="19.5" customHeight="1">
      <c r="A69" s="41"/>
      <c r="B69" s="40"/>
      <c r="C69" s="47"/>
      <c r="D69" s="47"/>
      <c r="E69" s="47"/>
      <c r="F69" s="47"/>
      <c r="G69" s="47"/>
      <c r="H69" s="47"/>
      <c r="I69" s="47"/>
      <c r="J69" s="47"/>
      <c r="K69" s="47"/>
      <c r="L69" s="47"/>
      <c r="M69" s="47"/>
      <c r="N69" s="47"/>
      <c r="O69" s="47"/>
      <c r="P69" s="47"/>
      <c r="Q69" s="47"/>
      <c r="R69" s="47"/>
    </row>
    <row r="70" spans="1:18" ht="15.6">
      <c r="A70" s="40"/>
      <c r="B70" s="40"/>
      <c r="C70" s="271" t="s">
        <v>157</v>
      </c>
      <c r="D70" s="271"/>
      <c r="E70" s="271"/>
      <c r="F70" s="271"/>
      <c r="G70" s="271"/>
      <c r="H70" s="271"/>
      <c r="I70" s="271"/>
      <c r="J70" s="271"/>
      <c r="K70" s="271"/>
      <c r="L70" s="271"/>
      <c r="M70" s="271"/>
      <c r="N70" s="271"/>
      <c r="O70" s="271"/>
      <c r="P70" s="271"/>
      <c r="Q70" s="271"/>
      <c r="R70" s="271"/>
    </row>
    <row r="71" spans="1:18" ht="15.6">
      <c r="A71" s="40"/>
      <c r="B71" s="41">
        <v>1</v>
      </c>
      <c r="C71" s="238" t="s">
        <v>243</v>
      </c>
      <c r="D71" s="237"/>
      <c r="E71" s="237"/>
      <c r="F71" s="237"/>
      <c r="G71" s="237"/>
      <c r="H71" s="237"/>
      <c r="I71" s="237"/>
      <c r="J71" s="237"/>
      <c r="K71" s="237"/>
      <c r="L71" s="237"/>
      <c r="M71" s="237"/>
      <c r="N71" s="237"/>
      <c r="O71" s="237"/>
      <c r="P71" s="237"/>
      <c r="Q71" s="12"/>
      <c r="R71" s="12"/>
    </row>
    <row r="72" spans="1:18" ht="15.6">
      <c r="A72" s="40"/>
      <c r="B72" s="41"/>
      <c r="C72" s="238" t="s">
        <v>244</v>
      </c>
      <c r="D72" s="237"/>
      <c r="E72" s="237"/>
      <c r="F72" s="237"/>
      <c r="G72" s="237"/>
      <c r="H72" s="237"/>
      <c r="I72" s="237"/>
      <c r="J72" s="237"/>
      <c r="K72" s="237"/>
      <c r="L72" s="237"/>
      <c r="M72" s="237"/>
      <c r="N72" s="237"/>
      <c r="O72" s="237"/>
      <c r="P72" s="237"/>
      <c r="Q72" s="12"/>
      <c r="R72" s="12"/>
    </row>
    <row r="73" spans="1:18" ht="15.6">
      <c r="A73" s="40"/>
      <c r="B73" s="41"/>
      <c r="C73" s="45"/>
      <c r="D73" s="12"/>
      <c r="E73" s="12"/>
      <c r="F73" s="12"/>
      <c r="G73" s="12"/>
      <c r="H73" s="12"/>
      <c r="I73" s="12"/>
      <c r="J73" s="12"/>
      <c r="K73" s="12"/>
      <c r="L73" s="12"/>
      <c r="M73" s="12"/>
      <c r="N73" s="12"/>
      <c r="O73" s="12"/>
      <c r="P73" s="12"/>
      <c r="Q73" s="12"/>
      <c r="R73" s="12"/>
    </row>
    <row r="74" spans="1:18" ht="15.6">
      <c r="A74" s="40"/>
      <c r="B74" s="41">
        <v>2</v>
      </c>
      <c r="C74" s="238" t="s">
        <v>245</v>
      </c>
      <c r="D74" s="12"/>
      <c r="E74" s="12"/>
      <c r="F74" s="12"/>
      <c r="G74" s="12"/>
      <c r="H74" s="12"/>
      <c r="I74" s="12"/>
      <c r="J74" s="12"/>
      <c r="K74" s="12"/>
      <c r="L74" s="12"/>
      <c r="M74" s="12"/>
      <c r="N74" s="12"/>
      <c r="O74" s="12"/>
      <c r="P74" s="12"/>
      <c r="Q74" s="12"/>
      <c r="R74" s="12"/>
    </row>
    <row r="75" spans="1:18" ht="15.6">
      <c r="A75" s="40"/>
      <c r="B75" s="41"/>
      <c r="C75" s="45"/>
      <c r="D75" s="12"/>
      <c r="E75" s="12"/>
      <c r="F75" s="12"/>
      <c r="G75" s="12"/>
      <c r="H75" s="12"/>
      <c r="I75" s="12"/>
      <c r="J75" s="12"/>
      <c r="K75" s="12"/>
      <c r="L75" s="12"/>
      <c r="M75" s="12"/>
      <c r="N75" s="12"/>
      <c r="O75" s="12"/>
      <c r="P75" s="12"/>
      <c r="Q75" s="12"/>
      <c r="R75" s="12"/>
    </row>
    <row r="76" spans="1:18" ht="15.6">
      <c r="A76" s="40"/>
      <c r="B76" s="41">
        <v>3</v>
      </c>
      <c r="C76" s="19" t="s">
        <v>246</v>
      </c>
      <c r="D76" s="12"/>
      <c r="E76" s="12"/>
      <c r="F76" s="12"/>
      <c r="G76" s="12"/>
      <c r="H76" s="12"/>
      <c r="I76" s="12"/>
      <c r="J76" s="12"/>
      <c r="K76" s="12"/>
      <c r="L76" s="12"/>
      <c r="M76" s="12"/>
      <c r="N76" s="12"/>
      <c r="O76" s="12"/>
      <c r="P76" s="12"/>
      <c r="Q76" s="12"/>
      <c r="R76" s="12"/>
    </row>
    <row r="77" spans="1:18" ht="15.6">
      <c r="B77" s="41"/>
      <c r="C77" s="238" t="s">
        <v>247</v>
      </c>
      <c r="D77" s="12"/>
      <c r="E77" s="12"/>
      <c r="F77" s="12"/>
      <c r="G77" s="12"/>
      <c r="H77" s="12"/>
      <c r="I77" s="12"/>
      <c r="J77" s="12"/>
      <c r="K77" s="12"/>
      <c r="L77" s="12"/>
      <c r="M77" s="12"/>
      <c r="N77" s="12"/>
      <c r="O77" s="12"/>
      <c r="P77" s="12"/>
      <c r="Q77" s="12"/>
      <c r="R77" s="12"/>
    </row>
    <row r="78" spans="1:18" ht="15.6">
      <c r="B78" s="41"/>
      <c r="C78" s="45"/>
      <c r="D78" s="12"/>
      <c r="E78" s="12"/>
      <c r="F78" s="12"/>
      <c r="G78" s="12"/>
      <c r="H78" s="12"/>
      <c r="I78" s="12"/>
      <c r="J78" s="12"/>
      <c r="K78" s="12"/>
      <c r="L78" s="12"/>
      <c r="M78" s="12"/>
      <c r="N78" s="12"/>
      <c r="O78" s="12"/>
      <c r="P78" s="12"/>
      <c r="Q78" s="12"/>
      <c r="R78" s="12"/>
    </row>
    <row r="79" spans="1:18" ht="14.25" customHeight="1">
      <c r="B79" s="41">
        <v>4</v>
      </c>
      <c r="C79" s="238" t="s">
        <v>248</v>
      </c>
      <c r="D79" s="238"/>
      <c r="E79" s="238"/>
      <c r="F79" s="238"/>
      <c r="G79" s="238"/>
      <c r="H79" s="238"/>
      <c r="I79" s="238"/>
      <c r="J79" s="238"/>
      <c r="K79" s="238"/>
      <c r="L79" s="238"/>
      <c r="M79" s="238"/>
      <c r="N79" s="238"/>
      <c r="O79" s="238"/>
      <c r="P79" s="238"/>
      <c r="Q79" s="238"/>
      <c r="R79" s="238"/>
    </row>
    <row r="80" spans="1:18" ht="14.25" customHeight="1">
      <c r="B80" s="41"/>
      <c r="C80" s="238" t="s">
        <v>249</v>
      </c>
      <c r="D80" s="238"/>
      <c r="E80" s="238"/>
      <c r="F80" s="238"/>
      <c r="G80" s="238"/>
      <c r="H80" s="238"/>
      <c r="I80" s="238"/>
      <c r="J80" s="238"/>
      <c r="K80" s="238"/>
      <c r="L80" s="238"/>
      <c r="M80" s="238"/>
      <c r="N80" s="238"/>
      <c r="O80" s="238"/>
      <c r="P80" s="238"/>
      <c r="Q80" s="238"/>
      <c r="R80" s="238"/>
    </row>
    <row r="81" spans="2:18" ht="15.6">
      <c r="B81" s="41"/>
      <c r="C81" s="48"/>
      <c r="D81" s="48"/>
      <c r="E81" s="48"/>
      <c r="F81" s="48"/>
      <c r="G81" s="48"/>
      <c r="H81" s="48"/>
      <c r="I81" s="48"/>
      <c r="J81" s="48"/>
      <c r="K81" s="48"/>
      <c r="L81" s="48"/>
      <c r="M81" s="48"/>
      <c r="N81" s="48"/>
      <c r="O81" s="48"/>
      <c r="P81" s="48"/>
      <c r="Q81" s="48"/>
      <c r="R81" s="48"/>
    </row>
    <row r="82" spans="2:18" ht="15.6">
      <c r="B82" s="41">
        <v>5</v>
      </c>
      <c r="C82" s="238" t="s">
        <v>250</v>
      </c>
      <c r="D82" s="12"/>
      <c r="E82" s="12"/>
      <c r="F82" s="12"/>
      <c r="G82" s="12"/>
      <c r="H82" s="12"/>
      <c r="I82" s="12"/>
      <c r="J82" s="12"/>
      <c r="K82" s="12"/>
      <c r="L82" s="12"/>
      <c r="M82" s="12"/>
      <c r="N82" s="12"/>
      <c r="O82" s="12"/>
      <c r="P82" s="12"/>
      <c r="Q82" s="12"/>
      <c r="R82" s="12"/>
    </row>
    <row r="83" spans="2:18" ht="15.6">
      <c r="B83" s="41"/>
      <c r="C83" s="238" t="s">
        <v>251</v>
      </c>
      <c r="D83" s="12"/>
      <c r="E83" s="12"/>
      <c r="F83" s="12"/>
      <c r="G83" s="12"/>
      <c r="H83" s="12"/>
      <c r="I83" s="12"/>
      <c r="J83" s="12"/>
      <c r="K83" s="12"/>
      <c r="L83" s="12"/>
      <c r="M83" s="12"/>
      <c r="N83" s="12"/>
      <c r="O83" s="12"/>
      <c r="P83" s="12"/>
      <c r="Q83" s="12"/>
      <c r="R83" s="12"/>
    </row>
    <row r="84" spans="2:18" ht="15.6">
      <c r="B84" s="41"/>
      <c r="C84" s="45"/>
      <c r="D84" s="12"/>
      <c r="E84" s="12"/>
      <c r="F84" s="12"/>
      <c r="G84" s="12"/>
      <c r="H84" s="12"/>
      <c r="I84" s="12"/>
      <c r="J84" s="12"/>
      <c r="K84" s="12"/>
      <c r="L84" s="12"/>
      <c r="M84" s="12"/>
      <c r="N84" s="12"/>
      <c r="O84" s="12"/>
      <c r="P84" s="12"/>
      <c r="Q84" s="12"/>
      <c r="R84" s="12"/>
    </row>
    <row r="85" spans="2:18" ht="15.6">
      <c r="B85" s="41">
        <v>6</v>
      </c>
      <c r="C85" s="238" t="s">
        <v>252</v>
      </c>
      <c r="D85" s="12"/>
      <c r="E85" s="12"/>
      <c r="F85" s="12"/>
      <c r="G85" s="12"/>
      <c r="H85" s="12"/>
      <c r="I85" s="12"/>
      <c r="J85" s="12"/>
      <c r="K85" s="12"/>
      <c r="L85" s="12"/>
      <c r="M85" s="12"/>
      <c r="N85" s="12"/>
      <c r="O85" s="12"/>
      <c r="P85" s="12"/>
      <c r="Q85" s="12"/>
      <c r="R85" s="12"/>
    </row>
    <row r="86" spans="2:18" ht="15.6">
      <c r="B86" s="41"/>
      <c r="C86" s="238" t="s">
        <v>253</v>
      </c>
      <c r="D86" s="12"/>
      <c r="E86" s="12"/>
      <c r="F86" s="12"/>
      <c r="G86" s="12"/>
      <c r="H86" s="12"/>
      <c r="I86" s="12"/>
      <c r="J86" s="12"/>
      <c r="K86" s="12"/>
      <c r="L86" s="12"/>
      <c r="M86" s="12"/>
      <c r="N86" s="12"/>
      <c r="O86" s="12"/>
      <c r="P86" s="12"/>
      <c r="Q86" s="12"/>
      <c r="R86" s="12"/>
    </row>
    <row r="87" spans="2:18" ht="15.6">
      <c r="B87" s="40"/>
      <c r="C87" s="45"/>
      <c r="D87" s="12"/>
      <c r="E87" s="12"/>
      <c r="F87" s="12"/>
      <c r="G87" s="12"/>
      <c r="H87" s="12"/>
      <c r="I87" s="12"/>
      <c r="J87" s="12"/>
      <c r="K87" s="12"/>
      <c r="L87" s="12"/>
      <c r="M87" s="12"/>
      <c r="N87" s="12"/>
      <c r="O87" s="12"/>
      <c r="P87" s="12"/>
      <c r="Q87" s="12"/>
      <c r="R87" s="12"/>
    </row>
    <row r="88" spans="2:18" ht="15.6">
      <c r="B88" s="40"/>
      <c r="C88" s="49"/>
      <c r="D88" s="12"/>
      <c r="E88" s="12"/>
      <c r="F88" s="12"/>
      <c r="G88" s="12"/>
      <c r="H88" s="12"/>
      <c r="I88" s="12"/>
      <c r="J88" s="12"/>
      <c r="K88" s="12"/>
      <c r="L88" s="12"/>
      <c r="M88" s="12"/>
      <c r="N88" s="12"/>
      <c r="O88" s="12"/>
      <c r="P88" s="12"/>
      <c r="Q88" s="12"/>
      <c r="R88" s="12"/>
    </row>
    <row r="89" spans="2:18" ht="15.6">
      <c r="B89" s="40"/>
      <c r="C89" s="45" t="s">
        <v>188</v>
      </c>
      <c r="D89" s="45"/>
      <c r="E89" s="45"/>
      <c r="F89" s="45"/>
      <c r="G89" s="45"/>
      <c r="H89" s="45"/>
      <c r="I89" s="45"/>
      <c r="J89" s="45"/>
      <c r="K89" s="45"/>
      <c r="L89" s="45"/>
      <c r="M89" s="45"/>
      <c r="N89" s="45"/>
      <c r="O89" s="45"/>
      <c r="P89" s="45" t="s">
        <v>265</v>
      </c>
      <c r="Q89" s="45"/>
      <c r="R89" s="45"/>
    </row>
    <row r="90" spans="2:18" ht="15.6">
      <c r="B90" s="40"/>
      <c r="C90" s="49"/>
      <c r="D90" s="12"/>
      <c r="E90" s="12"/>
      <c r="F90" s="12"/>
      <c r="G90" s="12"/>
      <c r="H90" s="12"/>
      <c r="I90" s="12"/>
      <c r="J90" s="12"/>
      <c r="K90" s="12"/>
      <c r="L90" s="12"/>
      <c r="M90" s="12"/>
      <c r="N90" s="12"/>
      <c r="O90" s="12"/>
      <c r="P90" s="12"/>
      <c r="Q90" s="12"/>
      <c r="R90" s="12"/>
    </row>
    <row r="91" spans="2:18" ht="15.6">
      <c r="B91" s="40"/>
      <c r="C91" s="45" t="s">
        <v>187</v>
      </c>
      <c r="D91" s="45"/>
      <c r="E91" s="45"/>
      <c r="F91" s="45"/>
      <c r="G91" s="45"/>
      <c r="H91" s="45"/>
      <c r="I91" s="45"/>
      <c r="J91" s="45"/>
      <c r="K91" s="45"/>
      <c r="L91" s="45"/>
      <c r="M91" s="45"/>
      <c r="N91" s="45"/>
      <c r="O91" s="45"/>
      <c r="P91" s="45" t="s">
        <v>266</v>
      </c>
      <c r="Q91" s="45"/>
      <c r="R91" s="45"/>
    </row>
    <row r="92" spans="2:18" ht="13.8">
      <c r="C92" s="50"/>
      <c r="D92" s="50"/>
      <c r="E92" s="50"/>
      <c r="F92" s="50"/>
      <c r="G92" s="50"/>
      <c r="H92" s="50"/>
      <c r="I92" s="50"/>
      <c r="J92" s="50"/>
      <c r="K92" s="50"/>
      <c r="L92" s="50"/>
      <c r="M92" s="50"/>
      <c r="N92" s="50"/>
      <c r="O92" s="50"/>
      <c r="P92" s="50"/>
      <c r="Q92" s="50"/>
      <c r="R92" s="50"/>
    </row>
  </sheetData>
  <mergeCells count="17">
    <mergeCell ref="P39:Q39"/>
    <mergeCell ref="D40:N40"/>
    <mergeCell ref="P40:Q40"/>
    <mergeCell ref="C68:R68"/>
    <mergeCell ref="C70:R70"/>
    <mergeCell ref="P36:Q36"/>
    <mergeCell ref="D37:N37"/>
    <mergeCell ref="P37:Q37"/>
    <mergeCell ref="D38:N38"/>
    <mergeCell ref="P38:Q38"/>
    <mergeCell ref="D36:N36"/>
    <mergeCell ref="G10:M10"/>
    <mergeCell ref="G12:M12"/>
    <mergeCell ref="B23:D25"/>
    <mergeCell ref="G24:Q24"/>
    <mergeCell ref="G25:Q25"/>
    <mergeCell ref="G23:Q23"/>
  </mergeCells>
  <pageMargins left="0.7" right="0.7" top="0.75" bottom="0.75" header="0.3" footer="0.3"/>
  <pageSetup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IG92"/>
  <sheetViews>
    <sheetView view="pageBreakPreview" topLeftCell="A50" zoomScaleNormal="100" zoomScaleSheetLayoutView="100" workbookViewId="0">
      <selection activeCell="D59" sqref="D59"/>
    </sheetView>
  </sheetViews>
  <sheetFormatPr defaultColWidth="26.88671875" defaultRowHeight="13.8"/>
  <cols>
    <col min="1" max="1" width="16.21875" style="63" bestFit="1" customWidth="1"/>
    <col min="2" max="2" width="56.109375" style="63" customWidth="1"/>
    <col min="3" max="3" width="26.44140625" style="63" customWidth="1"/>
    <col min="4" max="4" width="29.6640625" style="65" bestFit="1" customWidth="1"/>
    <col min="5" max="5" width="40.77734375" style="69" customWidth="1"/>
    <col min="6" max="6" width="13.44140625" style="63" bestFit="1" customWidth="1"/>
    <col min="7" max="7" width="43.5546875" style="63" bestFit="1" customWidth="1"/>
    <col min="8" max="235" width="9.109375" style="63" customWidth="1"/>
    <col min="236" max="236" width="10.5546875" style="63" customWidth="1"/>
    <col min="237" max="237" width="45.88671875" style="63" bestFit="1" customWidth="1"/>
    <col min="238" max="238" width="25.33203125" style="63" customWidth="1"/>
    <col min="239" max="239" width="26" style="63" customWidth="1"/>
    <col min="240" max="240" width="22.88671875" style="63" customWidth="1"/>
    <col min="241" max="248" width="26.88671875" style="63"/>
    <col min="249" max="249" width="10.5546875" style="63" customWidth="1"/>
    <col min="250" max="250" width="54" style="63" customWidth="1"/>
    <col min="251" max="251" width="25.44140625" style="63" customWidth="1"/>
    <col min="252" max="252" width="28.44140625" style="63" customWidth="1"/>
    <col min="253" max="253" width="9.109375" style="63" customWidth="1"/>
    <col min="254" max="254" width="16" style="63" customWidth="1"/>
    <col min="255" max="256" width="12.6640625" style="63" bestFit="1" customWidth="1"/>
    <col min="257" max="491" width="9.109375" style="63" customWidth="1"/>
    <col min="492" max="492" width="10.5546875" style="63" customWidth="1"/>
    <col min="493" max="493" width="45.88671875" style="63" bestFit="1" customWidth="1"/>
    <col min="494" max="494" width="25.33203125" style="63" customWidth="1"/>
    <col min="495" max="495" width="26" style="63" customWidth="1"/>
    <col min="496" max="496" width="22.88671875" style="63" customWidth="1"/>
    <col min="497" max="504" width="26.88671875" style="63"/>
    <col min="505" max="505" width="10.5546875" style="63" customWidth="1"/>
    <col min="506" max="506" width="54" style="63" customWidth="1"/>
    <col min="507" max="507" width="25.44140625" style="63" customWidth="1"/>
    <col min="508" max="508" width="28.44140625" style="63" customWidth="1"/>
    <col min="509" max="509" width="9.109375" style="63" customWidth="1"/>
    <col min="510" max="510" width="16" style="63" customWidth="1"/>
    <col min="511" max="512" width="12.6640625" style="63" bestFit="1" customWidth="1"/>
    <col min="513" max="747" width="9.109375" style="63" customWidth="1"/>
    <col min="748" max="748" width="10.5546875" style="63" customWidth="1"/>
    <col min="749" max="749" width="45.88671875" style="63" bestFit="1" customWidth="1"/>
    <col min="750" max="750" width="25.33203125" style="63" customWidth="1"/>
    <col min="751" max="751" width="26" style="63" customWidth="1"/>
    <col min="752" max="752" width="22.88671875" style="63" customWidth="1"/>
    <col min="753" max="760" width="26.88671875" style="63"/>
    <col min="761" max="761" width="10.5546875" style="63" customWidth="1"/>
    <col min="762" max="762" width="54" style="63" customWidth="1"/>
    <col min="763" max="763" width="25.44140625" style="63" customWidth="1"/>
    <col min="764" max="764" width="28.44140625" style="63" customWidth="1"/>
    <col min="765" max="765" width="9.109375" style="63" customWidth="1"/>
    <col min="766" max="766" width="16" style="63" customWidth="1"/>
    <col min="767" max="768" width="12.6640625" style="63" bestFit="1" customWidth="1"/>
    <col min="769" max="1003" width="9.109375" style="63" customWidth="1"/>
    <col min="1004" max="1004" width="10.5546875" style="63" customWidth="1"/>
    <col min="1005" max="1005" width="45.88671875" style="63" bestFit="1" customWidth="1"/>
    <col min="1006" max="1006" width="25.33203125" style="63" customWidth="1"/>
    <col min="1007" max="1007" width="26" style="63" customWidth="1"/>
    <col min="1008" max="1008" width="22.88671875" style="63" customWidth="1"/>
    <col min="1009" max="1016" width="26.88671875" style="63"/>
    <col min="1017" max="1017" width="10.5546875" style="63" customWidth="1"/>
    <col min="1018" max="1018" width="54" style="63" customWidth="1"/>
    <col min="1019" max="1019" width="25.44140625" style="63" customWidth="1"/>
    <col min="1020" max="1020" width="28.44140625" style="63" customWidth="1"/>
    <col min="1021" max="1021" width="9.109375" style="63" customWidth="1"/>
    <col min="1022" max="1022" width="16" style="63" customWidth="1"/>
    <col min="1023" max="1024" width="12.6640625" style="63" bestFit="1" customWidth="1"/>
    <col min="1025" max="1259" width="9.109375" style="63" customWidth="1"/>
    <col min="1260" max="1260" width="10.5546875" style="63" customWidth="1"/>
    <col min="1261" max="1261" width="45.88671875" style="63" bestFit="1" customWidth="1"/>
    <col min="1262" max="1262" width="25.33203125" style="63" customWidth="1"/>
    <col min="1263" max="1263" width="26" style="63" customWidth="1"/>
    <col min="1264" max="1264" width="22.88671875" style="63" customWidth="1"/>
    <col min="1265" max="1272" width="26.88671875" style="63"/>
    <col min="1273" max="1273" width="10.5546875" style="63" customWidth="1"/>
    <col min="1274" max="1274" width="54" style="63" customWidth="1"/>
    <col min="1275" max="1275" width="25.44140625" style="63" customWidth="1"/>
    <col min="1276" max="1276" width="28.44140625" style="63" customWidth="1"/>
    <col min="1277" max="1277" width="9.109375" style="63" customWidth="1"/>
    <col min="1278" max="1278" width="16" style="63" customWidth="1"/>
    <col min="1279" max="1280" width="12.6640625" style="63" bestFit="1" customWidth="1"/>
    <col min="1281" max="1515" width="9.109375" style="63" customWidth="1"/>
    <col min="1516" max="1516" width="10.5546875" style="63" customWidth="1"/>
    <col min="1517" max="1517" width="45.88671875" style="63" bestFit="1" customWidth="1"/>
    <col min="1518" max="1518" width="25.33203125" style="63" customWidth="1"/>
    <col min="1519" max="1519" width="26" style="63" customWidth="1"/>
    <col min="1520" max="1520" width="22.88671875" style="63" customWidth="1"/>
    <col min="1521" max="1528" width="26.88671875" style="63"/>
    <col min="1529" max="1529" width="10.5546875" style="63" customWidth="1"/>
    <col min="1530" max="1530" width="54" style="63" customWidth="1"/>
    <col min="1531" max="1531" width="25.44140625" style="63" customWidth="1"/>
    <col min="1532" max="1532" width="28.44140625" style="63" customWidth="1"/>
    <col min="1533" max="1533" width="9.109375" style="63" customWidth="1"/>
    <col min="1534" max="1534" width="16" style="63" customWidth="1"/>
    <col min="1535" max="1536" width="12.6640625" style="63" bestFit="1" customWidth="1"/>
    <col min="1537" max="1771" width="9.109375" style="63" customWidth="1"/>
    <col min="1772" max="1772" width="10.5546875" style="63" customWidth="1"/>
    <col min="1773" max="1773" width="45.88671875" style="63" bestFit="1" customWidth="1"/>
    <col min="1774" max="1774" width="25.33203125" style="63" customWidth="1"/>
    <col min="1775" max="1775" width="26" style="63" customWidth="1"/>
    <col min="1776" max="1776" width="22.88671875" style="63" customWidth="1"/>
    <col min="1777" max="1784" width="26.88671875" style="63"/>
    <col min="1785" max="1785" width="10.5546875" style="63" customWidth="1"/>
    <col min="1786" max="1786" width="54" style="63" customWidth="1"/>
    <col min="1787" max="1787" width="25.44140625" style="63" customWidth="1"/>
    <col min="1788" max="1788" width="28.44140625" style="63" customWidth="1"/>
    <col min="1789" max="1789" width="9.109375" style="63" customWidth="1"/>
    <col min="1790" max="1790" width="16" style="63" customWidth="1"/>
    <col min="1791" max="1792" width="12.6640625" style="63" bestFit="1" customWidth="1"/>
    <col min="1793" max="2027" width="9.109375" style="63" customWidth="1"/>
    <col min="2028" max="2028" width="10.5546875" style="63" customWidth="1"/>
    <col min="2029" max="2029" width="45.88671875" style="63" bestFit="1" customWidth="1"/>
    <col min="2030" max="2030" width="25.33203125" style="63" customWidth="1"/>
    <col min="2031" max="2031" width="26" style="63" customWidth="1"/>
    <col min="2032" max="2032" width="22.88671875" style="63" customWidth="1"/>
    <col min="2033" max="2040" width="26.88671875" style="63"/>
    <col min="2041" max="2041" width="10.5546875" style="63" customWidth="1"/>
    <col min="2042" max="2042" width="54" style="63" customWidth="1"/>
    <col min="2043" max="2043" width="25.44140625" style="63" customWidth="1"/>
    <col min="2044" max="2044" width="28.44140625" style="63" customWidth="1"/>
    <col min="2045" max="2045" width="9.109375" style="63" customWidth="1"/>
    <col min="2046" max="2046" width="16" style="63" customWidth="1"/>
    <col min="2047" max="2048" width="12.6640625" style="63" bestFit="1" customWidth="1"/>
    <col min="2049" max="2283" width="9.109375" style="63" customWidth="1"/>
    <col min="2284" max="2284" width="10.5546875" style="63" customWidth="1"/>
    <col min="2285" max="2285" width="45.88671875" style="63" bestFit="1" customWidth="1"/>
    <col min="2286" max="2286" width="25.33203125" style="63" customWidth="1"/>
    <col min="2287" max="2287" width="26" style="63" customWidth="1"/>
    <col min="2288" max="2288" width="22.88671875" style="63" customWidth="1"/>
    <col min="2289" max="2296" width="26.88671875" style="63"/>
    <col min="2297" max="2297" width="10.5546875" style="63" customWidth="1"/>
    <col min="2298" max="2298" width="54" style="63" customWidth="1"/>
    <col min="2299" max="2299" width="25.44140625" style="63" customWidth="1"/>
    <col min="2300" max="2300" width="28.44140625" style="63" customWidth="1"/>
    <col min="2301" max="2301" width="9.109375" style="63" customWidth="1"/>
    <col min="2302" max="2302" width="16" style="63" customWidth="1"/>
    <col min="2303" max="2304" width="12.6640625" style="63" bestFit="1" customWidth="1"/>
    <col min="2305" max="2539" width="9.109375" style="63" customWidth="1"/>
    <col min="2540" max="2540" width="10.5546875" style="63" customWidth="1"/>
    <col min="2541" max="2541" width="45.88671875" style="63" bestFit="1" customWidth="1"/>
    <col min="2542" max="2542" width="25.33203125" style="63" customWidth="1"/>
    <col min="2543" max="2543" width="26" style="63" customWidth="1"/>
    <col min="2544" max="2544" width="22.88671875" style="63" customWidth="1"/>
    <col min="2545" max="2552" width="26.88671875" style="63"/>
    <col min="2553" max="2553" width="10.5546875" style="63" customWidth="1"/>
    <col min="2554" max="2554" width="54" style="63" customWidth="1"/>
    <col min="2555" max="2555" width="25.44140625" style="63" customWidth="1"/>
    <col min="2556" max="2556" width="28.44140625" style="63" customWidth="1"/>
    <col min="2557" max="2557" width="9.109375" style="63" customWidth="1"/>
    <col min="2558" max="2558" width="16" style="63" customWidth="1"/>
    <col min="2559" max="2560" width="12.6640625" style="63" bestFit="1" customWidth="1"/>
    <col min="2561" max="2795" width="9.109375" style="63" customWidth="1"/>
    <col min="2796" max="2796" width="10.5546875" style="63" customWidth="1"/>
    <col min="2797" max="2797" width="45.88671875" style="63" bestFit="1" customWidth="1"/>
    <col min="2798" max="2798" width="25.33203125" style="63" customWidth="1"/>
    <col min="2799" max="2799" width="26" style="63" customWidth="1"/>
    <col min="2800" max="2800" width="22.88671875" style="63" customWidth="1"/>
    <col min="2801" max="2808" width="26.88671875" style="63"/>
    <col min="2809" max="2809" width="10.5546875" style="63" customWidth="1"/>
    <col min="2810" max="2810" width="54" style="63" customWidth="1"/>
    <col min="2811" max="2811" width="25.44140625" style="63" customWidth="1"/>
    <col min="2812" max="2812" width="28.44140625" style="63" customWidth="1"/>
    <col min="2813" max="2813" width="9.109375" style="63" customWidth="1"/>
    <col min="2814" max="2814" width="16" style="63" customWidth="1"/>
    <col min="2815" max="2816" width="12.6640625" style="63" bestFit="1" customWidth="1"/>
    <col min="2817" max="3051" width="9.109375" style="63" customWidth="1"/>
    <col min="3052" max="3052" width="10.5546875" style="63" customWidth="1"/>
    <col min="3053" max="3053" width="45.88671875" style="63" bestFit="1" customWidth="1"/>
    <col min="3054" max="3054" width="25.33203125" style="63" customWidth="1"/>
    <col min="3055" max="3055" width="26" style="63" customWidth="1"/>
    <col min="3056" max="3056" width="22.88671875" style="63" customWidth="1"/>
    <col min="3057" max="3064" width="26.88671875" style="63"/>
    <col min="3065" max="3065" width="10.5546875" style="63" customWidth="1"/>
    <col min="3066" max="3066" width="54" style="63" customWidth="1"/>
    <col min="3067" max="3067" width="25.44140625" style="63" customWidth="1"/>
    <col min="3068" max="3068" width="28.44140625" style="63" customWidth="1"/>
    <col min="3069" max="3069" width="9.109375" style="63" customWidth="1"/>
    <col min="3070" max="3070" width="16" style="63" customWidth="1"/>
    <col min="3071" max="3072" width="12.6640625" style="63" bestFit="1" customWidth="1"/>
    <col min="3073" max="3307" width="9.109375" style="63" customWidth="1"/>
    <col min="3308" max="3308" width="10.5546875" style="63" customWidth="1"/>
    <col min="3309" max="3309" width="45.88671875" style="63" bestFit="1" customWidth="1"/>
    <col min="3310" max="3310" width="25.33203125" style="63" customWidth="1"/>
    <col min="3311" max="3311" width="26" style="63" customWidth="1"/>
    <col min="3312" max="3312" width="22.88671875" style="63" customWidth="1"/>
    <col min="3313" max="3320" width="26.88671875" style="63"/>
    <col min="3321" max="3321" width="10.5546875" style="63" customWidth="1"/>
    <col min="3322" max="3322" width="54" style="63" customWidth="1"/>
    <col min="3323" max="3323" width="25.44140625" style="63" customWidth="1"/>
    <col min="3324" max="3324" width="28.44140625" style="63" customWidth="1"/>
    <col min="3325" max="3325" width="9.109375" style="63" customWidth="1"/>
    <col min="3326" max="3326" width="16" style="63" customWidth="1"/>
    <col min="3327" max="3328" width="12.6640625" style="63" bestFit="1" customWidth="1"/>
    <col min="3329" max="3563" width="9.109375" style="63" customWidth="1"/>
    <col min="3564" max="3564" width="10.5546875" style="63" customWidth="1"/>
    <col min="3565" max="3565" width="45.88671875" style="63" bestFit="1" customWidth="1"/>
    <col min="3566" max="3566" width="25.33203125" style="63" customWidth="1"/>
    <col min="3567" max="3567" width="26" style="63" customWidth="1"/>
    <col min="3568" max="3568" width="22.88671875" style="63" customWidth="1"/>
    <col min="3569" max="3576" width="26.88671875" style="63"/>
    <col min="3577" max="3577" width="10.5546875" style="63" customWidth="1"/>
    <col min="3578" max="3578" width="54" style="63" customWidth="1"/>
    <col min="3579" max="3579" width="25.44140625" style="63" customWidth="1"/>
    <col min="3580" max="3580" width="28.44140625" style="63" customWidth="1"/>
    <col min="3581" max="3581" width="9.109375" style="63" customWidth="1"/>
    <col min="3582" max="3582" width="16" style="63" customWidth="1"/>
    <col min="3583" max="3584" width="12.6640625" style="63" bestFit="1" customWidth="1"/>
    <col min="3585" max="3819" width="9.109375" style="63" customWidth="1"/>
    <col min="3820" max="3820" width="10.5546875" style="63" customWidth="1"/>
    <col min="3821" max="3821" width="45.88671875" style="63" bestFit="1" customWidth="1"/>
    <col min="3822" max="3822" width="25.33203125" style="63" customWidth="1"/>
    <col min="3823" max="3823" width="26" style="63" customWidth="1"/>
    <col min="3824" max="3824" width="22.88671875" style="63" customWidth="1"/>
    <col min="3825" max="3832" width="26.88671875" style="63"/>
    <col min="3833" max="3833" width="10.5546875" style="63" customWidth="1"/>
    <col min="3834" max="3834" width="54" style="63" customWidth="1"/>
    <col min="3835" max="3835" width="25.44140625" style="63" customWidth="1"/>
    <col min="3836" max="3836" width="28.44140625" style="63" customWidth="1"/>
    <col min="3837" max="3837" width="9.109375" style="63" customWidth="1"/>
    <col min="3838" max="3838" width="16" style="63" customWidth="1"/>
    <col min="3839" max="3840" width="12.6640625" style="63" bestFit="1" customWidth="1"/>
    <col min="3841" max="4075" width="9.109375" style="63" customWidth="1"/>
    <col min="4076" max="4076" width="10.5546875" style="63" customWidth="1"/>
    <col min="4077" max="4077" width="45.88671875" style="63" bestFit="1" customWidth="1"/>
    <col min="4078" max="4078" width="25.33203125" style="63" customWidth="1"/>
    <col min="4079" max="4079" width="26" style="63" customWidth="1"/>
    <col min="4080" max="4080" width="22.88671875" style="63" customWidth="1"/>
    <col min="4081" max="4088" width="26.88671875" style="63"/>
    <col min="4089" max="4089" width="10.5546875" style="63" customWidth="1"/>
    <col min="4090" max="4090" width="54" style="63" customWidth="1"/>
    <col min="4091" max="4091" width="25.44140625" style="63" customWidth="1"/>
    <col min="4092" max="4092" width="28.44140625" style="63" customWidth="1"/>
    <col min="4093" max="4093" width="9.109375" style="63" customWidth="1"/>
    <col min="4094" max="4094" width="16" style="63" customWidth="1"/>
    <col min="4095" max="4096" width="12.6640625" style="63" bestFit="1" customWidth="1"/>
    <col min="4097" max="4331" width="9.109375" style="63" customWidth="1"/>
    <col min="4332" max="4332" width="10.5546875" style="63" customWidth="1"/>
    <col min="4333" max="4333" width="45.88671875" style="63" bestFit="1" customWidth="1"/>
    <col min="4334" max="4334" width="25.33203125" style="63" customWidth="1"/>
    <col min="4335" max="4335" width="26" style="63" customWidth="1"/>
    <col min="4336" max="4336" width="22.88671875" style="63" customWidth="1"/>
    <col min="4337" max="4344" width="26.88671875" style="63"/>
    <col min="4345" max="4345" width="10.5546875" style="63" customWidth="1"/>
    <col min="4346" max="4346" width="54" style="63" customWidth="1"/>
    <col min="4347" max="4347" width="25.44140625" style="63" customWidth="1"/>
    <col min="4348" max="4348" width="28.44140625" style="63" customWidth="1"/>
    <col min="4349" max="4349" width="9.109375" style="63" customWidth="1"/>
    <col min="4350" max="4350" width="16" style="63" customWidth="1"/>
    <col min="4351" max="4352" width="12.6640625" style="63" bestFit="1" customWidth="1"/>
    <col min="4353" max="4587" width="9.109375" style="63" customWidth="1"/>
    <col min="4588" max="4588" width="10.5546875" style="63" customWidth="1"/>
    <col min="4589" max="4589" width="45.88671875" style="63" bestFit="1" customWidth="1"/>
    <col min="4590" max="4590" width="25.33203125" style="63" customWidth="1"/>
    <col min="4591" max="4591" width="26" style="63" customWidth="1"/>
    <col min="4592" max="4592" width="22.88671875" style="63" customWidth="1"/>
    <col min="4593" max="4600" width="26.88671875" style="63"/>
    <col min="4601" max="4601" width="10.5546875" style="63" customWidth="1"/>
    <col min="4602" max="4602" width="54" style="63" customWidth="1"/>
    <col min="4603" max="4603" width="25.44140625" style="63" customWidth="1"/>
    <col min="4604" max="4604" width="28.44140625" style="63" customWidth="1"/>
    <col min="4605" max="4605" width="9.109375" style="63" customWidth="1"/>
    <col min="4606" max="4606" width="16" style="63" customWidth="1"/>
    <col min="4607" max="4608" width="12.6640625" style="63" bestFit="1" customWidth="1"/>
    <col min="4609" max="4843" width="9.109375" style="63" customWidth="1"/>
    <col min="4844" max="4844" width="10.5546875" style="63" customWidth="1"/>
    <col min="4845" max="4845" width="45.88671875" style="63" bestFit="1" customWidth="1"/>
    <col min="4846" max="4846" width="25.33203125" style="63" customWidth="1"/>
    <col min="4847" max="4847" width="26" style="63" customWidth="1"/>
    <col min="4848" max="4848" width="22.88671875" style="63" customWidth="1"/>
    <col min="4849" max="4856" width="26.88671875" style="63"/>
    <col min="4857" max="4857" width="10.5546875" style="63" customWidth="1"/>
    <col min="4858" max="4858" width="54" style="63" customWidth="1"/>
    <col min="4859" max="4859" width="25.44140625" style="63" customWidth="1"/>
    <col min="4860" max="4860" width="28.44140625" style="63" customWidth="1"/>
    <col min="4861" max="4861" width="9.109375" style="63" customWidth="1"/>
    <col min="4862" max="4862" width="16" style="63" customWidth="1"/>
    <col min="4863" max="4864" width="12.6640625" style="63" bestFit="1" customWidth="1"/>
    <col min="4865" max="5099" width="9.109375" style="63" customWidth="1"/>
    <col min="5100" max="5100" width="10.5546875" style="63" customWidth="1"/>
    <col min="5101" max="5101" width="45.88671875" style="63" bestFit="1" customWidth="1"/>
    <col min="5102" max="5102" width="25.33203125" style="63" customWidth="1"/>
    <col min="5103" max="5103" width="26" style="63" customWidth="1"/>
    <col min="5104" max="5104" width="22.88671875" style="63" customWidth="1"/>
    <col min="5105" max="5112" width="26.88671875" style="63"/>
    <col min="5113" max="5113" width="10.5546875" style="63" customWidth="1"/>
    <col min="5114" max="5114" width="54" style="63" customWidth="1"/>
    <col min="5115" max="5115" width="25.44140625" style="63" customWidth="1"/>
    <col min="5116" max="5116" width="28.44140625" style="63" customWidth="1"/>
    <col min="5117" max="5117" width="9.109375" style="63" customWidth="1"/>
    <col min="5118" max="5118" width="16" style="63" customWidth="1"/>
    <col min="5119" max="5120" width="12.6640625" style="63" bestFit="1" customWidth="1"/>
    <col min="5121" max="5355" width="9.109375" style="63" customWidth="1"/>
    <col min="5356" max="5356" width="10.5546875" style="63" customWidth="1"/>
    <col min="5357" max="5357" width="45.88671875" style="63" bestFit="1" customWidth="1"/>
    <col min="5358" max="5358" width="25.33203125" style="63" customWidth="1"/>
    <col min="5359" max="5359" width="26" style="63" customWidth="1"/>
    <col min="5360" max="5360" width="22.88671875" style="63" customWidth="1"/>
    <col min="5361" max="5368" width="26.88671875" style="63"/>
    <col min="5369" max="5369" width="10.5546875" style="63" customWidth="1"/>
    <col min="5370" max="5370" width="54" style="63" customWidth="1"/>
    <col min="5371" max="5371" width="25.44140625" style="63" customWidth="1"/>
    <col min="5372" max="5372" width="28.44140625" style="63" customWidth="1"/>
    <col min="5373" max="5373" width="9.109375" style="63" customWidth="1"/>
    <col min="5374" max="5374" width="16" style="63" customWidth="1"/>
    <col min="5375" max="5376" width="12.6640625" style="63" bestFit="1" customWidth="1"/>
    <col min="5377" max="5611" width="9.109375" style="63" customWidth="1"/>
    <col min="5612" max="5612" width="10.5546875" style="63" customWidth="1"/>
    <col min="5613" max="5613" width="45.88671875" style="63" bestFit="1" customWidth="1"/>
    <col min="5614" max="5614" width="25.33203125" style="63" customWidth="1"/>
    <col min="5615" max="5615" width="26" style="63" customWidth="1"/>
    <col min="5616" max="5616" width="22.88671875" style="63" customWidth="1"/>
    <col min="5617" max="5624" width="26.88671875" style="63"/>
    <col min="5625" max="5625" width="10.5546875" style="63" customWidth="1"/>
    <col min="5626" max="5626" width="54" style="63" customWidth="1"/>
    <col min="5627" max="5627" width="25.44140625" style="63" customWidth="1"/>
    <col min="5628" max="5628" width="28.44140625" style="63" customWidth="1"/>
    <col min="5629" max="5629" width="9.109375" style="63" customWidth="1"/>
    <col min="5630" max="5630" width="16" style="63" customWidth="1"/>
    <col min="5631" max="5632" width="12.6640625" style="63" bestFit="1" customWidth="1"/>
    <col min="5633" max="5867" width="9.109375" style="63" customWidth="1"/>
    <col min="5868" max="5868" width="10.5546875" style="63" customWidth="1"/>
    <col min="5869" max="5869" width="45.88671875" style="63" bestFit="1" customWidth="1"/>
    <col min="5870" max="5870" width="25.33203125" style="63" customWidth="1"/>
    <col min="5871" max="5871" width="26" style="63" customWidth="1"/>
    <col min="5872" max="5872" width="22.88671875" style="63" customWidth="1"/>
    <col min="5873" max="5880" width="26.88671875" style="63"/>
    <col min="5881" max="5881" width="10.5546875" style="63" customWidth="1"/>
    <col min="5882" max="5882" width="54" style="63" customWidth="1"/>
    <col min="5883" max="5883" width="25.44140625" style="63" customWidth="1"/>
    <col min="5884" max="5884" width="28.44140625" style="63" customWidth="1"/>
    <col min="5885" max="5885" width="9.109375" style="63" customWidth="1"/>
    <col min="5886" max="5886" width="16" style="63" customWidth="1"/>
    <col min="5887" max="5888" width="12.6640625" style="63" bestFit="1" customWidth="1"/>
    <col min="5889" max="6123" width="9.109375" style="63" customWidth="1"/>
    <col min="6124" max="6124" width="10.5546875" style="63" customWidth="1"/>
    <col min="6125" max="6125" width="45.88671875" style="63" bestFit="1" customWidth="1"/>
    <col min="6126" max="6126" width="25.33203125" style="63" customWidth="1"/>
    <col min="6127" max="6127" width="26" style="63" customWidth="1"/>
    <col min="6128" max="6128" width="22.88671875" style="63" customWidth="1"/>
    <col min="6129" max="6136" width="26.88671875" style="63"/>
    <col min="6137" max="6137" width="10.5546875" style="63" customWidth="1"/>
    <col min="6138" max="6138" width="54" style="63" customWidth="1"/>
    <col min="6139" max="6139" width="25.44140625" style="63" customWidth="1"/>
    <col min="6140" max="6140" width="28.44140625" style="63" customWidth="1"/>
    <col min="6141" max="6141" width="9.109375" style="63" customWidth="1"/>
    <col min="6142" max="6142" width="16" style="63" customWidth="1"/>
    <col min="6143" max="6144" width="12.6640625" style="63" bestFit="1" customWidth="1"/>
    <col min="6145" max="6379" width="9.109375" style="63" customWidth="1"/>
    <col min="6380" max="6380" width="10.5546875" style="63" customWidth="1"/>
    <col min="6381" max="6381" width="45.88671875" style="63" bestFit="1" customWidth="1"/>
    <col min="6382" max="6382" width="25.33203125" style="63" customWidth="1"/>
    <col min="6383" max="6383" width="26" style="63" customWidth="1"/>
    <col min="6384" max="6384" width="22.88671875" style="63" customWidth="1"/>
    <col min="6385" max="6392" width="26.88671875" style="63"/>
    <col min="6393" max="6393" width="10.5546875" style="63" customWidth="1"/>
    <col min="6394" max="6394" width="54" style="63" customWidth="1"/>
    <col min="6395" max="6395" width="25.44140625" style="63" customWidth="1"/>
    <col min="6396" max="6396" width="28.44140625" style="63" customWidth="1"/>
    <col min="6397" max="6397" width="9.109375" style="63" customWidth="1"/>
    <col min="6398" max="6398" width="16" style="63" customWidth="1"/>
    <col min="6399" max="6400" width="12.6640625" style="63" bestFit="1" customWidth="1"/>
    <col min="6401" max="6635" width="9.109375" style="63" customWidth="1"/>
    <col min="6636" max="6636" width="10.5546875" style="63" customWidth="1"/>
    <col min="6637" max="6637" width="45.88671875" style="63" bestFit="1" customWidth="1"/>
    <col min="6638" max="6638" width="25.33203125" style="63" customWidth="1"/>
    <col min="6639" max="6639" width="26" style="63" customWidth="1"/>
    <col min="6640" max="6640" width="22.88671875" style="63" customWidth="1"/>
    <col min="6641" max="6648" width="26.88671875" style="63"/>
    <col min="6649" max="6649" width="10.5546875" style="63" customWidth="1"/>
    <col min="6650" max="6650" width="54" style="63" customWidth="1"/>
    <col min="6651" max="6651" width="25.44140625" style="63" customWidth="1"/>
    <col min="6652" max="6652" width="28.44140625" style="63" customWidth="1"/>
    <col min="6653" max="6653" width="9.109375" style="63" customWidth="1"/>
    <col min="6654" max="6654" width="16" style="63" customWidth="1"/>
    <col min="6655" max="6656" width="12.6640625" style="63" bestFit="1" customWidth="1"/>
    <col min="6657" max="6891" width="9.109375" style="63" customWidth="1"/>
    <col min="6892" max="6892" width="10.5546875" style="63" customWidth="1"/>
    <col min="6893" max="6893" width="45.88671875" style="63" bestFit="1" customWidth="1"/>
    <col min="6894" max="6894" width="25.33203125" style="63" customWidth="1"/>
    <col min="6895" max="6895" width="26" style="63" customWidth="1"/>
    <col min="6896" max="6896" width="22.88671875" style="63" customWidth="1"/>
    <col min="6897" max="6904" width="26.88671875" style="63"/>
    <col min="6905" max="6905" width="10.5546875" style="63" customWidth="1"/>
    <col min="6906" max="6906" width="54" style="63" customWidth="1"/>
    <col min="6907" max="6907" width="25.44140625" style="63" customWidth="1"/>
    <col min="6908" max="6908" width="28.44140625" style="63" customWidth="1"/>
    <col min="6909" max="6909" width="9.109375" style="63" customWidth="1"/>
    <col min="6910" max="6910" width="16" style="63" customWidth="1"/>
    <col min="6911" max="6912" width="12.6640625" style="63" bestFit="1" customWidth="1"/>
    <col min="6913" max="7147" width="9.109375" style="63" customWidth="1"/>
    <col min="7148" max="7148" width="10.5546875" style="63" customWidth="1"/>
    <col min="7149" max="7149" width="45.88671875" style="63" bestFit="1" customWidth="1"/>
    <col min="7150" max="7150" width="25.33203125" style="63" customWidth="1"/>
    <col min="7151" max="7151" width="26" style="63" customWidth="1"/>
    <col min="7152" max="7152" width="22.88671875" style="63" customWidth="1"/>
    <col min="7153" max="7160" width="26.88671875" style="63"/>
    <col min="7161" max="7161" width="10.5546875" style="63" customWidth="1"/>
    <col min="7162" max="7162" width="54" style="63" customWidth="1"/>
    <col min="7163" max="7163" width="25.44140625" style="63" customWidth="1"/>
    <col min="7164" max="7164" width="28.44140625" style="63" customWidth="1"/>
    <col min="7165" max="7165" width="9.109375" style="63" customWidth="1"/>
    <col min="7166" max="7166" width="16" style="63" customWidth="1"/>
    <col min="7167" max="7168" width="12.6640625" style="63" bestFit="1" customWidth="1"/>
    <col min="7169" max="7403" width="9.109375" style="63" customWidth="1"/>
    <col min="7404" max="7404" width="10.5546875" style="63" customWidth="1"/>
    <col min="7405" max="7405" width="45.88671875" style="63" bestFit="1" customWidth="1"/>
    <col min="7406" max="7406" width="25.33203125" style="63" customWidth="1"/>
    <col min="7407" max="7407" width="26" style="63" customWidth="1"/>
    <col min="7408" max="7408" width="22.88671875" style="63" customWidth="1"/>
    <col min="7409" max="7416" width="26.88671875" style="63"/>
    <col min="7417" max="7417" width="10.5546875" style="63" customWidth="1"/>
    <col min="7418" max="7418" width="54" style="63" customWidth="1"/>
    <col min="7419" max="7419" width="25.44140625" style="63" customWidth="1"/>
    <col min="7420" max="7420" width="28.44140625" style="63" customWidth="1"/>
    <col min="7421" max="7421" width="9.109375" style="63" customWidth="1"/>
    <col min="7422" max="7422" width="16" style="63" customWidth="1"/>
    <col min="7423" max="7424" width="12.6640625" style="63" bestFit="1" customWidth="1"/>
    <col min="7425" max="7659" width="9.109375" style="63" customWidth="1"/>
    <col min="7660" max="7660" width="10.5546875" style="63" customWidth="1"/>
    <col min="7661" max="7661" width="45.88671875" style="63" bestFit="1" customWidth="1"/>
    <col min="7662" max="7662" width="25.33203125" style="63" customWidth="1"/>
    <col min="7663" max="7663" width="26" style="63" customWidth="1"/>
    <col min="7664" max="7664" width="22.88671875" style="63" customWidth="1"/>
    <col min="7665" max="7672" width="26.88671875" style="63"/>
    <col min="7673" max="7673" width="10.5546875" style="63" customWidth="1"/>
    <col min="7674" max="7674" width="54" style="63" customWidth="1"/>
    <col min="7675" max="7675" width="25.44140625" style="63" customWidth="1"/>
    <col min="7676" max="7676" width="28.44140625" style="63" customWidth="1"/>
    <col min="7677" max="7677" width="9.109375" style="63" customWidth="1"/>
    <col min="7678" max="7678" width="16" style="63" customWidth="1"/>
    <col min="7679" max="7680" width="12.6640625" style="63" bestFit="1" customWidth="1"/>
    <col min="7681" max="7915" width="9.109375" style="63" customWidth="1"/>
    <col min="7916" max="7916" width="10.5546875" style="63" customWidth="1"/>
    <col min="7917" max="7917" width="45.88671875" style="63" bestFit="1" customWidth="1"/>
    <col min="7918" max="7918" width="25.33203125" style="63" customWidth="1"/>
    <col min="7919" max="7919" width="26" style="63" customWidth="1"/>
    <col min="7920" max="7920" width="22.88671875" style="63" customWidth="1"/>
    <col min="7921" max="7928" width="26.88671875" style="63"/>
    <col min="7929" max="7929" width="10.5546875" style="63" customWidth="1"/>
    <col min="7930" max="7930" width="54" style="63" customWidth="1"/>
    <col min="7931" max="7931" width="25.44140625" style="63" customWidth="1"/>
    <col min="7932" max="7932" width="28.44140625" style="63" customWidth="1"/>
    <col min="7933" max="7933" width="9.109375" style="63" customWidth="1"/>
    <col min="7934" max="7934" width="16" style="63" customWidth="1"/>
    <col min="7935" max="7936" width="12.6640625" style="63" bestFit="1" customWidth="1"/>
    <col min="7937" max="8171" width="9.109375" style="63" customWidth="1"/>
    <col min="8172" max="8172" width="10.5546875" style="63" customWidth="1"/>
    <col min="8173" max="8173" width="45.88671875" style="63" bestFit="1" customWidth="1"/>
    <col min="8174" max="8174" width="25.33203125" style="63" customWidth="1"/>
    <col min="8175" max="8175" width="26" style="63" customWidth="1"/>
    <col min="8176" max="8176" width="22.88671875" style="63" customWidth="1"/>
    <col min="8177" max="8184" width="26.88671875" style="63"/>
    <col min="8185" max="8185" width="10.5546875" style="63" customWidth="1"/>
    <col min="8186" max="8186" width="54" style="63" customWidth="1"/>
    <col min="8187" max="8187" width="25.44140625" style="63" customWidth="1"/>
    <col min="8188" max="8188" width="28.44140625" style="63" customWidth="1"/>
    <col min="8189" max="8189" width="9.109375" style="63" customWidth="1"/>
    <col min="8190" max="8190" width="16" style="63" customWidth="1"/>
    <col min="8191" max="8192" width="12.6640625" style="63" bestFit="1" customWidth="1"/>
    <col min="8193" max="8427" width="9.109375" style="63" customWidth="1"/>
    <col min="8428" max="8428" width="10.5546875" style="63" customWidth="1"/>
    <col min="8429" max="8429" width="45.88671875" style="63" bestFit="1" customWidth="1"/>
    <col min="8430" max="8430" width="25.33203125" style="63" customWidth="1"/>
    <col min="8431" max="8431" width="26" style="63" customWidth="1"/>
    <col min="8432" max="8432" width="22.88671875" style="63" customWidth="1"/>
    <col min="8433" max="8440" width="26.88671875" style="63"/>
    <col min="8441" max="8441" width="10.5546875" style="63" customWidth="1"/>
    <col min="8442" max="8442" width="54" style="63" customWidth="1"/>
    <col min="8443" max="8443" width="25.44140625" style="63" customWidth="1"/>
    <col min="8444" max="8444" width="28.44140625" style="63" customWidth="1"/>
    <col min="8445" max="8445" width="9.109375" style="63" customWidth="1"/>
    <col min="8446" max="8446" width="16" style="63" customWidth="1"/>
    <col min="8447" max="8448" width="12.6640625" style="63" bestFit="1" customWidth="1"/>
    <col min="8449" max="8683" width="9.109375" style="63" customWidth="1"/>
    <col min="8684" max="8684" width="10.5546875" style="63" customWidth="1"/>
    <col min="8685" max="8685" width="45.88671875" style="63" bestFit="1" customWidth="1"/>
    <col min="8686" max="8686" width="25.33203125" style="63" customWidth="1"/>
    <col min="8687" max="8687" width="26" style="63" customWidth="1"/>
    <col min="8688" max="8688" width="22.88671875" style="63" customWidth="1"/>
    <col min="8689" max="8696" width="26.88671875" style="63"/>
    <col min="8697" max="8697" width="10.5546875" style="63" customWidth="1"/>
    <col min="8698" max="8698" width="54" style="63" customWidth="1"/>
    <col min="8699" max="8699" width="25.44140625" style="63" customWidth="1"/>
    <col min="8700" max="8700" width="28.44140625" style="63" customWidth="1"/>
    <col min="8701" max="8701" width="9.109375" style="63" customWidth="1"/>
    <col min="8702" max="8702" width="16" style="63" customWidth="1"/>
    <col min="8703" max="8704" width="12.6640625" style="63" bestFit="1" customWidth="1"/>
    <col min="8705" max="8939" width="9.109375" style="63" customWidth="1"/>
    <col min="8940" max="8940" width="10.5546875" style="63" customWidth="1"/>
    <col min="8941" max="8941" width="45.88671875" style="63" bestFit="1" customWidth="1"/>
    <col min="8942" max="8942" width="25.33203125" style="63" customWidth="1"/>
    <col min="8943" max="8943" width="26" style="63" customWidth="1"/>
    <col min="8944" max="8944" width="22.88671875" style="63" customWidth="1"/>
    <col min="8945" max="8952" width="26.88671875" style="63"/>
    <col min="8953" max="8953" width="10.5546875" style="63" customWidth="1"/>
    <col min="8954" max="8954" width="54" style="63" customWidth="1"/>
    <col min="8955" max="8955" width="25.44140625" style="63" customWidth="1"/>
    <col min="8956" max="8956" width="28.44140625" style="63" customWidth="1"/>
    <col min="8957" max="8957" width="9.109375" style="63" customWidth="1"/>
    <col min="8958" max="8958" width="16" style="63" customWidth="1"/>
    <col min="8959" max="8960" width="12.6640625" style="63" bestFit="1" customWidth="1"/>
    <col min="8961" max="9195" width="9.109375" style="63" customWidth="1"/>
    <col min="9196" max="9196" width="10.5546875" style="63" customWidth="1"/>
    <col min="9197" max="9197" width="45.88671875" style="63" bestFit="1" customWidth="1"/>
    <col min="9198" max="9198" width="25.33203125" style="63" customWidth="1"/>
    <col min="9199" max="9199" width="26" style="63" customWidth="1"/>
    <col min="9200" max="9200" width="22.88671875" style="63" customWidth="1"/>
    <col min="9201" max="9208" width="26.88671875" style="63"/>
    <col min="9209" max="9209" width="10.5546875" style="63" customWidth="1"/>
    <col min="9210" max="9210" width="54" style="63" customWidth="1"/>
    <col min="9211" max="9211" width="25.44140625" style="63" customWidth="1"/>
    <col min="9212" max="9212" width="28.44140625" style="63" customWidth="1"/>
    <col min="9213" max="9213" width="9.109375" style="63" customWidth="1"/>
    <col min="9214" max="9214" width="16" style="63" customWidth="1"/>
    <col min="9215" max="9216" width="12.6640625" style="63" bestFit="1" customWidth="1"/>
    <col min="9217" max="9451" width="9.109375" style="63" customWidth="1"/>
    <col min="9452" max="9452" width="10.5546875" style="63" customWidth="1"/>
    <col min="9453" max="9453" width="45.88671875" style="63" bestFit="1" customWidth="1"/>
    <col min="9454" max="9454" width="25.33203125" style="63" customWidth="1"/>
    <col min="9455" max="9455" width="26" style="63" customWidth="1"/>
    <col min="9456" max="9456" width="22.88671875" style="63" customWidth="1"/>
    <col min="9457" max="9464" width="26.88671875" style="63"/>
    <col min="9465" max="9465" width="10.5546875" style="63" customWidth="1"/>
    <col min="9466" max="9466" width="54" style="63" customWidth="1"/>
    <col min="9467" max="9467" width="25.44140625" style="63" customWidth="1"/>
    <col min="9468" max="9468" width="28.44140625" style="63" customWidth="1"/>
    <col min="9469" max="9469" width="9.109375" style="63" customWidth="1"/>
    <col min="9470" max="9470" width="16" style="63" customWidth="1"/>
    <col min="9471" max="9472" width="12.6640625" style="63" bestFit="1" customWidth="1"/>
    <col min="9473" max="9707" width="9.109375" style="63" customWidth="1"/>
    <col min="9708" max="9708" width="10.5546875" style="63" customWidth="1"/>
    <col min="9709" max="9709" width="45.88671875" style="63" bestFit="1" customWidth="1"/>
    <col min="9710" max="9710" width="25.33203125" style="63" customWidth="1"/>
    <col min="9711" max="9711" width="26" style="63" customWidth="1"/>
    <col min="9712" max="9712" width="22.88671875" style="63" customWidth="1"/>
    <col min="9713" max="9720" width="26.88671875" style="63"/>
    <col min="9721" max="9721" width="10.5546875" style="63" customWidth="1"/>
    <col min="9722" max="9722" width="54" style="63" customWidth="1"/>
    <col min="9723" max="9723" width="25.44140625" style="63" customWidth="1"/>
    <col min="9724" max="9724" width="28.44140625" style="63" customWidth="1"/>
    <col min="9725" max="9725" width="9.109375" style="63" customWidth="1"/>
    <col min="9726" max="9726" width="16" style="63" customWidth="1"/>
    <col min="9727" max="9728" width="12.6640625" style="63" bestFit="1" customWidth="1"/>
    <col min="9729" max="9963" width="9.109375" style="63" customWidth="1"/>
    <col min="9964" max="9964" width="10.5546875" style="63" customWidth="1"/>
    <col min="9965" max="9965" width="45.88671875" style="63" bestFit="1" customWidth="1"/>
    <col min="9966" max="9966" width="25.33203125" style="63" customWidth="1"/>
    <col min="9967" max="9967" width="26" style="63" customWidth="1"/>
    <col min="9968" max="9968" width="22.88671875" style="63" customWidth="1"/>
    <col min="9969" max="9976" width="26.88671875" style="63"/>
    <col min="9977" max="9977" width="10.5546875" style="63" customWidth="1"/>
    <col min="9978" max="9978" width="54" style="63" customWidth="1"/>
    <col min="9979" max="9979" width="25.44140625" style="63" customWidth="1"/>
    <col min="9980" max="9980" width="28.44140625" style="63" customWidth="1"/>
    <col min="9981" max="9981" width="9.109375" style="63" customWidth="1"/>
    <col min="9982" max="9982" width="16" style="63" customWidth="1"/>
    <col min="9983" max="9984" width="12.6640625" style="63" bestFit="1" customWidth="1"/>
    <col min="9985" max="10219" width="9.109375" style="63" customWidth="1"/>
    <col min="10220" max="10220" width="10.5546875" style="63" customWidth="1"/>
    <col min="10221" max="10221" width="45.88671875" style="63" bestFit="1" customWidth="1"/>
    <col min="10222" max="10222" width="25.33203125" style="63" customWidth="1"/>
    <col min="10223" max="10223" width="26" style="63" customWidth="1"/>
    <col min="10224" max="10224" width="22.88671875" style="63" customWidth="1"/>
    <col min="10225" max="10232" width="26.88671875" style="63"/>
    <col min="10233" max="10233" width="10.5546875" style="63" customWidth="1"/>
    <col min="10234" max="10234" width="54" style="63" customWidth="1"/>
    <col min="10235" max="10235" width="25.44140625" style="63" customWidth="1"/>
    <col min="10236" max="10236" width="28.44140625" style="63" customWidth="1"/>
    <col min="10237" max="10237" width="9.109375" style="63" customWidth="1"/>
    <col min="10238" max="10238" width="16" style="63" customWidth="1"/>
    <col min="10239" max="10240" width="12.6640625" style="63" bestFit="1" customWidth="1"/>
    <col min="10241" max="10475" width="9.109375" style="63" customWidth="1"/>
    <col min="10476" max="10476" width="10.5546875" style="63" customWidth="1"/>
    <col min="10477" max="10477" width="45.88671875" style="63" bestFit="1" customWidth="1"/>
    <col min="10478" max="10478" width="25.33203125" style="63" customWidth="1"/>
    <col min="10479" max="10479" width="26" style="63" customWidth="1"/>
    <col min="10480" max="10480" width="22.88671875" style="63" customWidth="1"/>
    <col min="10481" max="10488" width="26.88671875" style="63"/>
    <col min="10489" max="10489" width="10.5546875" style="63" customWidth="1"/>
    <col min="10490" max="10490" width="54" style="63" customWidth="1"/>
    <col min="10491" max="10491" width="25.44140625" style="63" customWidth="1"/>
    <col min="10492" max="10492" width="28.44140625" style="63" customWidth="1"/>
    <col min="10493" max="10493" width="9.109375" style="63" customWidth="1"/>
    <col min="10494" max="10494" width="16" style="63" customWidth="1"/>
    <col min="10495" max="10496" width="12.6640625" style="63" bestFit="1" customWidth="1"/>
    <col min="10497" max="10731" width="9.109375" style="63" customWidth="1"/>
    <col min="10732" max="10732" width="10.5546875" style="63" customWidth="1"/>
    <col min="10733" max="10733" width="45.88671875" style="63" bestFit="1" customWidth="1"/>
    <col min="10734" max="10734" width="25.33203125" style="63" customWidth="1"/>
    <col min="10735" max="10735" width="26" style="63" customWidth="1"/>
    <col min="10736" max="10736" width="22.88671875" style="63" customWidth="1"/>
    <col min="10737" max="10744" width="26.88671875" style="63"/>
    <col min="10745" max="10745" width="10.5546875" style="63" customWidth="1"/>
    <col min="10746" max="10746" width="54" style="63" customWidth="1"/>
    <col min="10747" max="10747" width="25.44140625" style="63" customWidth="1"/>
    <col min="10748" max="10748" width="28.44140625" style="63" customWidth="1"/>
    <col min="10749" max="10749" width="9.109375" style="63" customWidth="1"/>
    <col min="10750" max="10750" width="16" style="63" customWidth="1"/>
    <col min="10751" max="10752" width="12.6640625" style="63" bestFit="1" customWidth="1"/>
    <col min="10753" max="10987" width="9.109375" style="63" customWidth="1"/>
    <col min="10988" max="10988" width="10.5546875" style="63" customWidth="1"/>
    <col min="10989" max="10989" width="45.88671875" style="63" bestFit="1" customWidth="1"/>
    <col min="10990" max="10990" width="25.33203125" style="63" customWidth="1"/>
    <col min="10991" max="10991" width="26" style="63" customWidth="1"/>
    <col min="10992" max="10992" width="22.88671875" style="63" customWidth="1"/>
    <col min="10993" max="11000" width="26.88671875" style="63"/>
    <col min="11001" max="11001" width="10.5546875" style="63" customWidth="1"/>
    <col min="11002" max="11002" width="54" style="63" customWidth="1"/>
    <col min="11003" max="11003" width="25.44140625" style="63" customWidth="1"/>
    <col min="11004" max="11004" width="28.44140625" style="63" customWidth="1"/>
    <col min="11005" max="11005" width="9.109375" style="63" customWidth="1"/>
    <col min="11006" max="11006" width="16" style="63" customWidth="1"/>
    <col min="11007" max="11008" width="12.6640625" style="63" bestFit="1" customWidth="1"/>
    <col min="11009" max="11243" width="9.109375" style="63" customWidth="1"/>
    <col min="11244" max="11244" width="10.5546875" style="63" customWidth="1"/>
    <col min="11245" max="11245" width="45.88671875" style="63" bestFit="1" customWidth="1"/>
    <col min="11246" max="11246" width="25.33203125" style="63" customWidth="1"/>
    <col min="11247" max="11247" width="26" style="63" customWidth="1"/>
    <col min="11248" max="11248" width="22.88671875" style="63" customWidth="1"/>
    <col min="11249" max="11256" width="26.88671875" style="63"/>
    <col min="11257" max="11257" width="10.5546875" style="63" customWidth="1"/>
    <col min="11258" max="11258" width="54" style="63" customWidth="1"/>
    <col min="11259" max="11259" width="25.44140625" style="63" customWidth="1"/>
    <col min="11260" max="11260" width="28.44140625" style="63" customWidth="1"/>
    <col min="11261" max="11261" width="9.109375" style="63" customWidth="1"/>
    <col min="11262" max="11262" width="16" style="63" customWidth="1"/>
    <col min="11263" max="11264" width="12.6640625" style="63" bestFit="1" customWidth="1"/>
    <col min="11265" max="11499" width="9.109375" style="63" customWidth="1"/>
    <col min="11500" max="11500" width="10.5546875" style="63" customWidth="1"/>
    <col min="11501" max="11501" width="45.88671875" style="63" bestFit="1" customWidth="1"/>
    <col min="11502" max="11502" width="25.33203125" style="63" customWidth="1"/>
    <col min="11503" max="11503" width="26" style="63" customWidth="1"/>
    <col min="11504" max="11504" width="22.88671875" style="63" customWidth="1"/>
    <col min="11505" max="11512" width="26.88671875" style="63"/>
    <col min="11513" max="11513" width="10.5546875" style="63" customWidth="1"/>
    <col min="11514" max="11514" width="54" style="63" customWidth="1"/>
    <col min="11515" max="11515" width="25.44140625" style="63" customWidth="1"/>
    <col min="11516" max="11516" width="28.44140625" style="63" customWidth="1"/>
    <col min="11517" max="11517" width="9.109375" style="63" customWidth="1"/>
    <col min="11518" max="11518" width="16" style="63" customWidth="1"/>
    <col min="11519" max="11520" width="12.6640625" style="63" bestFit="1" customWidth="1"/>
    <col min="11521" max="11755" width="9.109375" style="63" customWidth="1"/>
    <col min="11756" max="11756" width="10.5546875" style="63" customWidth="1"/>
    <col min="11757" max="11757" width="45.88671875" style="63" bestFit="1" customWidth="1"/>
    <col min="11758" max="11758" width="25.33203125" style="63" customWidth="1"/>
    <col min="11759" max="11759" width="26" style="63" customWidth="1"/>
    <col min="11760" max="11760" width="22.88671875" style="63" customWidth="1"/>
    <col min="11761" max="11768" width="26.88671875" style="63"/>
    <col min="11769" max="11769" width="10.5546875" style="63" customWidth="1"/>
    <col min="11770" max="11770" width="54" style="63" customWidth="1"/>
    <col min="11771" max="11771" width="25.44140625" style="63" customWidth="1"/>
    <col min="11772" max="11772" width="28.44140625" style="63" customWidth="1"/>
    <col min="11773" max="11773" width="9.109375" style="63" customWidth="1"/>
    <col min="11774" max="11774" width="16" style="63" customWidth="1"/>
    <col min="11775" max="11776" width="12.6640625" style="63" bestFit="1" customWidth="1"/>
    <col min="11777" max="12011" width="9.109375" style="63" customWidth="1"/>
    <col min="12012" max="12012" width="10.5546875" style="63" customWidth="1"/>
    <col min="12013" max="12013" width="45.88671875" style="63" bestFit="1" customWidth="1"/>
    <col min="12014" max="12014" width="25.33203125" style="63" customWidth="1"/>
    <col min="12015" max="12015" width="26" style="63" customWidth="1"/>
    <col min="12016" max="12016" width="22.88671875" style="63" customWidth="1"/>
    <col min="12017" max="12024" width="26.88671875" style="63"/>
    <col min="12025" max="12025" width="10.5546875" style="63" customWidth="1"/>
    <col min="12026" max="12026" width="54" style="63" customWidth="1"/>
    <col min="12027" max="12027" width="25.44140625" style="63" customWidth="1"/>
    <col min="12028" max="12028" width="28.44140625" style="63" customWidth="1"/>
    <col min="12029" max="12029" width="9.109375" style="63" customWidth="1"/>
    <col min="12030" max="12030" width="16" style="63" customWidth="1"/>
    <col min="12031" max="12032" width="12.6640625" style="63" bestFit="1" customWidth="1"/>
    <col min="12033" max="12267" width="9.109375" style="63" customWidth="1"/>
    <col min="12268" max="12268" width="10.5546875" style="63" customWidth="1"/>
    <col min="12269" max="12269" width="45.88671875" style="63" bestFit="1" customWidth="1"/>
    <col min="12270" max="12270" width="25.33203125" style="63" customWidth="1"/>
    <col min="12271" max="12271" width="26" style="63" customWidth="1"/>
    <col min="12272" max="12272" width="22.88671875" style="63" customWidth="1"/>
    <col min="12273" max="12280" width="26.88671875" style="63"/>
    <col min="12281" max="12281" width="10.5546875" style="63" customWidth="1"/>
    <col min="12282" max="12282" width="54" style="63" customWidth="1"/>
    <col min="12283" max="12283" width="25.44140625" style="63" customWidth="1"/>
    <col min="12284" max="12284" width="28.44140625" style="63" customWidth="1"/>
    <col min="12285" max="12285" width="9.109375" style="63" customWidth="1"/>
    <col min="12286" max="12286" width="16" style="63" customWidth="1"/>
    <col min="12287" max="12288" width="12.6640625" style="63" bestFit="1" customWidth="1"/>
    <col min="12289" max="12523" width="9.109375" style="63" customWidth="1"/>
    <col min="12524" max="12524" width="10.5546875" style="63" customWidth="1"/>
    <col min="12525" max="12525" width="45.88671875" style="63" bestFit="1" customWidth="1"/>
    <col min="12526" max="12526" width="25.33203125" style="63" customWidth="1"/>
    <col min="12527" max="12527" width="26" style="63" customWidth="1"/>
    <col min="12528" max="12528" width="22.88671875" style="63" customWidth="1"/>
    <col min="12529" max="12536" width="26.88671875" style="63"/>
    <col min="12537" max="12537" width="10.5546875" style="63" customWidth="1"/>
    <col min="12538" max="12538" width="54" style="63" customWidth="1"/>
    <col min="12539" max="12539" width="25.44140625" style="63" customWidth="1"/>
    <col min="12540" max="12540" width="28.44140625" style="63" customWidth="1"/>
    <col min="12541" max="12541" width="9.109375" style="63" customWidth="1"/>
    <col min="12542" max="12542" width="16" style="63" customWidth="1"/>
    <col min="12543" max="12544" width="12.6640625" style="63" bestFit="1" customWidth="1"/>
    <col min="12545" max="12779" width="9.109375" style="63" customWidth="1"/>
    <col min="12780" max="12780" width="10.5546875" style="63" customWidth="1"/>
    <col min="12781" max="12781" width="45.88671875" style="63" bestFit="1" customWidth="1"/>
    <col min="12782" max="12782" width="25.33203125" style="63" customWidth="1"/>
    <col min="12783" max="12783" width="26" style="63" customWidth="1"/>
    <col min="12784" max="12784" width="22.88671875" style="63" customWidth="1"/>
    <col min="12785" max="12792" width="26.88671875" style="63"/>
    <col min="12793" max="12793" width="10.5546875" style="63" customWidth="1"/>
    <col min="12794" max="12794" width="54" style="63" customWidth="1"/>
    <col min="12795" max="12795" width="25.44140625" style="63" customWidth="1"/>
    <col min="12796" max="12796" width="28.44140625" style="63" customWidth="1"/>
    <col min="12797" max="12797" width="9.109375" style="63" customWidth="1"/>
    <col min="12798" max="12798" width="16" style="63" customWidth="1"/>
    <col min="12799" max="12800" width="12.6640625" style="63" bestFit="1" customWidth="1"/>
    <col min="12801" max="13035" width="9.109375" style="63" customWidth="1"/>
    <col min="13036" max="13036" width="10.5546875" style="63" customWidth="1"/>
    <col min="13037" max="13037" width="45.88671875" style="63" bestFit="1" customWidth="1"/>
    <col min="13038" max="13038" width="25.33203125" style="63" customWidth="1"/>
    <col min="13039" max="13039" width="26" style="63" customWidth="1"/>
    <col min="13040" max="13040" width="22.88671875" style="63" customWidth="1"/>
    <col min="13041" max="13048" width="26.88671875" style="63"/>
    <col min="13049" max="13049" width="10.5546875" style="63" customWidth="1"/>
    <col min="13050" max="13050" width="54" style="63" customWidth="1"/>
    <col min="13051" max="13051" width="25.44140625" style="63" customWidth="1"/>
    <col min="13052" max="13052" width="28.44140625" style="63" customWidth="1"/>
    <col min="13053" max="13053" width="9.109375" style="63" customWidth="1"/>
    <col min="13054" max="13054" width="16" style="63" customWidth="1"/>
    <col min="13055" max="13056" width="12.6640625" style="63" bestFit="1" customWidth="1"/>
    <col min="13057" max="13291" width="9.109375" style="63" customWidth="1"/>
    <col min="13292" max="13292" width="10.5546875" style="63" customWidth="1"/>
    <col min="13293" max="13293" width="45.88671875" style="63" bestFit="1" customWidth="1"/>
    <col min="13294" max="13294" width="25.33203125" style="63" customWidth="1"/>
    <col min="13295" max="13295" width="26" style="63" customWidth="1"/>
    <col min="13296" max="13296" width="22.88671875" style="63" customWidth="1"/>
    <col min="13297" max="13304" width="26.88671875" style="63"/>
    <col min="13305" max="13305" width="10.5546875" style="63" customWidth="1"/>
    <col min="13306" max="13306" width="54" style="63" customWidth="1"/>
    <col min="13307" max="13307" width="25.44140625" style="63" customWidth="1"/>
    <col min="13308" max="13308" width="28.44140625" style="63" customWidth="1"/>
    <col min="13309" max="13309" width="9.109375" style="63" customWidth="1"/>
    <col min="13310" max="13310" width="16" style="63" customWidth="1"/>
    <col min="13311" max="13312" width="12.6640625" style="63" bestFit="1" customWidth="1"/>
    <col min="13313" max="13547" width="9.109375" style="63" customWidth="1"/>
    <col min="13548" max="13548" width="10.5546875" style="63" customWidth="1"/>
    <col min="13549" max="13549" width="45.88671875" style="63" bestFit="1" customWidth="1"/>
    <col min="13550" max="13550" width="25.33203125" style="63" customWidth="1"/>
    <col min="13551" max="13551" width="26" style="63" customWidth="1"/>
    <col min="13552" max="13552" width="22.88671875" style="63" customWidth="1"/>
    <col min="13553" max="13560" width="26.88671875" style="63"/>
    <col min="13561" max="13561" width="10.5546875" style="63" customWidth="1"/>
    <col min="13562" max="13562" width="54" style="63" customWidth="1"/>
    <col min="13563" max="13563" width="25.44140625" style="63" customWidth="1"/>
    <col min="13564" max="13564" width="28.44140625" style="63" customWidth="1"/>
    <col min="13565" max="13565" width="9.109375" style="63" customWidth="1"/>
    <col min="13566" max="13566" width="16" style="63" customWidth="1"/>
    <col min="13567" max="13568" width="12.6640625" style="63" bestFit="1" customWidth="1"/>
    <col min="13569" max="13803" width="9.109375" style="63" customWidth="1"/>
    <col min="13804" max="13804" width="10.5546875" style="63" customWidth="1"/>
    <col min="13805" max="13805" width="45.88671875" style="63" bestFit="1" customWidth="1"/>
    <col min="13806" max="13806" width="25.33203125" style="63" customWidth="1"/>
    <col min="13807" max="13807" width="26" style="63" customWidth="1"/>
    <col min="13808" max="13808" width="22.88671875" style="63" customWidth="1"/>
    <col min="13809" max="13816" width="26.88671875" style="63"/>
    <col min="13817" max="13817" width="10.5546875" style="63" customWidth="1"/>
    <col min="13818" max="13818" width="54" style="63" customWidth="1"/>
    <col min="13819" max="13819" width="25.44140625" style="63" customWidth="1"/>
    <col min="13820" max="13820" width="28.44140625" style="63" customWidth="1"/>
    <col min="13821" max="13821" width="9.109375" style="63" customWidth="1"/>
    <col min="13822" max="13822" width="16" style="63" customWidth="1"/>
    <col min="13823" max="13824" width="12.6640625" style="63" bestFit="1" customWidth="1"/>
    <col min="13825" max="14059" width="9.109375" style="63" customWidth="1"/>
    <col min="14060" max="14060" width="10.5546875" style="63" customWidth="1"/>
    <col min="14061" max="14061" width="45.88671875" style="63" bestFit="1" customWidth="1"/>
    <col min="14062" max="14062" width="25.33203125" style="63" customWidth="1"/>
    <col min="14063" max="14063" width="26" style="63" customWidth="1"/>
    <col min="14064" max="14064" width="22.88671875" style="63" customWidth="1"/>
    <col min="14065" max="14072" width="26.88671875" style="63"/>
    <col min="14073" max="14073" width="10.5546875" style="63" customWidth="1"/>
    <col min="14074" max="14074" width="54" style="63" customWidth="1"/>
    <col min="14075" max="14075" width="25.44140625" style="63" customWidth="1"/>
    <col min="14076" max="14076" width="28.44140625" style="63" customWidth="1"/>
    <col min="14077" max="14077" width="9.109375" style="63" customWidth="1"/>
    <col min="14078" max="14078" width="16" style="63" customWidth="1"/>
    <col min="14079" max="14080" width="12.6640625" style="63" bestFit="1" customWidth="1"/>
    <col min="14081" max="14315" width="9.109375" style="63" customWidth="1"/>
    <col min="14316" max="14316" width="10.5546875" style="63" customWidth="1"/>
    <col min="14317" max="14317" width="45.88671875" style="63" bestFit="1" customWidth="1"/>
    <col min="14318" max="14318" width="25.33203125" style="63" customWidth="1"/>
    <col min="14319" max="14319" width="26" style="63" customWidth="1"/>
    <col min="14320" max="14320" width="22.88671875" style="63" customWidth="1"/>
    <col min="14321" max="14328" width="26.88671875" style="63"/>
    <col min="14329" max="14329" width="10.5546875" style="63" customWidth="1"/>
    <col min="14330" max="14330" width="54" style="63" customWidth="1"/>
    <col min="14331" max="14331" width="25.44140625" style="63" customWidth="1"/>
    <col min="14332" max="14332" width="28.44140625" style="63" customWidth="1"/>
    <col min="14333" max="14333" width="9.109375" style="63" customWidth="1"/>
    <col min="14334" max="14334" width="16" style="63" customWidth="1"/>
    <col min="14335" max="14336" width="12.6640625" style="63" bestFit="1" customWidth="1"/>
    <col min="14337" max="14571" width="9.109375" style="63" customWidth="1"/>
    <col min="14572" max="14572" width="10.5546875" style="63" customWidth="1"/>
    <col min="14573" max="14573" width="45.88671875" style="63" bestFit="1" customWidth="1"/>
    <col min="14574" max="14574" width="25.33203125" style="63" customWidth="1"/>
    <col min="14575" max="14575" width="26" style="63" customWidth="1"/>
    <col min="14576" max="14576" width="22.88671875" style="63" customWidth="1"/>
    <col min="14577" max="14584" width="26.88671875" style="63"/>
    <col min="14585" max="14585" width="10.5546875" style="63" customWidth="1"/>
    <col min="14586" max="14586" width="54" style="63" customWidth="1"/>
    <col min="14587" max="14587" width="25.44140625" style="63" customWidth="1"/>
    <col min="14588" max="14588" width="28.44140625" style="63" customWidth="1"/>
    <col min="14589" max="14589" width="9.109375" style="63" customWidth="1"/>
    <col min="14590" max="14590" width="16" style="63" customWidth="1"/>
    <col min="14591" max="14592" width="12.6640625" style="63" bestFit="1" customWidth="1"/>
    <col min="14593" max="14827" width="9.109375" style="63" customWidth="1"/>
    <col min="14828" max="14828" width="10.5546875" style="63" customWidth="1"/>
    <col min="14829" max="14829" width="45.88671875" style="63" bestFit="1" customWidth="1"/>
    <col min="14830" max="14830" width="25.33203125" style="63" customWidth="1"/>
    <col min="14831" max="14831" width="26" style="63" customWidth="1"/>
    <col min="14832" max="14832" width="22.88671875" style="63" customWidth="1"/>
    <col min="14833" max="14840" width="26.88671875" style="63"/>
    <col min="14841" max="14841" width="10.5546875" style="63" customWidth="1"/>
    <col min="14842" max="14842" width="54" style="63" customWidth="1"/>
    <col min="14843" max="14843" width="25.44140625" style="63" customWidth="1"/>
    <col min="14844" max="14844" width="28.44140625" style="63" customWidth="1"/>
    <col min="14845" max="14845" width="9.109375" style="63" customWidth="1"/>
    <col min="14846" max="14846" width="16" style="63" customWidth="1"/>
    <col min="14847" max="14848" width="12.6640625" style="63" bestFit="1" customWidth="1"/>
    <col min="14849" max="15083" width="9.109375" style="63" customWidth="1"/>
    <col min="15084" max="15084" width="10.5546875" style="63" customWidth="1"/>
    <col min="15085" max="15085" width="45.88671875" style="63" bestFit="1" customWidth="1"/>
    <col min="15086" max="15086" width="25.33203125" style="63" customWidth="1"/>
    <col min="15087" max="15087" width="26" style="63" customWidth="1"/>
    <col min="15088" max="15088" width="22.88671875" style="63" customWidth="1"/>
    <col min="15089" max="15096" width="26.88671875" style="63"/>
    <col min="15097" max="15097" width="10.5546875" style="63" customWidth="1"/>
    <col min="15098" max="15098" width="54" style="63" customWidth="1"/>
    <col min="15099" max="15099" width="25.44140625" style="63" customWidth="1"/>
    <col min="15100" max="15100" width="28.44140625" style="63" customWidth="1"/>
    <col min="15101" max="15101" width="9.109375" style="63" customWidth="1"/>
    <col min="15102" max="15102" width="16" style="63" customWidth="1"/>
    <col min="15103" max="15104" width="12.6640625" style="63" bestFit="1" customWidth="1"/>
    <col min="15105" max="15339" width="9.109375" style="63" customWidth="1"/>
    <col min="15340" max="15340" width="10.5546875" style="63" customWidth="1"/>
    <col min="15341" max="15341" width="45.88671875" style="63" bestFit="1" customWidth="1"/>
    <col min="15342" max="15342" width="25.33203125" style="63" customWidth="1"/>
    <col min="15343" max="15343" width="26" style="63" customWidth="1"/>
    <col min="15344" max="15344" width="22.88671875" style="63" customWidth="1"/>
    <col min="15345" max="15352" width="26.88671875" style="63"/>
    <col min="15353" max="15353" width="10.5546875" style="63" customWidth="1"/>
    <col min="15354" max="15354" width="54" style="63" customWidth="1"/>
    <col min="15355" max="15355" width="25.44140625" style="63" customWidth="1"/>
    <col min="15356" max="15356" width="28.44140625" style="63" customWidth="1"/>
    <col min="15357" max="15357" width="9.109375" style="63" customWidth="1"/>
    <col min="15358" max="15358" width="16" style="63" customWidth="1"/>
    <col min="15359" max="15360" width="12.6640625" style="63" bestFit="1" customWidth="1"/>
    <col min="15361" max="15595" width="9.109375" style="63" customWidth="1"/>
    <col min="15596" max="15596" width="10.5546875" style="63" customWidth="1"/>
    <col min="15597" max="15597" width="45.88671875" style="63" bestFit="1" customWidth="1"/>
    <col min="15598" max="15598" width="25.33203125" style="63" customWidth="1"/>
    <col min="15599" max="15599" width="26" style="63" customWidth="1"/>
    <col min="15600" max="15600" width="22.88671875" style="63" customWidth="1"/>
    <col min="15601" max="15608" width="26.88671875" style="63"/>
    <col min="15609" max="15609" width="10.5546875" style="63" customWidth="1"/>
    <col min="15610" max="15610" width="54" style="63" customWidth="1"/>
    <col min="15611" max="15611" width="25.44140625" style="63" customWidth="1"/>
    <col min="15612" max="15612" width="28.44140625" style="63" customWidth="1"/>
    <col min="15613" max="15613" width="9.109375" style="63" customWidth="1"/>
    <col min="15614" max="15614" width="16" style="63" customWidth="1"/>
    <col min="15615" max="15616" width="12.6640625" style="63" bestFit="1" customWidth="1"/>
    <col min="15617" max="15851" width="9.109375" style="63" customWidth="1"/>
    <col min="15852" max="15852" width="10.5546875" style="63" customWidth="1"/>
    <col min="15853" max="15853" width="45.88671875" style="63" bestFit="1" customWidth="1"/>
    <col min="15854" max="15854" width="25.33203125" style="63" customWidth="1"/>
    <col min="15855" max="15855" width="26" style="63" customWidth="1"/>
    <col min="15856" max="15856" width="22.88671875" style="63" customWidth="1"/>
    <col min="15857" max="15864" width="26.88671875" style="63"/>
    <col min="15865" max="15865" width="10.5546875" style="63" customWidth="1"/>
    <col min="15866" max="15866" width="54" style="63" customWidth="1"/>
    <col min="15867" max="15867" width="25.44140625" style="63" customWidth="1"/>
    <col min="15868" max="15868" width="28.44140625" style="63" customWidth="1"/>
    <col min="15869" max="15869" width="9.109375" style="63" customWidth="1"/>
    <col min="15870" max="15870" width="16" style="63" customWidth="1"/>
    <col min="15871" max="15872" width="12.6640625" style="63" bestFit="1" customWidth="1"/>
    <col min="15873" max="16107" width="9.109375" style="63" customWidth="1"/>
    <col min="16108" max="16108" width="10.5546875" style="63" customWidth="1"/>
    <col min="16109" max="16109" width="45.88671875" style="63" bestFit="1" customWidth="1"/>
    <col min="16110" max="16110" width="25.33203125" style="63" customWidth="1"/>
    <col min="16111" max="16111" width="26" style="63" customWidth="1"/>
    <col min="16112" max="16112" width="22.88671875" style="63" customWidth="1"/>
    <col min="16113" max="16120" width="26.88671875" style="63"/>
    <col min="16121" max="16121" width="10.5546875" style="63" customWidth="1"/>
    <col min="16122" max="16122" width="54" style="63" customWidth="1"/>
    <col min="16123" max="16123" width="25.44140625" style="63" customWidth="1"/>
    <col min="16124" max="16124" width="28.44140625" style="63" customWidth="1"/>
    <col min="16125" max="16125" width="9.109375" style="63" customWidth="1"/>
    <col min="16126" max="16126" width="16" style="63" customWidth="1"/>
    <col min="16127" max="16128" width="12.6640625" style="63" bestFit="1" customWidth="1"/>
    <col min="16129" max="16363" width="9.109375" style="63" customWidth="1"/>
    <col min="16364" max="16364" width="10.5546875" style="63" customWidth="1"/>
    <col min="16365" max="16365" width="45.88671875" style="63" bestFit="1" customWidth="1"/>
    <col min="16366" max="16366" width="25.33203125" style="63" customWidth="1"/>
    <col min="16367" max="16367" width="26" style="63" customWidth="1"/>
    <col min="16368" max="16368" width="22.88671875" style="63" customWidth="1"/>
    <col min="16369" max="16384" width="26.88671875" style="63"/>
  </cols>
  <sheetData>
    <row r="1" spans="1:6">
      <c r="A1" s="77" t="s">
        <v>254</v>
      </c>
      <c r="D1" s="62"/>
    </row>
    <row r="2" spans="1:6">
      <c r="D2" s="64"/>
    </row>
    <row r="3" spans="1:6">
      <c r="B3" s="272" t="s">
        <v>0</v>
      </c>
      <c r="C3" s="272"/>
      <c r="D3" s="67" t="s">
        <v>261</v>
      </c>
    </row>
    <row r="4" spans="1:6" ht="16.2">
      <c r="A4" s="114"/>
      <c r="B4" s="115"/>
      <c r="C4" s="66"/>
    </row>
    <row r="5" spans="1:6">
      <c r="C5" s="68"/>
      <c r="D5" s="249" t="s">
        <v>167</v>
      </c>
    </row>
    <row r="6" spans="1:6">
      <c r="A6" s="273" t="s">
        <v>164</v>
      </c>
      <c r="B6" s="275" t="s">
        <v>1</v>
      </c>
      <c r="C6" s="277" t="s">
        <v>165</v>
      </c>
      <c r="D6" s="277"/>
    </row>
    <row r="7" spans="1:6">
      <c r="A7" s="274"/>
      <c r="B7" s="276"/>
      <c r="C7" s="123" t="s">
        <v>166</v>
      </c>
      <c r="D7" s="123" t="s">
        <v>257</v>
      </c>
    </row>
    <row r="8" spans="1:6">
      <c r="A8" s="71">
        <v>1</v>
      </c>
      <c r="B8" s="72" t="s">
        <v>2</v>
      </c>
      <c r="C8" s="73"/>
      <c r="D8" s="239"/>
    </row>
    <row r="9" spans="1:6">
      <c r="A9" s="71">
        <v>1.1000000000000001</v>
      </c>
      <c r="B9" s="52" t="s">
        <v>158</v>
      </c>
      <c r="C9" s="73"/>
      <c r="D9" s="239"/>
    </row>
    <row r="10" spans="1:6">
      <c r="A10" s="74" t="s">
        <v>3</v>
      </c>
      <c r="B10" s="75" t="s">
        <v>4</v>
      </c>
      <c r="C10" s="76">
        <v>11401644.880000001</v>
      </c>
      <c r="D10" s="239">
        <v>3053239.03</v>
      </c>
      <c r="F10" s="162"/>
    </row>
    <row r="11" spans="1:6">
      <c r="A11" s="74" t="s">
        <v>5</v>
      </c>
      <c r="B11" s="75" t="s">
        <v>6</v>
      </c>
      <c r="C11" s="76"/>
      <c r="D11" s="239"/>
      <c r="F11" s="162"/>
    </row>
    <row r="12" spans="1:6">
      <c r="A12" s="74" t="s">
        <v>7</v>
      </c>
      <c r="B12" s="75" t="s">
        <v>8</v>
      </c>
      <c r="C12" s="76">
        <v>3679322.81</v>
      </c>
      <c r="D12" s="239">
        <v>3887006.45</v>
      </c>
      <c r="F12" s="162"/>
    </row>
    <row r="13" spans="1:6">
      <c r="A13" s="74" t="s">
        <v>9</v>
      </c>
      <c r="B13" s="75" t="s">
        <v>10</v>
      </c>
      <c r="C13" s="76">
        <v>268837420</v>
      </c>
      <c r="D13" s="239">
        <v>302237420</v>
      </c>
      <c r="F13" s="162"/>
    </row>
    <row r="14" spans="1:6">
      <c r="A14" s="74" t="s">
        <v>11</v>
      </c>
      <c r="B14" s="75" t="s">
        <v>12</v>
      </c>
      <c r="C14" s="77"/>
      <c r="D14" s="239"/>
      <c r="F14" s="162"/>
    </row>
    <row r="15" spans="1:6">
      <c r="A15" s="74" t="s">
        <v>13</v>
      </c>
      <c r="B15" s="75" t="s">
        <v>14</v>
      </c>
      <c r="C15" s="76"/>
      <c r="D15" s="239"/>
      <c r="F15" s="162"/>
    </row>
    <row r="16" spans="1:6">
      <c r="A16" s="74" t="s">
        <v>15</v>
      </c>
      <c r="B16" s="75" t="s">
        <v>16</v>
      </c>
      <c r="C16" s="76">
        <v>1942700</v>
      </c>
      <c r="D16" s="239">
        <v>48117182.130000003</v>
      </c>
      <c r="F16" s="162"/>
    </row>
    <row r="17" spans="1:241">
      <c r="A17" s="74" t="s">
        <v>17</v>
      </c>
      <c r="B17" s="75" t="s">
        <v>18</v>
      </c>
      <c r="C17" s="78"/>
      <c r="D17" s="239"/>
      <c r="F17" s="162"/>
    </row>
    <row r="18" spans="1:241" ht="27.6">
      <c r="A18" s="79" t="s">
        <v>19</v>
      </c>
      <c r="B18" s="80" t="s">
        <v>20</v>
      </c>
      <c r="C18" s="78"/>
      <c r="D18" s="239"/>
      <c r="F18" s="162"/>
    </row>
    <row r="19" spans="1:241">
      <c r="A19" s="74" t="s">
        <v>21</v>
      </c>
      <c r="B19" s="116" t="s">
        <v>22</v>
      </c>
      <c r="C19" s="78"/>
      <c r="D19" s="239"/>
      <c r="F19" s="162"/>
    </row>
    <row r="20" spans="1:241" ht="14.4" thickBot="1">
      <c r="A20" s="71" t="s">
        <v>23</v>
      </c>
      <c r="B20" s="53" t="s">
        <v>24</v>
      </c>
      <c r="C20" s="81">
        <v>285861087.69</v>
      </c>
      <c r="D20" s="82">
        <v>357294847.61000001</v>
      </c>
      <c r="F20" s="162"/>
    </row>
    <row r="21" spans="1:241">
      <c r="A21" s="71">
        <v>1.2</v>
      </c>
      <c r="B21" s="54" t="s">
        <v>159</v>
      </c>
      <c r="C21" s="83"/>
      <c r="D21" s="84"/>
      <c r="F21" s="162"/>
    </row>
    <row r="22" spans="1:241">
      <c r="A22" s="74" t="s">
        <v>25</v>
      </c>
      <c r="B22" s="75" t="s">
        <v>26</v>
      </c>
      <c r="C22" s="78">
        <v>141719200</v>
      </c>
      <c r="D22" s="239">
        <v>99537000</v>
      </c>
      <c r="F22" s="162"/>
    </row>
    <row r="23" spans="1:241">
      <c r="A23" s="74" t="s">
        <v>27</v>
      </c>
      <c r="B23" s="75" t="s">
        <v>28</v>
      </c>
      <c r="C23" s="78">
        <v>31209500</v>
      </c>
      <c r="D23" s="239">
        <v>31157865.699999999</v>
      </c>
      <c r="F23" s="162"/>
    </row>
    <row r="24" spans="1:241">
      <c r="A24" s="74" t="s">
        <v>29</v>
      </c>
      <c r="B24" s="75" t="s">
        <v>30</v>
      </c>
      <c r="C24" s="78"/>
      <c r="D24" s="239"/>
      <c r="F24" s="162"/>
    </row>
    <row r="25" spans="1:241">
      <c r="A25" s="74" t="s">
        <v>31</v>
      </c>
      <c r="B25" s="75" t="s">
        <v>32</v>
      </c>
      <c r="C25" s="78">
        <v>3741971580</v>
      </c>
      <c r="D25" s="239">
        <v>3705071580</v>
      </c>
    </row>
    <row r="26" spans="1:241">
      <c r="A26" s="74" t="s">
        <v>33</v>
      </c>
      <c r="B26" s="75" t="s">
        <v>34</v>
      </c>
      <c r="C26" s="78"/>
      <c r="D26" s="239"/>
    </row>
    <row r="27" spans="1:241">
      <c r="A27" s="74" t="s">
        <v>35</v>
      </c>
      <c r="B27" s="75" t="s">
        <v>36</v>
      </c>
      <c r="C27" s="78">
        <v>0</v>
      </c>
      <c r="D27" s="239"/>
      <c r="F27" s="162"/>
    </row>
    <row r="28" spans="1:241">
      <c r="A28" s="74" t="s">
        <v>37</v>
      </c>
      <c r="B28" s="75" t="s">
        <v>38</v>
      </c>
      <c r="C28" s="78"/>
      <c r="D28" s="239"/>
      <c r="F28" s="162"/>
    </row>
    <row r="29" spans="1:241">
      <c r="A29" s="74" t="s">
        <v>39</v>
      </c>
      <c r="B29" s="75" t="s">
        <v>40</v>
      </c>
      <c r="C29" s="78"/>
      <c r="D29" s="239"/>
      <c r="F29" s="162"/>
    </row>
    <row r="30" spans="1:241">
      <c r="A30" s="74" t="s">
        <v>41</v>
      </c>
      <c r="B30" s="116" t="s">
        <v>42</v>
      </c>
      <c r="C30" s="78"/>
      <c r="D30" s="239"/>
      <c r="F30" s="162"/>
    </row>
    <row r="31" spans="1:241" ht="14.4" thickBot="1">
      <c r="A31" s="74" t="s">
        <v>43</v>
      </c>
      <c r="B31" s="70" t="s">
        <v>44</v>
      </c>
      <c r="C31" s="81">
        <v>3914900280</v>
      </c>
      <c r="D31" s="82">
        <v>3835766445.6999998</v>
      </c>
      <c r="F31" s="162"/>
    </row>
    <row r="32" spans="1:241" ht="14.4" thickBot="1">
      <c r="A32" s="55">
        <v>1.3</v>
      </c>
      <c r="B32" s="56" t="s">
        <v>45</v>
      </c>
      <c r="C32" s="85">
        <v>4200761367.6900001</v>
      </c>
      <c r="D32" s="86">
        <v>4193061293.3099999</v>
      </c>
      <c r="E32" s="87"/>
      <c r="F32" s="162"/>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row>
    <row r="33" spans="1:241">
      <c r="A33" s="71">
        <v>2</v>
      </c>
      <c r="B33" s="57" t="s">
        <v>161</v>
      </c>
      <c r="C33" s="89"/>
      <c r="D33" s="90"/>
      <c r="F33" s="162"/>
    </row>
    <row r="34" spans="1:241">
      <c r="A34" s="71">
        <v>2.1</v>
      </c>
      <c r="B34" s="91" t="s">
        <v>46</v>
      </c>
      <c r="C34" s="92"/>
      <c r="D34" s="239"/>
      <c r="F34" s="162"/>
    </row>
    <row r="35" spans="1:241">
      <c r="A35" s="71" t="s">
        <v>47</v>
      </c>
      <c r="B35" s="58" t="s">
        <v>48</v>
      </c>
      <c r="C35" s="73"/>
      <c r="D35" s="239"/>
      <c r="F35" s="162"/>
    </row>
    <row r="36" spans="1:241">
      <c r="A36" s="74" t="s">
        <v>49</v>
      </c>
      <c r="B36" s="75" t="s">
        <v>50</v>
      </c>
      <c r="C36" s="78">
        <v>0</v>
      </c>
      <c r="D36" s="239"/>
      <c r="F36" s="162"/>
    </row>
    <row r="37" spans="1:241">
      <c r="A37" s="74" t="s">
        <v>51</v>
      </c>
      <c r="B37" s="75" t="s">
        <v>52</v>
      </c>
      <c r="C37" s="65">
        <v>0</v>
      </c>
      <c r="D37" s="239"/>
      <c r="F37" s="162"/>
    </row>
    <row r="38" spans="1:241">
      <c r="A38" s="74" t="s">
        <v>53</v>
      </c>
      <c r="B38" s="75" t="s">
        <v>54</v>
      </c>
      <c r="C38" s="78">
        <v>111762.02</v>
      </c>
      <c r="D38" s="239">
        <v>774105.02</v>
      </c>
      <c r="F38" s="162"/>
    </row>
    <row r="39" spans="1:241">
      <c r="A39" s="74" t="s">
        <v>55</v>
      </c>
      <c r="B39" s="75" t="s">
        <v>56</v>
      </c>
      <c r="C39" s="78"/>
      <c r="D39" s="239"/>
      <c r="F39" s="162"/>
    </row>
    <row r="40" spans="1:241">
      <c r="A40" s="120" t="s">
        <v>57</v>
      </c>
      <c r="B40" s="59" t="s">
        <v>162</v>
      </c>
      <c r="C40" s="78">
        <v>25000000</v>
      </c>
      <c r="D40" s="239">
        <v>4000000</v>
      </c>
      <c r="F40" s="162"/>
    </row>
    <row r="41" spans="1:241">
      <c r="A41" s="74" t="s">
        <v>58</v>
      </c>
      <c r="B41" s="93" t="s">
        <v>59</v>
      </c>
      <c r="C41" s="78"/>
      <c r="D41" s="239"/>
      <c r="F41" s="162"/>
    </row>
    <row r="42" spans="1:241">
      <c r="A42" s="74" t="s">
        <v>60</v>
      </c>
      <c r="B42" s="93" t="s">
        <v>61</v>
      </c>
      <c r="C42" s="78"/>
      <c r="D42" s="239"/>
      <c r="F42" s="162"/>
    </row>
    <row r="43" spans="1:241">
      <c r="A43" s="74" t="s">
        <v>62</v>
      </c>
      <c r="B43" s="75" t="s">
        <v>63</v>
      </c>
      <c r="C43" s="78"/>
      <c r="D43" s="239">
        <v>28351591.460000001</v>
      </c>
      <c r="F43" s="162"/>
    </row>
    <row r="44" spans="1:241">
      <c r="A44" s="74" t="s">
        <v>64</v>
      </c>
      <c r="B44" s="75" t="s">
        <v>65</v>
      </c>
      <c r="C44" s="78"/>
      <c r="D44" s="239"/>
      <c r="F44" s="162"/>
    </row>
    <row r="45" spans="1:241">
      <c r="A45" s="94" t="s">
        <v>66</v>
      </c>
      <c r="B45" s="93" t="s">
        <v>67</v>
      </c>
      <c r="C45" s="78">
        <v>101772424.38</v>
      </c>
      <c r="D45" s="239">
        <v>128341204.38</v>
      </c>
      <c r="E45" s="95"/>
      <c r="F45" s="162"/>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row>
    <row r="46" spans="1:241" ht="41.4">
      <c r="A46" s="94" t="s">
        <v>68</v>
      </c>
      <c r="B46" s="80" t="s">
        <v>69</v>
      </c>
      <c r="C46" s="78"/>
      <c r="D46" s="96"/>
      <c r="F46" s="162"/>
    </row>
    <row r="47" spans="1:241">
      <c r="A47" s="94" t="s">
        <v>70</v>
      </c>
      <c r="B47" s="97"/>
      <c r="C47" s="78"/>
      <c r="D47" s="239"/>
      <c r="F47" s="162"/>
    </row>
    <row r="48" spans="1:241" ht="14.4" thickBot="1">
      <c r="A48" s="94" t="s">
        <v>71</v>
      </c>
      <c r="B48" s="121" t="s">
        <v>72</v>
      </c>
      <c r="C48" s="98">
        <v>126884186.39999999</v>
      </c>
      <c r="D48" s="82">
        <v>161466900.85999998</v>
      </c>
      <c r="F48" s="162"/>
    </row>
    <row r="49" spans="1:6">
      <c r="A49" s="99" t="s">
        <v>73</v>
      </c>
      <c r="B49" s="91" t="s">
        <v>74</v>
      </c>
      <c r="C49" s="100"/>
      <c r="D49" s="90"/>
      <c r="F49" s="162"/>
    </row>
    <row r="50" spans="1:6">
      <c r="A50" s="94" t="s">
        <v>75</v>
      </c>
      <c r="B50" s="75" t="s">
        <v>76</v>
      </c>
      <c r="C50" s="78">
        <v>2847235881.6010003</v>
      </c>
      <c r="D50" s="250">
        <v>2847235881.5999999</v>
      </c>
      <c r="F50" s="162"/>
    </row>
    <row r="51" spans="1:6">
      <c r="A51" s="94" t="s">
        <v>77</v>
      </c>
      <c r="B51" s="75" t="s">
        <v>65</v>
      </c>
      <c r="C51" s="78"/>
      <c r="D51" s="239"/>
      <c r="F51" s="162"/>
    </row>
    <row r="52" spans="1:6">
      <c r="A52" s="94" t="s">
        <v>78</v>
      </c>
      <c r="B52" s="75" t="s">
        <v>79</v>
      </c>
      <c r="C52" s="78"/>
      <c r="D52" s="239"/>
      <c r="F52" s="162"/>
    </row>
    <row r="53" spans="1:6">
      <c r="A53" s="94" t="s">
        <v>80</v>
      </c>
      <c r="B53" s="75" t="s">
        <v>81</v>
      </c>
      <c r="C53" s="78"/>
      <c r="D53" s="239"/>
      <c r="F53" s="162"/>
    </row>
    <row r="54" spans="1:6">
      <c r="A54" s="94" t="s">
        <v>82</v>
      </c>
      <c r="B54" s="75"/>
      <c r="C54" s="78"/>
      <c r="D54" s="239"/>
      <c r="F54" s="162"/>
    </row>
    <row r="55" spans="1:6" ht="14.4" thickBot="1">
      <c r="A55" s="94" t="s">
        <v>83</v>
      </c>
      <c r="B55" s="72" t="s">
        <v>84</v>
      </c>
      <c r="C55" s="101">
        <v>2847235881.6010003</v>
      </c>
      <c r="D55" s="102">
        <v>2847235881.5999999</v>
      </c>
      <c r="F55" s="162"/>
    </row>
    <row r="56" spans="1:6" ht="14.4" thickBot="1">
      <c r="A56" s="99" t="s">
        <v>85</v>
      </c>
      <c r="B56" s="70" t="s">
        <v>86</v>
      </c>
      <c r="C56" s="103">
        <v>2974120068.0010004</v>
      </c>
      <c r="D56" s="104">
        <v>3008702782.46</v>
      </c>
      <c r="F56" s="162"/>
    </row>
    <row r="57" spans="1:6">
      <c r="A57" s="74">
        <v>2.2999999999999998</v>
      </c>
      <c r="B57" s="72" t="s">
        <v>87</v>
      </c>
      <c r="C57" s="100"/>
      <c r="D57" s="84">
        <v>1373575194</v>
      </c>
      <c r="F57" s="162"/>
    </row>
    <row r="58" spans="1:6">
      <c r="A58" s="94" t="s">
        <v>88</v>
      </c>
      <c r="B58" s="75" t="s">
        <v>89</v>
      </c>
      <c r="C58" s="78"/>
      <c r="D58" s="239"/>
      <c r="F58" s="162"/>
    </row>
    <row r="59" spans="1:6">
      <c r="A59" s="94" t="s">
        <v>90</v>
      </c>
      <c r="B59" s="75" t="s">
        <v>91</v>
      </c>
      <c r="C59" s="78">
        <v>1373575194</v>
      </c>
      <c r="D59" s="239">
        <v>1373575194</v>
      </c>
      <c r="F59" s="162"/>
    </row>
    <row r="60" spans="1:6">
      <c r="A60" s="94" t="s">
        <v>92</v>
      </c>
      <c r="B60" s="75" t="s">
        <v>93</v>
      </c>
      <c r="C60" s="78"/>
      <c r="D60" s="239"/>
      <c r="F60" s="162"/>
    </row>
    <row r="61" spans="1:6">
      <c r="A61" s="94" t="s">
        <v>94</v>
      </c>
      <c r="B61" s="93" t="s">
        <v>95</v>
      </c>
      <c r="C61" s="78">
        <v>3269700</v>
      </c>
      <c r="D61" s="105">
        <v>3269700</v>
      </c>
      <c r="F61" s="162"/>
    </row>
    <row r="62" spans="1:6">
      <c r="A62" s="94" t="s">
        <v>96</v>
      </c>
      <c r="B62" s="75" t="s">
        <v>97</v>
      </c>
      <c r="C62" s="78"/>
      <c r="D62" s="239"/>
      <c r="F62" s="162"/>
    </row>
    <row r="63" spans="1:6">
      <c r="A63" s="94" t="s">
        <v>98</v>
      </c>
      <c r="B63" s="75" t="s">
        <v>99</v>
      </c>
      <c r="C63" s="78"/>
      <c r="D63" s="239"/>
      <c r="F63" s="162"/>
    </row>
    <row r="64" spans="1:6">
      <c r="A64" s="94" t="s">
        <v>100</v>
      </c>
      <c r="B64" s="75" t="s">
        <v>101</v>
      </c>
      <c r="C64" s="78"/>
      <c r="D64" s="239"/>
      <c r="F64" s="162"/>
    </row>
    <row r="65" spans="1:6">
      <c r="A65" s="94" t="s">
        <v>102</v>
      </c>
      <c r="B65" s="75" t="s">
        <v>103</v>
      </c>
      <c r="C65" s="78">
        <v>1029200</v>
      </c>
      <c r="D65" s="239">
        <v>1029200</v>
      </c>
      <c r="F65" s="162"/>
    </row>
    <row r="66" spans="1:6">
      <c r="A66" s="94" t="s">
        <v>104</v>
      </c>
      <c r="B66" s="75" t="s">
        <v>105</v>
      </c>
      <c r="C66" s="106">
        <v>-151232794.30700099</v>
      </c>
      <c r="D66" s="239">
        <v>-193515583.147001</v>
      </c>
      <c r="F66" s="162"/>
    </row>
    <row r="67" spans="1:6">
      <c r="A67" s="94" t="s">
        <v>106</v>
      </c>
      <c r="B67" s="116"/>
      <c r="C67" s="78"/>
      <c r="D67" s="239">
        <v>0</v>
      </c>
      <c r="F67" s="162"/>
    </row>
    <row r="68" spans="1:6">
      <c r="A68" s="94" t="s">
        <v>107</v>
      </c>
      <c r="B68" s="70" t="s">
        <v>108</v>
      </c>
      <c r="C68" s="107">
        <v>1226641299.6930001</v>
      </c>
      <c r="D68" s="105">
        <v>1184358510.8529999</v>
      </c>
      <c r="F68" s="162"/>
    </row>
    <row r="69" spans="1:6" ht="14.4" thickBot="1">
      <c r="A69" s="55">
        <v>2.4</v>
      </c>
      <c r="B69" s="61" t="s">
        <v>163</v>
      </c>
      <c r="C69" s="122">
        <v>4200761367.6939998</v>
      </c>
      <c r="D69" s="251">
        <v>4193061293.3130002</v>
      </c>
      <c r="F69" s="162"/>
    </row>
    <row r="70" spans="1:6">
      <c r="A70" s="108"/>
      <c r="C70" s="109"/>
      <c r="D70" s="64"/>
      <c r="F70" s="162"/>
    </row>
    <row r="71" spans="1:6">
      <c r="B71" s="110"/>
      <c r="C71" s="111"/>
      <c r="D71" s="64"/>
      <c r="F71" s="162"/>
    </row>
    <row r="72" spans="1:6">
      <c r="B72" s="63" t="s">
        <v>121</v>
      </c>
      <c r="C72" s="63" t="str">
        <f>+нүүр!P89</f>
        <v xml:space="preserve">  / Lee Jeoung Ho /</v>
      </c>
      <c r="F72" s="162"/>
    </row>
    <row r="73" spans="1:6">
      <c r="F73" s="162"/>
    </row>
    <row r="74" spans="1:6" ht="15">
      <c r="B74" s="45" t="s">
        <v>187</v>
      </c>
      <c r="C74" s="117" t="str">
        <f>+нүүр!P91</f>
        <v>/ Д. Болормаа   /</v>
      </c>
      <c r="F74" s="162"/>
    </row>
    <row r="75" spans="1:6">
      <c r="F75" s="162"/>
    </row>
    <row r="76" spans="1:6">
      <c r="D76" s="64"/>
      <c r="F76" s="162"/>
    </row>
    <row r="77" spans="1:6">
      <c r="C77" s="111"/>
      <c r="D77" s="64"/>
    </row>
    <row r="78" spans="1:6">
      <c r="C78" s="111"/>
      <c r="D78" s="129"/>
    </row>
    <row r="79" spans="1:6">
      <c r="C79" s="111"/>
      <c r="D79" s="64"/>
    </row>
    <row r="80" spans="1:6">
      <c r="B80" s="118"/>
      <c r="C80" s="111"/>
      <c r="D80" s="64"/>
    </row>
    <row r="81" spans="2:241">
      <c r="B81" s="118"/>
      <c r="C81" s="111"/>
      <c r="D81" s="64"/>
    </row>
    <row r="82" spans="2:241">
      <c r="B82" s="118"/>
      <c r="D82" s="64"/>
    </row>
    <row r="83" spans="2:241">
      <c r="C83" s="111"/>
      <c r="D83" s="64"/>
    </row>
    <row r="84" spans="2:241">
      <c r="B84" s="113"/>
      <c r="C84" s="111"/>
      <c r="D84" s="112"/>
    </row>
    <row r="85" spans="2:241">
      <c r="B85" s="113"/>
      <c r="C85" s="111"/>
      <c r="D85" s="112"/>
    </row>
    <row r="91" spans="2:241">
      <c r="C91" s="113"/>
    </row>
    <row r="92" spans="2:241">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c r="FC92" s="119"/>
      <c r="FD92" s="119"/>
      <c r="FE92" s="119"/>
      <c r="FF92" s="119"/>
      <c r="FG92" s="119"/>
      <c r="FH92" s="119"/>
      <c r="FI92" s="119"/>
      <c r="FJ92" s="119"/>
      <c r="FK92" s="119"/>
      <c r="FL92" s="119"/>
      <c r="FM92" s="119"/>
      <c r="FN92" s="119"/>
      <c r="FO92" s="119"/>
      <c r="FP92" s="119"/>
      <c r="FQ92" s="119"/>
      <c r="FR92" s="119"/>
      <c r="FS92" s="119"/>
      <c r="FT92" s="119"/>
      <c r="FU92" s="119"/>
      <c r="FV92" s="119"/>
      <c r="FW92" s="119"/>
      <c r="FX92" s="119"/>
      <c r="FY92" s="119"/>
      <c r="FZ92" s="119"/>
      <c r="GA92" s="119"/>
      <c r="GB92" s="119"/>
      <c r="GC92" s="119"/>
      <c r="GD92" s="119"/>
      <c r="GE92" s="119"/>
      <c r="GF92" s="119"/>
      <c r="GG92" s="119"/>
      <c r="GH92" s="119"/>
      <c r="GI92" s="119"/>
      <c r="GJ92" s="119"/>
      <c r="GK92" s="119"/>
      <c r="GL92" s="119"/>
      <c r="GM92" s="119"/>
      <c r="GN92" s="119"/>
      <c r="GO92" s="119"/>
      <c r="GP92" s="119"/>
      <c r="GQ92" s="119"/>
      <c r="GR92" s="119"/>
      <c r="GS92" s="119"/>
      <c r="GT92" s="119"/>
      <c r="GU92" s="119"/>
      <c r="GV92" s="119"/>
      <c r="GW92" s="119"/>
      <c r="GX92" s="119"/>
      <c r="GY92" s="119"/>
      <c r="GZ92" s="119"/>
      <c r="HA92" s="119"/>
      <c r="HB92" s="119"/>
      <c r="HC92" s="119"/>
      <c r="HD92" s="119"/>
      <c r="HE92" s="119"/>
      <c r="HF92" s="119"/>
      <c r="HG92" s="119"/>
      <c r="HH92" s="119"/>
      <c r="HI92" s="119"/>
      <c r="HJ92" s="119"/>
      <c r="HK92" s="119"/>
      <c r="HL92" s="119"/>
      <c r="HM92" s="119"/>
      <c r="HN92" s="119"/>
      <c r="HO92" s="119"/>
      <c r="HP92" s="119"/>
      <c r="HQ92" s="119"/>
      <c r="HR92" s="119"/>
      <c r="HS92" s="119"/>
      <c r="HT92" s="119"/>
      <c r="HU92" s="119"/>
      <c r="HV92" s="119"/>
      <c r="HW92" s="119"/>
      <c r="HX92" s="119"/>
      <c r="HY92" s="119"/>
      <c r="HZ92" s="119"/>
      <c r="IA92" s="119"/>
      <c r="IB92" s="119"/>
      <c r="IC92" s="119"/>
      <c r="ID92" s="119"/>
      <c r="IE92" s="119"/>
      <c r="IF92" s="119"/>
      <c r="IG92" s="119"/>
    </row>
  </sheetData>
  <mergeCells count="4">
    <mergeCell ref="B3:C3"/>
    <mergeCell ref="A6:A7"/>
    <mergeCell ref="B6:B7"/>
    <mergeCell ref="C6:D6"/>
  </mergeCells>
  <pageMargins left="0.7" right="0.7" top="0.75" bottom="0.75" header="0.3" footer="0.3"/>
  <pageSetup paperSize="9" scale="68" fitToHeight="0" orientation="portrait" r:id="rId1"/>
  <rowBreaks count="1" manualBreakCount="1">
    <brk id="50"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J42"/>
  <sheetViews>
    <sheetView view="pageBreakPreview" topLeftCell="A4" zoomScaleNormal="70" zoomScaleSheetLayoutView="100" workbookViewId="0">
      <selection activeCell="D35" sqref="D35"/>
    </sheetView>
  </sheetViews>
  <sheetFormatPr defaultColWidth="9.109375" defaultRowHeight="13.8"/>
  <cols>
    <col min="1" max="1" width="9.109375" style="161"/>
    <col min="2" max="2" width="68.5546875" style="1" bestFit="1" customWidth="1"/>
    <col min="3" max="3" width="16.88671875" style="1" hidden="1" customWidth="1"/>
    <col min="4" max="4" width="29.6640625" style="110" bestFit="1" customWidth="1"/>
    <col min="5" max="5" width="15.109375" style="140" customWidth="1"/>
    <col min="6" max="9" width="26.109375" style="1" customWidth="1"/>
    <col min="10" max="10" width="17.88671875" style="1" bestFit="1" customWidth="1"/>
    <col min="11" max="16384" width="9.109375" style="1"/>
  </cols>
  <sheetData>
    <row r="1" spans="1:8">
      <c r="A1" s="124"/>
      <c r="B1" s="125"/>
      <c r="C1" s="125"/>
      <c r="D1" s="126"/>
      <c r="E1" s="127"/>
    </row>
    <row r="2" spans="1:8" ht="15.6">
      <c r="A2" s="124"/>
      <c r="B2" s="128" t="s">
        <v>168</v>
      </c>
      <c r="C2" s="128"/>
      <c r="E2" s="127"/>
    </row>
    <row r="3" spans="1:8">
      <c r="A3" s="124"/>
      <c r="B3" s="113"/>
      <c r="C3" s="113"/>
      <c r="D3" s="129"/>
      <c r="E3" s="127"/>
      <c r="H3" s="130"/>
    </row>
    <row r="4" spans="1:8">
      <c r="A4" s="278" t="str">
        <f>BS!A1</f>
        <v>"ЖИДАКС" ХК</v>
      </c>
      <c r="B4" s="278"/>
      <c r="C4" s="131"/>
      <c r="D4" s="132" t="str">
        <f>BS!D3</f>
        <v xml:space="preserve">2023 оны  12 сарын 31 өдөр </v>
      </c>
      <c r="E4" s="127"/>
    </row>
    <row r="5" spans="1:8">
      <c r="A5" s="133"/>
      <c r="B5" s="134"/>
      <c r="C5" s="134"/>
      <c r="D5" s="135"/>
      <c r="E5" s="127"/>
    </row>
    <row r="6" spans="1:8">
      <c r="A6" s="133"/>
      <c r="B6" s="134"/>
      <c r="C6" s="134"/>
      <c r="D6" s="136"/>
      <c r="E6" s="127"/>
    </row>
    <row r="7" spans="1:8" ht="12.75" customHeight="1">
      <c r="A7" s="279" t="s">
        <v>164</v>
      </c>
      <c r="B7" s="281" t="s">
        <v>1</v>
      </c>
      <c r="C7" s="273" t="s">
        <v>169</v>
      </c>
      <c r="D7" s="283" t="s">
        <v>169</v>
      </c>
      <c r="E7" s="127"/>
    </row>
    <row r="8" spans="1:8" ht="36" customHeight="1">
      <c r="A8" s="280"/>
      <c r="B8" s="282"/>
      <c r="C8" s="274"/>
      <c r="D8" s="284"/>
      <c r="E8" s="127"/>
    </row>
    <row r="9" spans="1:8">
      <c r="A9" s="137">
        <v>1</v>
      </c>
      <c r="B9" s="138" t="s">
        <v>170</v>
      </c>
      <c r="C9" s="139"/>
      <c r="H9" s="141"/>
    </row>
    <row r="10" spans="1:8" ht="15" customHeight="1">
      <c r="A10" s="142">
        <v>2</v>
      </c>
      <c r="B10" s="143" t="s">
        <v>171</v>
      </c>
      <c r="C10" s="139">
        <v>0</v>
      </c>
      <c r="D10" s="139"/>
      <c r="E10" s="235"/>
      <c r="H10" s="141"/>
    </row>
    <row r="11" spans="1:8" ht="14.4" thickBot="1">
      <c r="A11" s="144">
        <v>3</v>
      </c>
      <c r="B11" s="58" t="s">
        <v>172</v>
      </c>
      <c r="C11" s="145"/>
      <c r="D11" s="145">
        <v>0</v>
      </c>
      <c r="E11" s="235"/>
      <c r="H11" s="141"/>
    </row>
    <row r="12" spans="1:8">
      <c r="A12" s="144">
        <v>4</v>
      </c>
      <c r="B12" s="59" t="s">
        <v>109</v>
      </c>
      <c r="C12" s="139">
        <v>0</v>
      </c>
      <c r="D12" s="139"/>
      <c r="E12" s="235"/>
    </row>
    <row r="13" spans="1:8">
      <c r="A13" s="142">
        <v>5</v>
      </c>
      <c r="B13" s="59" t="s">
        <v>110</v>
      </c>
      <c r="C13" s="139"/>
      <c r="D13" s="139">
        <v>345.48</v>
      </c>
      <c r="E13" s="235"/>
    </row>
    <row r="14" spans="1:8">
      <c r="A14" s="144">
        <v>6</v>
      </c>
      <c r="B14" s="59" t="s">
        <v>173</v>
      </c>
      <c r="C14" s="139"/>
      <c r="D14" s="139"/>
      <c r="E14" s="235"/>
    </row>
    <row r="15" spans="1:8">
      <c r="A15" s="142">
        <v>7</v>
      </c>
      <c r="B15" s="59" t="s">
        <v>111</v>
      </c>
      <c r="C15" s="139"/>
      <c r="D15" s="139"/>
      <c r="E15" s="235"/>
    </row>
    <row r="16" spans="1:8">
      <c r="A16" s="144">
        <v>8</v>
      </c>
      <c r="B16" s="146" t="s">
        <v>112</v>
      </c>
      <c r="C16" s="139"/>
      <c r="D16" s="139"/>
      <c r="E16" s="235"/>
      <c r="H16" s="141"/>
    </row>
    <row r="17" spans="1:10">
      <c r="A17" s="142">
        <v>9</v>
      </c>
      <c r="B17" s="59" t="s">
        <v>174</v>
      </c>
      <c r="C17" s="139"/>
      <c r="D17" s="139"/>
      <c r="E17" s="235"/>
    </row>
    <row r="18" spans="1:10">
      <c r="A18" s="144">
        <v>10</v>
      </c>
      <c r="B18" s="59" t="s">
        <v>113</v>
      </c>
      <c r="C18" s="139"/>
      <c r="D18" s="139">
        <v>0</v>
      </c>
      <c r="E18" s="235"/>
      <c r="H18" s="141"/>
    </row>
    <row r="19" spans="1:10">
      <c r="A19" s="142">
        <v>11</v>
      </c>
      <c r="B19" s="59" t="s">
        <v>114</v>
      </c>
      <c r="C19" s="139"/>
      <c r="D19" s="139"/>
      <c r="E19" s="235"/>
    </row>
    <row r="20" spans="1:10">
      <c r="A20" s="144">
        <v>12</v>
      </c>
      <c r="B20" s="59" t="s">
        <v>115</v>
      </c>
      <c r="C20" s="139"/>
      <c r="D20" s="139">
        <v>0</v>
      </c>
      <c r="E20" s="235"/>
      <c r="H20" s="141"/>
    </row>
    <row r="21" spans="1:10">
      <c r="A21" s="142">
        <v>13</v>
      </c>
      <c r="B21" s="59" t="s">
        <v>175</v>
      </c>
      <c r="C21" s="139"/>
      <c r="D21" s="139">
        <v>-100899.77</v>
      </c>
      <c r="E21" s="235"/>
      <c r="H21" s="141"/>
    </row>
    <row r="22" spans="1:10">
      <c r="A22" s="144">
        <v>14</v>
      </c>
      <c r="B22" s="59" t="s">
        <v>176</v>
      </c>
      <c r="C22" s="139"/>
      <c r="D22" s="139"/>
      <c r="E22" s="235"/>
      <c r="F22" s="141"/>
    </row>
    <row r="23" spans="1:10">
      <c r="A23" s="142">
        <v>15</v>
      </c>
      <c r="B23" s="59" t="s">
        <v>177</v>
      </c>
      <c r="C23" s="139">
        <v>0</v>
      </c>
      <c r="D23" s="139">
        <v>-42182200</v>
      </c>
      <c r="E23" s="235"/>
    </row>
    <row r="24" spans="1:10">
      <c r="A24" s="144">
        <v>16</v>
      </c>
      <c r="B24" s="59" t="s">
        <v>178</v>
      </c>
      <c r="C24" s="139">
        <v>0</v>
      </c>
      <c r="D24" s="139"/>
      <c r="E24" s="235"/>
    </row>
    <row r="25" spans="1:10">
      <c r="A25" s="142">
        <v>17</v>
      </c>
      <c r="B25" s="59" t="s">
        <v>179</v>
      </c>
      <c r="C25" s="139">
        <v>0</v>
      </c>
      <c r="D25" s="139"/>
    </row>
    <row r="26" spans="1:10" ht="14.4" thickBot="1">
      <c r="A26" s="144">
        <v>18</v>
      </c>
      <c r="B26" s="58" t="s">
        <v>180</v>
      </c>
      <c r="C26" s="147"/>
      <c r="D26" s="147">
        <v>-42282754.290000007</v>
      </c>
    </row>
    <row r="27" spans="1:10" ht="15">
      <c r="A27" s="142">
        <v>19</v>
      </c>
      <c r="B27" s="59" t="s">
        <v>181</v>
      </c>
      <c r="C27" s="139">
        <v>0</v>
      </c>
      <c r="D27" s="139">
        <v>34.549999999999997</v>
      </c>
      <c r="F27" s="51"/>
      <c r="G27" s="51"/>
    </row>
    <row r="28" spans="1:10" ht="15.6" thickBot="1">
      <c r="A28" s="144">
        <v>20</v>
      </c>
      <c r="B28" s="58" t="s">
        <v>182</v>
      </c>
      <c r="C28" s="147"/>
      <c r="D28" s="147">
        <v>-42282788.840000004</v>
      </c>
      <c r="F28" s="51"/>
      <c r="G28" s="51"/>
      <c r="J28" s="148"/>
    </row>
    <row r="29" spans="1:10" ht="15">
      <c r="A29" s="142">
        <v>21</v>
      </c>
      <c r="B29" s="58" t="s">
        <v>116</v>
      </c>
      <c r="C29" s="149"/>
      <c r="D29" s="149"/>
      <c r="F29" s="51"/>
      <c r="G29" s="51"/>
      <c r="J29" s="150"/>
    </row>
    <row r="30" spans="1:10" ht="15.6" thickBot="1">
      <c r="A30" s="144">
        <v>22</v>
      </c>
      <c r="B30" s="151" t="s">
        <v>183</v>
      </c>
      <c r="C30" s="147"/>
      <c r="D30" s="147">
        <v>-42282788.840000004</v>
      </c>
      <c r="F30" s="51"/>
      <c r="G30" s="51"/>
    </row>
    <row r="31" spans="1:10" ht="15.6" thickBot="1">
      <c r="A31" s="142">
        <v>23</v>
      </c>
      <c r="B31" s="58" t="s">
        <v>118</v>
      </c>
      <c r="C31" s="152">
        <v>0</v>
      </c>
      <c r="D31" s="152">
        <v>0</v>
      </c>
      <c r="F31" s="51"/>
      <c r="G31" s="51"/>
    </row>
    <row r="32" spans="1:10" ht="15">
      <c r="A32" s="144"/>
      <c r="B32" s="59" t="s">
        <v>119</v>
      </c>
      <c r="C32" s="149"/>
      <c r="D32" s="149"/>
      <c r="F32" s="51"/>
      <c r="G32" s="51"/>
    </row>
    <row r="33" spans="1:7" ht="12.75" customHeight="1">
      <c r="A33" s="137"/>
      <c r="B33" s="153" t="s">
        <v>184</v>
      </c>
      <c r="C33" s="139"/>
      <c r="D33" s="139"/>
      <c r="F33" s="51"/>
      <c r="G33" s="51"/>
    </row>
    <row r="34" spans="1:7" ht="16.5" customHeight="1">
      <c r="A34" s="142"/>
      <c r="B34" s="153" t="s">
        <v>185</v>
      </c>
      <c r="C34" s="139"/>
      <c r="D34" s="139"/>
    </row>
    <row r="35" spans="1:7" ht="15" customHeight="1" thickBot="1">
      <c r="A35" s="137">
        <v>24</v>
      </c>
      <c r="B35" s="154" t="s">
        <v>120</v>
      </c>
      <c r="C35" s="147"/>
      <c r="D35" s="147">
        <v>-42282788.840000004</v>
      </c>
    </row>
    <row r="36" spans="1:7" ht="14.4" thickBot="1">
      <c r="A36" s="137">
        <v>25</v>
      </c>
      <c r="B36" s="154" t="s">
        <v>186</v>
      </c>
      <c r="C36" s="155"/>
      <c r="D36" s="155"/>
      <c r="F36" s="156"/>
    </row>
    <row r="37" spans="1:7" ht="14.4" thickTop="1">
      <c r="A37" s="157"/>
      <c r="B37" s="158"/>
      <c r="C37" s="158"/>
      <c r="D37" s="158"/>
    </row>
    <row r="38" spans="1:7">
      <c r="A38" s="159"/>
      <c r="B38" s="160" t="str">
        <f>BS!B72</f>
        <v>Захирал__________________________________</v>
      </c>
      <c r="C38" s="160"/>
      <c r="D38" s="158" t="str">
        <f>BS!C72</f>
        <v xml:space="preserve">  / Lee Jeoung Ho /</v>
      </c>
      <c r="F38" s="156"/>
    </row>
    <row r="39" spans="1:7">
      <c r="A39" s="159"/>
      <c r="B39" s="160"/>
      <c r="C39" s="160"/>
      <c r="D39" s="158"/>
    </row>
    <row r="40" spans="1:7" ht="15">
      <c r="A40" s="159"/>
      <c r="B40" s="45" t="s">
        <v>241</v>
      </c>
      <c r="C40" s="160"/>
      <c r="D40" s="129" t="str">
        <f>BS!C74</f>
        <v>/ Д. Болормаа   /</v>
      </c>
    </row>
    <row r="41" spans="1:7">
      <c r="A41" s="159"/>
      <c r="B41" s="160"/>
      <c r="C41" s="160"/>
    </row>
    <row r="42" spans="1:7">
      <c r="A42" s="159"/>
      <c r="B42" s="108"/>
      <c r="C42" s="108"/>
    </row>
  </sheetData>
  <mergeCells count="5">
    <mergeCell ref="A4:B4"/>
    <mergeCell ref="A7:A8"/>
    <mergeCell ref="B7:B8"/>
    <mergeCell ref="C7:C8"/>
    <mergeCell ref="D7:D8"/>
  </mergeCells>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L31"/>
  <sheetViews>
    <sheetView view="pageBreakPreview" topLeftCell="A16" zoomScaleNormal="100" zoomScaleSheetLayoutView="100" workbookViewId="0">
      <selection activeCell="H34" sqref="H34"/>
    </sheetView>
  </sheetViews>
  <sheetFormatPr defaultColWidth="9.109375" defaultRowHeight="13.2"/>
  <cols>
    <col min="1" max="1" width="8.33203125" style="1" customWidth="1"/>
    <col min="2" max="2" width="52.33203125" style="1" customWidth="1"/>
    <col min="3" max="3" width="41.6640625" style="1" hidden="1" customWidth="1"/>
    <col min="4" max="5" width="21.6640625" style="1" customWidth="1"/>
    <col min="6" max="6" width="16.6640625" style="1" customWidth="1"/>
    <col min="7" max="7" width="18.109375" style="1" customWidth="1"/>
    <col min="8" max="9" width="20.6640625" style="1" customWidth="1"/>
    <col min="10" max="10" width="18.109375" style="1" customWidth="1"/>
    <col min="11" max="11" width="21.44140625" style="1" customWidth="1"/>
    <col min="12" max="12" width="16.5546875" style="1" customWidth="1"/>
    <col min="13" max="16384" width="9.109375" style="1"/>
  </cols>
  <sheetData>
    <row r="1" spans="1:12" ht="13.8">
      <c r="A1" s="63"/>
      <c r="C1" s="63"/>
      <c r="D1" s="63"/>
      <c r="E1" s="63"/>
      <c r="F1" s="63"/>
      <c r="G1" s="63"/>
      <c r="H1" s="63"/>
      <c r="I1" s="63"/>
      <c r="J1" s="204"/>
      <c r="L1" s="205"/>
    </row>
    <row r="2" spans="1:12" ht="13.8">
      <c r="A2" s="63"/>
      <c r="B2" s="63"/>
      <c r="C2" s="63"/>
      <c r="D2" s="63"/>
      <c r="E2" s="63"/>
      <c r="F2" s="63"/>
      <c r="G2" s="63"/>
      <c r="H2" s="63"/>
      <c r="I2" s="63"/>
      <c r="J2" s="204"/>
      <c r="L2" s="205"/>
    </row>
    <row r="3" spans="1:12" ht="13.8">
      <c r="A3" s="63"/>
      <c r="B3" s="63"/>
      <c r="C3" s="63"/>
      <c r="D3" s="63"/>
      <c r="E3" s="63"/>
      <c r="F3" s="63"/>
      <c r="G3" s="63"/>
      <c r="H3" s="63"/>
      <c r="I3" s="63"/>
      <c r="K3" s="126"/>
      <c r="L3" s="205"/>
    </row>
    <row r="4" spans="1:12" ht="15.6">
      <c r="A4" s="285" t="s">
        <v>122</v>
      </c>
      <c r="B4" s="285"/>
      <c r="C4" s="285"/>
      <c r="D4" s="285"/>
      <c r="E4" s="285"/>
      <c r="F4" s="285"/>
      <c r="G4" s="285"/>
      <c r="H4" s="285"/>
      <c r="I4" s="285"/>
      <c r="J4" s="285"/>
      <c r="K4" s="285"/>
      <c r="L4" s="206"/>
    </row>
    <row r="5" spans="1:12" ht="13.8">
      <c r="A5" s="286"/>
      <c r="B5" s="286"/>
      <c r="C5" s="108"/>
      <c r="D5" s="63"/>
      <c r="E5" s="63"/>
      <c r="F5" s="63"/>
      <c r="G5" s="63"/>
      <c r="H5" s="63"/>
      <c r="I5" s="63"/>
      <c r="J5" s="63"/>
      <c r="K5" s="207" t="str">
        <f>BS!D3</f>
        <v xml:space="preserve">2023 оны  12 сарын 31 өдөр </v>
      </c>
      <c r="L5" s="208"/>
    </row>
    <row r="6" spans="1:12" ht="13.8">
      <c r="A6" s="278" t="str">
        <f>BS!A1</f>
        <v>"ЖИДАКС" ХК</v>
      </c>
      <c r="B6" s="278"/>
      <c r="C6" s="278"/>
      <c r="D6" s="278"/>
      <c r="E6" s="240"/>
      <c r="F6" s="63"/>
      <c r="G6" s="110"/>
      <c r="H6" s="63"/>
      <c r="I6" s="63"/>
      <c r="J6" s="129"/>
      <c r="K6" s="63"/>
    </row>
    <row r="7" spans="1:12" ht="13.8">
      <c r="A7" s="63"/>
      <c r="B7" s="63"/>
      <c r="C7" s="63"/>
      <c r="D7" s="63"/>
      <c r="E7" s="63"/>
      <c r="F7" s="63"/>
      <c r="G7" s="63"/>
      <c r="H7" s="63"/>
      <c r="I7" s="63"/>
      <c r="J7" s="63"/>
      <c r="K7" s="118" t="s">
        <v>167</v>
      </c>
      <c r="L7" s="209"/>
    </row>
    <row r="8" spans="1:12" ht="27.6">
      <c r="A8" s="210" t="s">
        <v>164</v>
      </c>
      <c r="B8" s="210" t="s">
        <v>189</v>
      </c>
      <c r="C8" s="210"/>
      <c r="D8" s="211" t="s">
        <v>190</v>
      </c>
      <c r="E8" s="245" t="s">
        <v>95</v>
      </c>
      <c r="F8" s="211" t="s">
        <v>191</v>
      </c>
      <c r="G8" s="211" t="s">
        <v>192</v>
      </c>
      <c r="H8" s="211" t="s">
        <v>123</v>
      </c>
      <c r="I8" s="245" t="s">
        <v>103</v>
      </c>
      <c r="J8" s="211" t="s">
        <v>124</v>
      </c>
      <c r="K8" s="211" t="s">
        <v>125</v>
      </c>
      <c r="L8" s="212"/>
    </row>
    <row r="9" spans="1:12" ht="13.8">
      <c r="A9" s="213">
        <v>1</v>
      </c>
      <c r="B9" s="58" t="s">
        <v>264</v>
      </c>
      <c r="C9" s="163" t="s">
        <v>193</v>
      </c>
      <c r="D9" s="215">
        <v>1373575194</v>
      </c>
      <c r="E9" s="246">
        <v>3269700</v>
      </c>
      <c r="F9" s="139">
        <v>0</v>
      </c>
      <c r="G9" s="139">
        <v>0</v>
      </c>
      <c r="H9" s="139">
        <v>0</v>
      </c>
      <c r="I9" s="247">
        <v>1029200</v>
      </c>
      <c r="J9" s="139">
        <v>-76907207.887000993</v>
      </c>
      <c r="K9" s="139">
        <v>1304344790</v>
      </c>
      <c r="L9" s="214"/>
    </row>
    <row r="10" spans="1:12" ht="13.8">
      <c r="A10" s="60">
        <f t="shared" ref="A10:A25" si="0">A9+1</f>
        <v>2</v>
      </c>
      <c r="B10" s="59" t="s">
        <v>194</v>
      </c>
      <c r="C10" s="164" t="s">
        <v>195</v>
      </c>
      <c r="D10" s="139"/>
      <c r="E10" s="247"/>
      <c r="F10" s="139"/>
      <c r="G10" s="139"/>
      <c r="H10" s="139"/>
      <c r="I10" s="247"/>
      <c r="J10" s="139"/>
      <c r="K10" s="139">
        <v>0</v>
      </c>
      <c r="L10" s="214"/>
    </row>
    <row r="11" spans="1:12" ht="13.8">
      <c r="A11" s="213">
        <f t="shared" si="0"/>
        <v>3</v>
      </c>
      <c r="B11" s="154" t="s">
        <v>196</v>
      </c>
      <c r="C11" s="163" t="s">
        <v>197</v>
      </c>
      <c r="D11" s="215"/>
      <c r="E11" s="215"/>
      <c r="F11" s="215">
        <v>0</v>
      </c>
      <c r="G11" s="215">
        <v>0</v>
      </c>
      <c r="H11" s="215">
        <v>0</v>
      </c>
      <c r="I11" s="215"/>
      <c r="J11" s="215"/>
      <c r="K11" s="139">
        <v>0</v>
      </c>
      <c r="L11" s="214"/>
    </row>
    <row r="12" spans="1:12" ht="13.8">
      <c r="A12" s="60">
        <f t="shared" si="0"/>
        <v>4</v>
      </c>
      <c r="B12" s="216" t="s">
        <v>117</v>
      </c>
      <c r="C12" s="164" t="s">
        <v>198</v>
      </c>
      <c r="D12" s="139"/>
      <c r="E12" s="247"/>
      <c r="F12" s="139"/>
      <c r="G12" s="139"/>
      <c r="H12" s="139"/>
      <c r="I12" s="247"/>
      <c r="J12" s="139">
        <v>-67786186.420000002</v>
      </c>
      <c r="K12" s="139">
        <v>-67786186.420000002</v>
      </c>
      <c r="L12" s="214"/>
    </row>
    <row r="13" spans="1:12" ht="13.8">
      <c r="A13" s="60">
        <f t="shared" si="0"/>
        <v>5</v>
      </c>
      <c r="B13" s="216" t="s">
        <v>118</v>
      </c>
      <c r="C13" s="164" t="s">
        <v>199</v>
      </c>
      <c r="D13" s="139"/>
      <c r="E13" s="247"/>
      <c r="F13" s="139"/>
      <c r="G13" s="139"/>
      <c r="H13" s="139"/>
      <c r="I13" s="247"/>
      <c r="J13" s="139"/>
      <c r="K13" s="139">
        <v>0</v>
      </c>
      <c r="L13" s="214"/>
    </row>
    <row r="14" spans="1:12" ht="13.8">
      <c r="A14" s="60">
        <f t="shared" si="0"/>
        <v>6</v>
      </c>
      <c r="B14" s="216" t="s">
        <v>126</v>
      </c>
      <c r="C14" s="164" t="s">
        <v>200</v>
      </c>
      <c r="D14" s="139"/>
      <c r="E14" s="247"/>
      <c r="F14" s="139">
        <v>0</v>
      </c>
      <c r="G14" s="139"/>
      <c r="H14" s="139"/>
      <c r="I14" s="247"/>
      <c r="J14" s="139"/>
      <c r="K14" s="139">
        <v>0</v>
      </c>
      <c r="L14" s="214"/>
    </row>
    <row r="15" spans="1:12" ht="13.8">
      <c r="A15" s="60">
        <f t="shared" si="0"/>
        <v>7</v>
      </c>
      <c r="B15" s="216" t="s">
        <v>127</v>
      </c>
      <c r="C15" s="164" t="s">
        <v>201</v>
      </c>
      <c r="D15" s="139"/>
      <c r="E15" s="247"/>
      <c r="F15" s="139"/>
      <c r="G15" s="139"/>
      <c r="H15" s="139"/>
      <c r="I15" s="247"/>
      <c r="J15" s="139"/>
      <c r="K15" s="139">
        <v>0</v>
      </c>
      <c r="L15" s="214"/>
    </row>
    <row r="16" spans="1:12" ht="13.8">
      <c r="A16" s="60">
        <f t="shared" si="0"/>
        <v>8</v>
      </c>
      <c r="B16" s="216" t="s">
        <v>202</v>
      </c>
      <c r="C16" s="164" t="s">
        <v>203</v>
      </c>
      <c r="D16" s="139"/>
      <c r="E16" s="247"/>
      <c r="F16" s="139"/>
      <c r="G16" s="139"/>
      <c r="H16" s="139"/>
      <c r="I16" s="247"/>
      <c r="J16" s="139"/>
      <c r="K16" s="139">
        <v>0</v>
      </c>
      <c r="L16" s="214"/>
    </row>
    <row r="17" spans="1:12" ht="13.8">
      <c r="A17" s="213">
        <f t="shared" si="0"/>
        <v>9</v>
      </c>
      <c r="B17" s="217" t="s">
        <v>263</v>
      </c>
      <c r="C17" s="163" t="s">
        <v>204</v>
      </c>
      <c r="D17" s="215">
        <v>1373575194</v>
      </c>
      <c r="E17" s="215">
        <v>3269700</v>
      </c>
      <c r="F17" s="215">
        <v>0</v>
      </c>
      <c r="G17" s="215">
        <v>0</v>
      </c>
      <c r="H17" s="215">
        <v>0</v>
      </c>
      <c r="I17" s="215">
        <v>1029200</v>
      </c>
      <c r="J17" s="215">
        <v>-144693394.30700099</v>
      </c>
      <c r="K17" s="215">
        <v>-67786186.420000002</v>
      </c>
      <c r="L17" s="214"/>
    </row>
    <row r="18" spans="1:12" ht="13.8">
      <c r="A18" s="60">
        <f t="shared" si="0"/>
        <v>10</v>
      </c>
      <c r="B18" s="218" t="s">
        <v>194</v>
      </c>
      <c r="C18" s="164" t="s">
        <v>195</v>
      </c>
      <c r="D18" s="139"/>
      <c r="E18" s="247"/>
      <c r="F18" s="139"/>
      <c r="G18" s="139"/>
      <c r="H18" s="139"/>
      <c r="I18" s="247"/>
      <c r="J18" s="139"/>
      <c r="K18" s="215">
        <v>0</v>
      </c>
      <c r="L18" s="214"/>
    </row>
    <row r="19" spans="1:12" ht="13.8">
      <c r="A19" s="213">
        <f t="shared" si="0"/>
        <v>11</v>
      </c>
      <c r="B19" s="217" t="s">
        <v>196</v>
      </c>
      <c r="C19" s="163" t="s">
        <v>197</v>
      </c>
      <c r="D19" s="219"/>
      <c r="E19" s="248"/>
      <c r="F19" s="139"/>
      <c r="G19" s="139"/>
      <c r="H19" s="139"/>
      <c r="I19" s="247"/>
      <c r="J19" s="139"/>
      <c r="K19" s="215">
        <v>0</v>
      </c>
      <c r="L19" s="214"/>
    </row>
    <row r="20" spans="1:12" ht="13.8">
      <c r="A20" s="60">
        <f t="shared" si="0"/>
        <v>12</v>
      </c>
      <c r="B20" s="220" t="s">
        <v>205</v>
      </c>
      <c r="C20" s="164" t="s">
        <v>198</v>
      </c>
      <c r="D20" s="139"/>
      <c r="E20" s="247"/>
      <c r="F20" s="139"/>
      <c r="G20" s="139"/>
      <c r="H20" s="139"/>
      <c r="I20" s="247"/>
      <c r="J20" s="221">
        <v>-42282788.840000004</v>
      </c>
      <c r="K20" s="215">
        <v>-42282788.840000004</v>
      </c>
      <c r="L20" s="214"/>
    </row>
    <row r="21" spans="1:12" ht="13.8">
      <c r="A21" s="60">
        <f t="shared" si="0"/>
        <v>13</v>
      </c>
      <c r="B21" s="216" t="s">
        <v>118</v>
      </c>
      <c r="C21" s="164" t="s">
        <v>199</v>
      </c>
      <c r="D21" s="139"/>
      <c r="E21" s="247"/>
      <c r="F21" s="139"/>
      <c r="G21" s="139"/>
      <c r="H21" s="139"/>
      <c r="I21" s="247"/>
      <c r="J21" s="139"/>
      <c r="K21" s="215">
        <v>0</v>
      </c>
      <c r="L21" s="214"/>
    </row>
    <row r="22" spans="1:12" ht="13.8">
      <c r="A22" s="60">
        <f t="shared" si="0"/>
        <v>14</v>
      </c>
      <c r="B22" s="216" t="s">
        <v>126</v>
      </c>
      <c r="C22" s="164" t="s">
        <v>200</v>
      </c>
      <c r="D22" s="139"/>
      <c r="E22" s="247"/>
      <c r="F22" s="139">
        <v>0</v>
      </c>
      <c r="G22" s="139"/>
      <c r="H22" s="139"/>
      <c r="I22" s="247"/>
      <c r="J22" s="139"/>
      <c r="K22" s="215">
        <v>0</v>
      </c>
      <c r="L22" s="214"/>
    </row>
    <row r="23" spans="1:12" ht="13.8">
      <c r="A23" s="60">
        <f t="shared" si="0"/>
        <v>15</v>
      </c>
      <c r="B23" s="216" t="s">
        <v>127</v>
      </c>
      <c r="C23" s="164" t="s">
        <v>201</v>
      </c>
      <c r="D23" s="139"/>
      <c r="E23" s="247"/>
      <c r="F23" s="139"/>
      <c r="G23" s="139"/>
      <c r="H23" s="139"/>
      <c r="I23" s="247"/>
      <c r="J23" s="139"/>
      <c r="K23" s="215">
        <v>0</v>
      </c>
      <c r="L23" s="214"/>
    </row>
    <row r="24" spans="1:12" ht="13.8">
      <c r="A24" s="60">
        <f t="shared" si="0"/>
        <v>16</v>
      </c>
      <c r="B24" s="216" t="s">
        <v>202</v>
      </c>
      <c r="C24" s="164" t="s">
        <v>203</v>
      </c>
      <c r="D24" s="139"/>
      <c r="E24" s="247"/>
      <c r="F24" s="139"/>
      <c r="G24" s="139"/>
      <c r="H24" s="139"/>
      <c r="I24" s="247"/>
      <c r="J24" s="139"/>
      <c r="K24" s="215">
        <v>0</v>
      </c>
      <c r="L24" s="214"/>
    </row>
    <row r="25" spans="1:12" ht="13.8">
      <c r="A25" s="213">
        <f t="shared" si="0"/>
        <v>17</v>
      </c>
      <c r="B25" s="222" t="s">
        <v>262</v>
      </c>
      <c r="C25" s="163" t="s">
        <v>206</v>
      </c>
      <c r="D25" s="223">
        <v>1373575194</v>
      </c>
      <c r="E25" s="223">
        <v>3269700</v>
      </c>
      <c r="F25" s="223">
        <v>0</v>
      </c>
      <c r="G25" s="223">
        <v>0</v>
      </c>
      <c r="H25" s="223">
        <v>0</v>
      </c>
      <c r="I25" s="223">
        <v>1029200</v>
      </c>
      <c r="J25" s="223">
        <v>-186976183.147001</v>
      </c>
      <c r="K25" s="223">
        <v>1184358510.852999</v>
      </c>
      <c r="L25" s="224"/>
    </row>
    <row r="26" spans="1:12" ht="13.8">
      <c r="A26" s="63"/>
      <c r="B26" s="225"/>
      <c r="D26" s="226"/>
      <c r="E26" s="226"/>
      <c r="F26" s="226"/>
      <c r="G26" s="226"/>
      <c r="H26" s="226"/>
      <c r="I26" s="226"/>
      <c r="J26" s="226"/>
      <c r="K26" s="226">
        <f>K25-BS!D68</f>
        <v>0</v>
      </c>
      <c r="L26" s="141"/>
    </row>
    <row r="27" spans="1:12" ht="13.8">
      <c r="A27" s="158"/>
      <c r="B27" s="158"/>
      <c r="D27" s="158"/>
      <c r="E27" s="158"/>
      <c r="F27" s="158"/>
      <c r="G27" s="158"/>
      <c r="H27" s="158"/>
      <c r="I27" s="158"/>
      <c r="J27" s="158"/>
      <c r="K27" s="158"/>
      <c r="L27" s="227"/>
    </row>
    <row r="28" spans="1:12" ht="13.8">
      <c r="A28" s="63"/>
      <c r="C28" s="165"/>
      <c r="D28" s="160" t="str">
        <f>BS!B72</f>
        <v>Захирал__________________________________</v>
      </c>
      <c r="E28" s="160"/>
      <c r="F28" s="63"/>
      <c r="G28" s="63" t="str">
        <f>BS!C72</f>
        <v xml:space="preserve">  / Lee Jeoung Ho /</v>
      </c>
      <c r="H28" s="129"/>
      <c r="I28" s="129"/>
      <c r="J28" s="162"/>
      <c r="K28" s="69"/>
    </row>
    <row r="29" spans="1:12" ht="13.8">
      <c r="A29" s="63"/>
      <c r="D29" s="160"/>
      <c r="E29" s="160"/>
      <c r="F29" s="63"/>
      <c r="G29" s="63"/>
      <c r="H29" s="162"/>
      <c r="I29" s="162"/>
      <c r="J29" s="110"/>
      <c r="K29" s="129"/>
    </row>
    <row r="30" spans="1:12" ht="13.8">
      <c r="A30" s="63"/>
      <c r="C30" s="225"/>
      <c r="D30" s="160"/>
      <c r="E30" s="160"/>
      <c r="F30" s="63"/>
      <c r="G30" s="63"/>
      <c r="H30" s="162"/>
      <c r="I30" s="162"/>
      <c r="J30" s="162"/>
      <c r="K30" s="129"/>
    </row>
    <row r="31" spans="1:12" ht="15">
      <c r="A31" s="63"/>
      <c r="C31" s="225"/>
      <c r="D31" s="228" t="s">
        <v>242</v>
      </c>
      <c r="E31" s="228"/>
      <c r="F31" s="63"/>
      <c r="G31" s="63" t="str">
        <f>BS!C74</f>
        <v>/ Д. Болормаа   /</v>
      </c>
      <c r="H31" s="162"/>
      <c r="I31" s="162"/>
      <c r="J31" s="63"/>
      <c r="K31" s="129"/>
    </row>
  </sheetData>
  <mergeCells count="3">
    <mergeCell ref="A4:K4"/>
    <mergeCell ref="A5:B5"/>
    <mergeCell ref="A6:D6"/>
  </mergeCells>
  <pageMargins left="0.7" right="0.7" top="0.75" bottom="0.75" header="0.3" footer="0.3"/>
  <pageSetup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J73"/>
  <sheetViews>
    <sheetView tabSelected="1" view="pageBreakPreview" zoomScale="70" zoomScaleNormal="70" zoomScaleSheetLayoutView="70" workbookViewId="0">
      <selection activeCell="J33" sqref="J33"/>
    </sheetView>
  </sheetViews>
  <sheetFormatPr defaultColWidth="9.109375" defaultRowHeight="13.8"/>
  <cols>
    <col min="1" max="1" width="10" style="201" customWidth="1"/>
    <col min="2" max="2" width="7.5546875" style="230" customWidth="1"/>
    <col min="3" max="3" width="68.33203125" style="230" customWidth="1"/>
    <col min="4" max="4" width="32" style="230" bestFit="1" customWidth="1"/>
    <col min="5" max="5" width="9.21875" style="230" customWidth="1"/>
    <col min="6" max="6" width="15.6640625" style="231" hidden="1" customWidth="1"/>
    <col min="7" max="9" width="9.109375" style="230"/>
    <col min="10" max="10" width="19" style="65" customWidth="1"/>
    <col min="11" max="16384" width="9.109375" style="230"/>
  </cols>
  <sheetData>
    <row r="1" spans="1:10" ht="15.75" customHeight="1">
      <c r="A1" s="256" t="str">
        <f>BS!A1</f>
        <v>"ЖИДАКС" ХК</v>
      </c>
      <c r="B1" s="65"/>
      <c r="C1" s="65"/>
    </row>
    <row r="2" spans="1:10" ht="15.75" customHeight="1">
      <c r="A2" s="166"/>
      <c r="B2" s="65"/>
      <c r="C2" s="65"/>
    </row>
    <row r="3" spans="1:10">
      <c r="A3" s="291" t="s">
        <v>128</v>
      </c>
      <c r="B3" s="291"/>
      <c r="C3" s="291"/>
    </row>
    <row r="4" spans="1:10">
      <c r="A4" s="167"/>
      <c r="B4" s="167"/>
      <c r="C4" s="167"/>
      <c r="D4" s="201"/>
      <c r="J4" s="166"/>
    </row>
    <row r="5" spans="1:10">
      <c r="A5" s="292"/>
      <c r="B5" s="292"/>
      <c r="C5" s="292"/>
      <c r="D5" s="168" t="str">
        <f>BS!D3</f>
        <v xml:space="preserve">2023 оны  12 сарын 31 өдөр </v>
      </c>
    </row>
    <row r="6" spans="1:10">
      <c r="A6" s="169"/>
      <c r="B6" s="65"/>
      <c r="C6" s="65"/>
      <c r="D6" s="232"/>
    </row>
    <row r="7" spans="1:10" ht="15" customHeight="1">
      <c r="A7" s="287" t="s">
        <v>164</v>
      </c>
      <c r="B7" s="293" t="s">
        <v>1</v>
      </c>
      <c r="C7" s="293"/>
      <c r="D7" s="287" t="s">
        <v>207</v>
      </c>
    </row>
    <row r="8" spans="1:10" ht="15" customHeight="1">
      <c r="A8" s="288"/>
      <c r="B8" s="293"/>
      <c r="C8" s="293"/>
      <c r="D8" s="288"/>
    </row>
    <row r="9" spans="1:10" ht="15.75" customHeight="1">
      <c r="A9" s="170">
        <v>1</v>
      </c>
      <c r="B9" s="289" t="s">
        <v>208</v>
      </c>
      <c r="C9" s="290"/>
      <c r="D9" s="171"/>
    </row>
    <row r="10" spans="1:10" ht="15.75" customHeight="1">
      <c r="A10" s="172">
        <v>1.1000000000000001</v>
      </c>
      <c r="B10" s="173" t="s">
        <v>129</v>
      </c>
      <c r="C10" s="174"/>
      <c r="D10" s="175">
        <v>28351591.460000001</v>
      </c>
    </row>
    <row r="11" spans="1:10">
      <c r="A11" s="176"/>
      <c r="B11" s="177">
        <v>1</v>
      </c>
      <c r="C11" s="178" t="s">
        <v>209</v>
      </c>
      <c r="D11" s="244"/>
      <c r="E11" s="229"/>
      <c r="F11" s="231">
        <f>D11/1000</f>
        <v>0</v>
      </c>
    </row>
    <row r="12" spans="1:10">
      <c r="A12" s="176"/>
      <c r="B12" s="177">
        <v>2</v>
      </c>
      <c r="C12" s="178" t="s">
        <v>210</v>
      </c>
      <c r="D12" s="241"/>
      <c r="F12" s="231">
        <f t="shared" ref="F12:F59" si="0">D12/1000</f>
        <v>0</v>
      </c>
    </row>
    <row r="13" spans="1:10">
      <c r="A13" s="176"/>
      <c r="B13" s="177">
        <v>3</v>
      </c>
      <c r="C13" s="178" t="s">
        <v>211</v>
      </c>
      <c r="D13" s="241"/>
      <c r="F13" s="231">
        <f t="shared" si="0"/>
        <v>0</v>
      </c>
    </row>
    <row r="14" spans="1:10">
      <c r="A14" s="176"/>
      <c r="B14" s="177">
        <v>4</v>
      </c>
      <c r="C14" s="180" t="s">
        <v>212</v>
      </c>
      <c r="D14" s="241"/>
      <c r="F14" s="231">
        <f t="shared" si="0"/>
        <v>0</v>
      </c>
    </row>
    <row r="15" spans="1:10">
      <c r="A15" s="176"/>
      <c r="B15" s="177">
        <v>5</v>
      </c>
      <c r="C15" s="178" t="s">
        <v>213</v>
      </c>
      <c r="D15" s="241"/>
      <c r="F15" s="231">
        <f t="shared" si="0"/>
        <v>0</v>
      </c>
    </row>
    <row r="16" spans="1:10">
      <c r="A16" s="176"/>
      <c r="B16" s="177">
        <v>6</v>
      </c>
      <c r="C16" s="178" t="s">
        <v>214</v>
      </c>
      <c r="D16" s="254">
        <v>28351591.460000001</v>
      </c>
      <c r="E16" s="229"/>
      <c r="F16" s="231">
        <f t="shared" si="0"/>
        <v>28351.59146</v>
      </c>
    </row>
    <row r="17" spans="1:10" ht="15.75" customHeight="1">
      <c r="A17" s="172">
        <v>1.2000000000000002</v>
      </c>
      <c r="B17" s="181" t="s">
        <v>130</v>
      </c>
      <c r="C17" s="182"/>
      <c r="D17" s="252">
        <v>31399443.039999999</v>
      </c>
      <c r="F17" s="231">
        <f t="shared" si="0"/>
        <v>31399.443039999998</v>
      </c>
    </row>
    <row r="18" spans="1:10">
      <c r="A18" s="176"/>
      <c r="B18" s="177">
        <v>7</v>
      </c>
      <c r="C18" s="178" t="s">
        <v>215</v>
      </c>
      <c r="D18" s="257">
        <v>20750732.120000001</v>
      </c>
      <c r="F18" s="231">
        <f t="shared" si="0"/>
        <v>20750.732120000001</v>
      </c>
    </row>
    <row r="19" spans="1:10">
      <c r="A19" s="176"/>
      <c r="B19" s="177">
        <v>8</v>
      </c>
      <c r="C19" s="178" t="s">
        <v>216</v>
      </c>
      <c r="D19" s="257">
        <v>7016624.0800000001</v>
      </c>
      <c r="E19" s="229"/>
      <c r="F19" s="231">
        <f t="shared" si="0"/>
        <v>7016.6240800000005</v>
      </c>
    </row>
    <row r="20" spans="1:10">
      <c r="A20" s="176"/>
      <c r="B20" s="177">
        <v>9</v>
      </c>
      <c r="C20" s="178" t="s">
        <v>217</v>
      </c>
      <c r="D20" s="257">
        <v>27720</v>
      </c>
      <c r="F20" s="231">
        <f>D22/1000</f>
        <v>27.274999999999999</v>
      </c>
    </row>
    <row r="21" spans="1:10">
      <c r="A21" s="176"/>
      <c r="B21" s="177">
        <v>10</v>
      </c>
      <c r="C21" s="178" t="s">
        <v>218</v>
      </c>
      <c r="D21" s="257">
        <v>185600</v>
      </c>
      <c r="F21" s="231">
        <f>D21/1000</f>
        <v>185.6</v>
      </c>
    </row>
    <row r="22" spans="1:10">
      <c r="A22" s="176"/>
      <c r="B22" s="177">
        <v>11</v>
      </c>
      <c r="C22" s="183" t="s">
        <v>219</v>
      </c>
      <c r="D22" s="241">
        <v>27275</v>
      </c>
      <c r="E22" s="229"/>
      <c r="F22" s="231">
        <f>D20/1000</f>
        <v>27.72</v>
      </c>
      <c r="J22" s="243"/>
    </row>
    <row r="23" spans="1:10">
      <c r="A23" s="176"/>
      <c r="B23" s="177">
        <v>12</v>
      </c>
      <c r="C23" s="178" t="s">
        <v>220</v>
      </c>
      <c r="D23" s="241"/>
      <c r="F23" s="231">
        <f t="shared" si="0"/>
        <v>0</v>
      </c>
      <c r="J23" s="243"/>
    </row>
    <row r="24" spans="1:10">
      <c r="A24" s="176"/>
      <c r="B24" s="177">
        <v>13</v>
      </c>
      <c r="C24" s="184" t="s">
        <v>131</v>
      </c>
      <c r="D24" s="254">
        <v>1786368.55</v>
      </c>
      <c r="E24" s="229"/>
      <c r="F24" s="231">
        <f t="shared" si="0"/>
        <v>1786.3685500000001</v>
      </c>
      <c r="J24" s="243"/>
    </row>
    <row r="25" spans="1:10">
      <c r="A25" s="176"/>
      <c r="B25" s="177">
        <v>14</v>
      </c>
      <c r="C25" s="178" t="s">
        <v>221</v>
      </c>
      <c r="D25" s="241"/>
      <c r="F25" s="231">
        <f t="shared" si="0"/>
        <v>0</v>
      </c>
      <c r="J25" s="243"/>
    </row>
    <row r="26" spans="1:10">
      <c r="A26" s="176"/>
      <c r="B26" s="177">
        <v>15</v>
      </c>
      <c r="C26" s="178" t="s">
        <v>141</v>
      </c>
      <c r="D26" s="254">
        <v>1605123.29</v>
      </c>
      <c r="E26" s="229"/>
      <c r="F26" s="231">
        <f t="shared" si="0"/>
        <v>1605.12329</v>
      </c>
    </row>
    <row r="27" spans="1:10" ht="15.75" customHeight="1">
      <c r="A27" s="185">
        <v>1.3</v>
      </c>
      <c r="B27" s="186" t="s">
        <v>132</v>
      </c>
      <c r="C27" s="187"/>
      <c r="D27" s="242">
        <v>-3047851.58</v>
      </c>
      <c r="F27" s="231">
        <f t="shared" si="0"/>
        <v>-3047.85158</v>
      </c>
    </row>
    <row r="28" spans="1:10" ht="30.75" hidden="1" customHeight="1">
      <c r="A28" s="189">
        <v>2</v>
      </c>
      <c r="B28" s="190" t="s">
        <v>160</v>
      </c>
      <c r="C28" s="191" t="s">
        <v>222</v>
      </c>
      <c r="D28" s="241"/>
      <c r="F28" s="231">
        <f t="shared" si="0"/>
        <v>0</v>
      </c>
    </row>
    <row r="29" spans="1:10">
      <c r="A29" s="189"/>
      <c r="B29" s="289" t="s">
        <v>222</v>
      </c>
      <c r="C29" s="290"/>
      <c r="D29" s="241"/>
      <c r="F29" s="231">
        <f t="shared" si="0"/>
        <v>0</v>
      </c>
      <c r="J29" s="243"/>
    </row>
    <row r="30" spans="1:10" ht="15" customHeight="1">
      <c r="A30" s="192">
        <v>2.1</v>
      </c>
      <c r="B30" s="181" t="s">
        <v>129</v>
      </c>
      <c r="C30" s="182"/>
      <c r="D30" s="252">
        <v>42900345.479999997</v>
      </c>
      <c r="F30" s="231">
        <f t="shared" si="0"/>
        <v>42900.345479999996</v>
      </c>
    </row>
    <row r="31" spans="1:10">
      <c r="A31" s="172"/>
      <c r="B31" s="193">
        <v>16</v>
      </c>
      <c r="C31" s="194" t="s">
        <v>223</v>
      </c>
      <c r="D31" s="241"/>
      <c r="F31" s="231">
        <f t="shared" si="0"/>
        <v>0</v>
      </c>
    </row>
    <row r="32" spans="1:10">
      <c r="A32" s="172"/>
      <c r="B32" s="193">
        <v>17</v>
      </c>
      <c r="C32" s="178" t="s">
        <v>140</v>
      </c>
      <c r="D32" s="241"/>
      <c r="F32" s="231">
        <f t="shared" si="0"/>
        <v>0</v>
      </c>
    </row>
    <row r="33" spans="1:6">
      <c r="A33" s="172"/>
      <c r="B33" s="193">
        <v>18</v>
      </c>
      <c r="C33" s="178" t="s">
        <v>224</v>
      </c>
      <c r="D33" s="241"/>
      <c r="F33" s="231">
        <f t="shared" si="0"/>
        <v>0</v>
      </c>
    </row>
    <row r="34" spans="1:6">
      <c r="A34" s="172"/>
      <c r="B34" s="193">
        <v>19</v>
      </c>
      <c r="C34" s="178" t="s">
        <v>225</v>
      </c>
      <c r="D34" s="241">
        <v>36900000</v>
      </c>
      <c r="F34" s="231">
        <f t="shared" si="0"/>
        <v>36900</v>
      </c>
    </row>
    <row r="35" spans="1:6" ht="15.75" customHeight="1">
      <c r="A35" s="172"/>
      <c r="B35" s="193">
        <v>20</v>
      </c>
      <c r="C35" s="178" t="s">
        <v>226</v>
      </c>
      <c r="D35" s="255">
        <v>6000000</v>
      </c>
      <c r="F35" s="231">
        <f t="shared" si="0"/>
        <v>6000</v>
      </c>
    </row>
    <row r="36" spans="1:6">
      <c r="A36" s="172"/>
      <c r="B36" s="193">
        <v>21</v>
      </c>
      <c r="C36" s="178" t="s">
        <v>133</v>
      </c>
      <c r="D36" s="241">
        <v>345.48</v>
      </c>
      <c r="F36" s="231">
        <f t="shared" si="0"/>
        <v>0.34548000000000001</v>
      </c>
    </row>
    <row r="37" spans="1:6">
      <c r="A37" s="172"/>
      <c r="B37" s="193">
        <v>22</v>
      </c>
      <c r="C37" s="178" t="s">
        <v>227</v>
      </c>
      <c r="D37" s="241"/>
      <c r="F37" s="231">
        <f t="shared" si="0"/>
        <v>0</v>
      </c>
    </row>
    <row r="38" spans="1:6" ht="15" customHeight="1">
      <c r="A38" s="172">
        <v>2.2000000000000002</v>
      </c>
      <c r="B38" s="181" t="s">
        <v>130</v>
      </c>
      <c r="C38" s="182"/>
      <c r="D38" s="252">
        <v>48400000</v>
      </c>
      <c r="F38" s="231">
        <f t="shared" si="0"/>
        <v>48400</v>
      </c>
    </row>
    <row r="39" spans="1:6">
      <c r="A39" s="172"/>
      <c r="B39" s="233">
        <v>23</v>
      </c>
      <c r="C39" s="178" t="s">
        <v>134</v>
      </c>
      <c r="D39" s="241"/>
      <c r="F39" s="231">
        <f t="shared" si="0"/>
        <v>0</v>
      </c>
    </row>
    <row r="40" spans="1:6">
      <c r="A40" s="195"/>
      <c r="B40" s="234">
        <v>24</v>
      </c>
      <c r="C40" s="178" t="s">
        <v>135</v>
      </c>
      <c r="D40" s="179"/>
      <c r="F40" s="231">
        <f t="shared" si="0"/>
        <v>0</v>
      </c>
    </row>
    <row r="41" spans="1:6">
      <c r="A41" s="195"/>
      <c r="B41" s="234">
        <v>25</v>
      </c>
      <c r="C41" s="178" t="s">
        <v>228</v>
      </c>
      <c r="D41" s="179"/>
      <c r="F41" s="231">
        <f t="shared" si="0"/>
        <v>0</v>
      </c>
    </row>
    <row r="42" spans="1:6">
      <c r="A42" s="195"/>
      <c r="B42" s="234">
        <v>26</v>
      </c>
      <c r="C42" s="178" t="s">
        <v>136</v>
      </c>
      <c r="D42" s="179"/>
      <c r="F42" s="231">
        <f t="shared" si="0"/>
        <v>0</v>
      </c>
    </row>
    <row r="43" spans="1:6">
      <c r="A43" s="195"/>
      <c r="B43" s="234">
        <v>27</v>
      </c>
      <c r="C43" s="178" t="s">
        <v>137</v>
      </c>
      <c r="D43" s="253">
        <v>48400000</v>
      </c>
      <c r="F43" s="231">
        <f t="shared" si="0"/>
        <v>48400</v>
      </c>
    </row>
    <row r="44" spans="1:6" ht="15.75" customHeight="1">
      <c r="A44" s="185">
        <v>2.2999999999999998</v>
      </c>
      <c r="B44" s="186" t="s">
        <v>229</v>
      </c>
      <c r="C44" s="187"/>
      <c r="D44" s="188">
        <v>-5499654.5199999996</v>
      </c>
      <c r="F44" s="231">
        <f t="shared" si="0"/>
        <v>-5499.6545199999991</v>
      </c>
    </row>
    <row r="45" spans="1:6" ht="15.75" customHeight="1">
      <c r="A45" s="196">
        <v>3</v>
      </c>
      <c r="B45" s="186" t="s">
        <v>230</v>
      </c>
      <c r="C45" s="187"/>
      <c r="D45" s="171"/>
      <c r="F45" s="231">
        <f t="shared" si="0"/>
        <v>0</v>
      </c>
    </row>
    <row r="46" spans="1:6" ht="15.75" customHeight="1">
      <c r="A46" s="192">
        <v>3.1</v>
      </c>
      <c r="B46" s="181" t="s">
        <v>129</v>
      </c>
      <c r="C46" s="182"/>
      <c r="D46" s="175">
        <v>21300000</v>
      </c>
      <c r="F46" s="231">
        <f t="shared" si="0"/>
        <v>21300</v>
      </c>
    </row>
    <row r="47" spans="1:6">
      <c r="A47" s="172"/>
      <c r="B47" s="177">
        <v>28</v>
      </c>
      <c r="C47" s="178" t="s">
        <v>231</v>
      </c>
      <c r="D47" s="253">
        <v>21300000</v>
      </c>
      <c r="F47" s="231">
        <f t="shared" si="0"/>
        <v>21300</v>
      </c>
    </row>
    <row r="48" spans="1:6">
      <c r="A48" s="192"/>
      <c r="B48" s="177">
        <v>29</v>
      </c>
      <c r="C48" s="178" t="s">
        <v>232</v>
      </c>
      <c r="D48" s="179"/>
      <c r="F48" s="231">
        <f t="shared" si="0"/>
        <v>0</v>
      </c>
    </row>
    <row r="49" spans="1:6">
      <c r="A49" s="172"/>
      <c r="B49" s="177">
        <v>30</v>
      </c>
      <c r="C49" s="178" t="s">
        <v>233</v>
      </c>
      <c r="D49" s="241"/>
      <c r="F49" s="231">
        <f t="shared" si="0"/>
        <v>0</v>
      </c>
    </row>
    <row r="50" spans="1:6" ht="15" customHeight="1">
      <c r="A50" s="192">
        <v>3.2</v>
      </c>
      <c r="B50" s="181" t="s">
        <v>130</v>
      </c>
      <c r="C50" s="182"/>
      <c r="D50" s="242">
        <v>21000000</v>
      </c>
      <c r="F50" s="231">
        <f t="shared" si="0"/>
        <v>21000</v>
      </c>
    </row>
    <row r="51" spans="1:6">
      <c r="A51" s="172"/>
      <c r="B51" s="177">
        <v>31</v>
      </c>
      <c r="C51" s="178" t="s">
        <v>234</v>
      </c>
      <c r="D51" s="241">
        <v>21000000</v>
      </c>
    </row>
    <row r="52" spans="1:6">
      <c r="A52" s="192"/>
      <c r="B52" s="177">
        <v>32</v>
      </c>
      <c r="C52" s="178" t="s">
        <v>235</v>
      </c>
      <c r="D52" s="241"/>
      <c r="F52" s="231">
        <f t="shared" si="0"/>
        <v>0</v>
      </c>
    </row>
    <row r="53" spans="1:6">
      <c r="A53" s="172"/>
      <c r="B53" s="177">
        <v>33</v>
      </c>
      <c r="C53" s="194" t="s">
        <v>236</v>
      </c>
      <c r="D53" s="241"/>
      <c r="F53" s="231">
        <f t="shared" si="0"/>
        <v>0</v>
      </c>
    </row>
    <row r="54" spans="1:6">
      <c r="A54" s="192"/>
      <c r="B54" s="177">
        <v>34</v>
      </c>
      <c r="C54" s="178" t="s">
        <v>237</v>
      </c>
      <c r="D54" s="241"/>
      <c r="F54" s="231">
        <f t="shared" si="0"/>
        <v>0</v>
      </c>
    </row>
    <row r="55" spans="1:6">
      <c r="A55" s="172">
        <v>3.3</v>
      </c>
      <c r="B55" s="177"/>
      <c r="C55" s="191" t="s">
        <v>138</v>
      </c>
      <c r="D55" s="188">
        <v>300000</v>
      </c>
      <c r="F55" s="231">
        <f t="shared" si="0"/>
        <v>300</v>
      </c>
    </row>
    <row r="56" spans="1:6">
      <c r="A56" s="172">
        <v>3.4</v>
      </c>
      <c r="B56" s="177">
        <v>35</v>
      </c>
      <c r="C56" s="197" t="s">
        <v>238</v>
      </c>
      <c r="D56" s="258">
        <v>-100899.75</v>
      </c>
      <c r="E56" s="229"/>
      <c r="F56" s="231">
        <f t="shared" si="0"/>
        <v>-100.89975</v>
      </c>
    </row>
    <row r="57" spans="1:6" ht="15" customHeight="1">
      <c r="A57" s="170">
        <v>4</v>
      </c>
      <c r="B57" s="186" t="s">
        <v>139</v>
      </c>
      <c r="C57" s="187"/>
      <c r="D57" s="188">
        <v>-8348405.8500000099</v>
      </c>
      <c r="F57" s="231">
        <f t="shared" si="0"/>
        <v>-8348.4058500000101</v>
      </c>
    </row>
    <row r="58" spans="1:6">
      <c r="A58" s="198">
        <v>5</v>
      </c>
      <c r="B58" s="177"/>
      <c r="C58" s="191" t="s">
        <v>239</v>
      </c>
      <c r="D58" s="188">
        <v>11401644.880000001</v>
      </c>
      <c r="F58" s="231">
        <f t="shared" si="0"/>
        <v>11401.644880000002</v>
      </c>
    </row>
    <row r="59" spans="1:6">
      <c r="A59" s="198">
        <v>6</v>
      </c>
      <c r="B59" s="177"/>
      <c r="C59" s="191" t="s">
        <v>240</v>
      </c>
      <c r="D59" s="188">
        <v>3053239.03</v>
      </c>
      <c r="F59" s="231">
        <f t="shared" si="0"/>
        <v>3053.2390299999997</v>
      </c>
    </row>
    <row r="60" spans="1:6">
      <c r="A60" s="199"/>
      <c r="B60" s="200"/>
      <c r="C60" s="64"/>
      <c r="D60" s="236"/>
      <c r="E60" s="229"/>
      <c r="F60" s="229"/>
    </row>
    <row r="61" spans="1:6">
      <c r="B61" s="202"/>
      <c r="C61" s="203" t="str">
        <f>BS!B72</f>
        <v>Захирал__________________________________</v>
      </c>
      <c r="D61" s="229" t="str">
        <f>BS!C72</f>
        <v xml:space="preserve">  / Lee Jeoung Ho /</v>
      </c>
      <c r="F61" s="230"/>
    </row>
    <row r="62" spans="1:6">
      <c r="B62" s="202"/>
      <c r="C62" s="203"/>
      <c r="F62" s="230"/>
    </row>
    <row r="63" spans="1:6">
      <c r="B63" s="202"/>
      <c r="C63" s="203" t="str">
        <f>BS!B74</f>
        <v xml:space="preserve">Ерөнхий нягтлан бодогч      ____________________________  </v>
      </c>
      <c r="D63" s="230" t="str">
        <f>BS!C74</f>
        <v>/ Д. Болормаа   /</v>
      </c>
      <c r="F63" s="230"/>
    </row>
    <row r="64" spans="1:6">
      <c r="B64" s="202"/>
      <c r="C64" s="203"/>
      <c r="F64" s="230"/>
    </row>
    <row r="65" spans="2:10" s="230" customFormat="1">
      <c r="B65" s="202"/>
      <c r="J65" s="65"/>
    </row>
    <row r="66" spans="2:10" s="230" customFormat="1">
      <c r="J66" s="65"/>
    </row>
    <row r="67" spans="2:10" s="230" customFormat="1">
      <c r="J67" s="65"/>
    </row>
    <row r="68" spans="2:10" s="230" customFormat="1">
      <c r="J68" s="65"/>
    </row>
    <row r="69" spans="2:10" s="230" customFormat="1">
      <c r="J69" s="65"/>
    </row>
    <row r="70" spans="2:10" s="230" customFormat="1">
      <c r="J70" s="65"/>
    </row>
    <row r="71" spans="2:10" s="230" customFormat="1">
      <c r="J71" s="65"/>
    </row>
    <row r="72" spans="2:10" s="230" customFormat="1">
      <c r="J72" s="65"/>
    </row>
    <row r="73" spans="2:10" s="230" customFormat="1">
      <c r="J73" s="65"/>
    </row>
  </sheetData>
  <mergeCells count="7">
    <mergeCell ref="D7:D8"/>
    <mergeCell ref="B9:C9"/>
    <mergeCell ref="B29:C29"/>
    <mergeCell ref="A3:C3"/>
    <mergeCell ref="A5:C5"/>
    <mergeCell ref="A7:A8"/>
    <mergeCell ref="B7:C8"/>
  </mergeCells>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нүүр</vt:lpstr>
      <vt:lpstr>BS</vt:lpstr>
      <vt:lpstr>IS</vt:lpstr>
      <vt:lpstr>ES</vt:lpstr>
      <vt:lpstr>CF</vt:lpstr>
      <vt:lpstr>BS!Print_Area</vt:lpstr>
      <vt:lpstr>CF!Print_Area</vt:lpstr>
      <vt:lpstr>IS!Print_Area</vt:lpstr>
    </vt:vector>
  </TitlesOfParts>
  <Company>AIMD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2015-02-06T06:34:08Z</cp:lastPrinted>
  <dcterms:created xsi:type="dcterms:W3CDTF">2006-01-25T04:18:28Z</dcterms:created>
  <dcterms:modified xsi:type="dcterms:W3CDTF">2024-02-09T02:48:54Z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-718267306</vt:i4>
  </property>
  <property fmtid="{D5CDD505-2E9C-101B-9397-08002B2CF9AE}" pid="3" name="_EmailSubject">
    <vt:lpwstr>Tailan</vt:lpwstr>
  </property>
  <property fmtid="{D5CDD505-2E9C-101B-9397-08002B2CF9AE}" pid="4" name="_AuthorEmail">
    <vt:lpwstr>altai_m@yahoo.com</vt:lpwstr>
  </property>
  <property fmtid="{D5CDD505-2E9C-101B-9397-08002B2CF9AE}" pid="5" name="_AuthorEmailDisplayName">
    <vt:lpwstr>Altai</vt:lpwstr>
  </property>
  <property fmtid="{D5CDD505-2E9C-101B-9397-08002B2CF9AE}" pid="6" name="_ReviewingToolsShownOnce">
    <vt:lpwstr/>
  </property>
</Properties>
</file>