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autoCompressPictures="0" defaultThemeVersion="124226"/>
  <bookViews>
    <workbookView xWindow="0" yWindow="60" windowWidth="20490" windowHeight="8985" tabRatio="866" activeTab="1"/>
  </bookViews>
  <sheets>
    <sheet name="Face" sheetId="10" r:id="rId1"/>
    <sheet name="CT1" sheetId="2" r:id="rId2"/>
    <sheet name="CT2" sheetId="3" r:id="rId3"/>
    <sheet name="CT3" sheetId="4" r:id="rId4"/>
    <sheet name=" CT4" sheetId="5" r:id="rId5"/>
    <sheet name="Todruulga-1" sheetId="33" r:id="rId6"/>
    <sheet name="Todruulga-2" sheetId="35" r:id="rId7"/>
    <sheet name="Todruulga-3" sheetId="34" r:id="rId8"/>
  </sheets>
  <definedNames>
    <definedName name="А1">#REF!</definedName>
  </definedNames>
  <calcPr calcId="144525"/>
</workbook>
</file>

<file path=xl/calcChain.xml><?xml version="1.0" encoding="utf-8"?>
<calcChain xmlns="http://schemas.openxmlformats.org/spreadsheetml/2006/main">
  <c r="D50" i="2" l="1"/>
  <c r="F155" i="34" l="1"/>
  <c r="C71" i="2" l="1"/>
  <c r="C50" i="2"/>
  <c r="C58" i="2" l="1"/>
  <c r="F163" i="34" l="1"/>
  <c r="F168" i="34" s="1"/>
  <c r="I163" i="34"/>
  <c r="I168" i="34" s="1"/>
  <c r="J226" i="34"/>
  <c r="H226" i="34"/>
  <c r="D63" i="35"/>
  <c r="E63" i="35"/>
  <c r="F63" i="35"/>
  <c r="G63" i="35"/>
  <c r="H63" i="35"/>
  <c r="I63" i="35"/>
  <c r="J63" i="35"/>
  <c r="D64" i="35"/>
  <c r="E64" i="35"/>
  <c r="F64" i="35"/>
  <c r="G64" i="35"/>
  <c r="H64" i="35"/>
  <c r="I64" i="35"/>
  <c r="J64" i="35"/>
  <c r="C63" i="35"/>
  <c r="D53" i="35"/>
  <c r="E53" i="35"/>
  <c r="F53" i="35"/>
  <c r="G53" i="35"/>
  <c r="H53" i="35"/>
  <c r="I53" i="35"/>
  <c r="J53" i="35"/>
  <c r="D57" i="35"/>
  <c r="E57" i="35"/>
  <c r="E61" i="35" s="1"/>
  <c r="F57" i="35"/>
  <c r="G57" i="35"/>
  <c r="G61" i="35" s="1"/>
  <c r="H57" i="35"/>
  <c r="I57" i="35"/>
  <c r="I61" i="35" s="1"/>
  <c r="J57" i="35"/>
  <c r="D61" i="35"/>
  <c r="F61" i="35"/>
  <c r="H61" i="35"/>
  <c r="J61" i="35"/>
  <c r="C61" i="35"/>
  <c r="C57" i="35"/>
  <c r="C53" i="35"/>
  <c r="D39" i="35"/>
  <c r="E39" i="35"/>
  <c r="F39" i="35"/>
  <c r="G39" i="35"/>
  <c r="H39" i="35"/>
  <c r="I39" i="35"/>
  <c r="J39" i="35"/>
  <c r="D44" i="35"/>
  <c r="E44" i="35"/>
  <c r="E50" i="35" s="1"/>
  <c r="F44" i="35"/>
  <c r="G44" i="35"/>
  <c r="G50" i="35" s="1"/>
  <c r="H44" i="35"/>
  <c r="I44" i="35"/>
  <c r="I50" i="35" s="1"/>
  <c r="J44" i="35"/>
  <c r="D50" i="35"/>
  <c r="F50" i="35"/>
  <c r="H50" i="35"/>
  <c r="J50" i="35"/>
  <c r="C50" i="35"/>
  <c r="C44" i="35"/>
  <c r="C39" i="35"/>
  <c r="D29" i="35"/>
  <c r="E29" i="35"/>
  <c r="F29" i="35"/>
  <c r="G29" i="35"/>
  <c r="H29" i="35"/>
  <c r="I29" i="35"/>
  <c r="E30" i="35"/>
  <c r="F30" i="35"/>
  <c r="G30" i="35"/>
  <c r="H30" i="35"/>
  <c r="I30" i="35"/>
  <c r="C30" i="35"/>
  <c r="C29" i="35"/>
  <c r="C16" i="35"/>
  <c r="D27" i="35"/>
  <c r="E27" i="35"/>
  <c r="F27" i="35"/>
  <c r="G27" i="35"/>
  <c r="H27" i="35"/>
  <c r="I27" i="35"/>
  <c r="J27" i="35"/>
  <c r="C27" i="35"/>
  <c r="D23" i="35"/>
  <c r="E23" i="35"/>
  <c r="F23" i="35"/>
  <c r="G23" i="35"/>
  <c r="H23" i="35"/>
  <c r="I23" i="35"/>
  <c r="J23" i="35"/>
  <c r="C23" i="35"/>
  <c r="D19" i="35"/>
  <c r="E19" i="35"/>
  <c r="F19" i="35"/>
  <c r="G19" i="35"/>
  <c r="H19" i="35"/>
  <c r="I19" i="35"/>
  <c r="J19" i="35"/>
  <c r="C19" i="35"/>
  <c r="D16" i="35"/>
  <c r="D30" i="35" s="1"/>
  <c r="E16" i="35"/>
  <c r="F16" i="35"/>
  <c r="G16" i="35"/>
  <c r="H16" i="35"/>
  <c r="I16" i="35"/>
  <c r="J4" i="35"/>
  <c r="J16" i="35" s="1"/>
  <c r="J30" i="35" s="1"/>
  <c r="D10" i="35"/>
  <c r="E10" i="35"/>
  <c r="F10" i="35"/>
  <c r="G10" i="35"/>
  <c r="H10" i="35"/>
  <c r="I10" i="35"/>
  <c r="J10" i="35"/>
  <c r="C10" i="35"/>
  <c r="D5" i="35"/>
  <c r="E5" i="35"/>
  <c r="F5" i="35"/>
  <c r="G5" i="35"/>
  <c r="H5" i="35"/>
  <c r="I5" i="35"/>
  <c r="J5" i="35"/>
  <c r="C5" i="35"/>
  <c r="J98" i="33"/>
  <c r="J97" i="33"/>
  <c r="E97" i="33"/>
  <c r="F97" i="33"/>
  <c r="G97" i="33"/>
  <c r="H97" i="33"/>
  <c r="E98" i="33"/>
  <c r="F98" i="33"/>
  <c r="G98" i="33"/>
  <c r="H98" i="33"/>
  <c r="D98" i="33"/>
  <c r="D97" i="33"/>
  <c r="J93" i="33"/>
  <c r="E93" i="33"/>
  <c r="F93" i="33"/>
  <c r="G93" i="33"/>
  <c r="H93" i="33"/>
  <c r="D93" i="33"/>
  <c r="A4" i="33"/>
  <c r="C47" i="5"/>
  <c r="C11" i="4"/>
  <c r="C19" i="4" s="1"/>
  <c r="C21" i="4" s="1"/>
  <c r="C29" i="4" s="1"/>
  <c r="A79" i="2"/>
  <c r="A77" i="2"/>
  <c r="J29" i="35" l="1"/>
  <c r="A36" i="3"/>
  <c r="A31" i="4"/>
  <c r="A37" i="3"/>
  <c r="A33" i="4"/>
  <c r="I252" i="34" l="1"/>
  <c r="I245" i="34"/>
  <c r="I234" i="34"/>
  <c r="I196" i="34"/>
  <c r="I187" i="34"/>
  <c r="F187" i="34"/>
  <c r="I160" i="34"/>
  <c r="I162" i="34" s="1"/>
  <c r="F160" i="34"/>
  <c r="F162" i="34" s="1"/>
  <c r="H117" i="34"/>
  <c r="F117" i="34"/>
  <c r="E117" i="34"/>
  <c r="C117" i="34"/>
  <c r="J114" i="34"/>
  <c r="J117" i="34" s="1"/>
  <c r="H94" i="34"/>
  <c r="E94" i="34"/>
  <c r="J75" i="34"/>
  <c r="H75" i="34"/>
  <c r="F75" i="34"/>
  <c r="E75" i="34"/>
  <c r="H64" i="34"/>
  <c r="E64" i="34"/>
  <c r="H55" i="34"/>
  <c r="E55" i="34"/>
  <c r="I26" i="34"/>
  <c r="G26" i="34"/>
  <c r="E26" i="34"/>
  <c r="C26" i="34"/>
  <c r="I14" i="34"/>
  <c r="G14" i="34"/>
  <c r="E14" i="34"/>
  <c r="C14" i="34"/>
  <c r="I6" i="34"/>
  <c r="G6" i="34"/>
  <c r="E6" i="34"/>
  <c r="C6" i="34"/>
  <c r="C64" i="35"/>
  <c r="J26" i="35"/>
  <c r="J25" i="35"/>
  <c r="J24" i="35"/>
  <c r="J22" i="35"/>
  <c r="J21" i="35"/>
  <c r="J20" i="35"/>
  <c r="J18" i="35"/>
  <c r="J15" i="35"/>
  <c r="J14" i="35"/>
  <c r="J13" i="35"/>
  <c r="J12" i="35"/>
  <c r="J11" i="35"/>
  <c r="J9" i="35"/>
  <c r="J8" i="35"/>
  <c r="J7" i="35"/>
  <c r="J6" i="35"/>
  <c r="E121" i="33"/>
  <c r="H118" i="33"/>
  <c r="H121" i="33" s="1"/>
  <c r="J92" i="33"/>
  <c r="J91" i="33"/>
  <c r="J90" i="33"/>
  <c r="H70" i="33"/>
  <c r="E70" i="33"/>
  <c r="H59" i="33"/>
  <c r="E59" i="33"/>
  <c r="D51" i="33"/>
  <c r="H50" i="33"/>
  <c r="H49" i="33"/>
  <c r="H48" i="33"/>
  <c r="H47" i="33"/>
  <c r="H51" i="33"/>
  <c r="E37" i="33"/>
  <c r="H37" i="33"/>
  <c r="C14" i="5" l="1"/>
  <c r="C25" i="5" s="1"/>
  <c r="C54" i="5"/>
  <c r="C55" i="5"/>
  <c r="G27" i="4"/>
  <c r="G28" i="4"/>
  <c r="G25" i="4"/>
  <c r="G24" i="4"/>
  <c r="G23" i="4"/>
  <c r="G20" i="4"/>
  <c r="G18" i="4"/>
  <c r="G17" i="4"/>
  <c r="G16" i="4"/>
  <c r="G15" i="4"/>
  <c r="G14" i="4"/>
  <c r="G13" i="4"/>
  <c r="G12" i="4"/>
  <c r="G10" i="4"/>
  <c r="G9" i="4"/>
  <c r="F11" i="4"/>
  <c r="F19" i="4" s="1"/>
  <c r="E11" i="4"/>
  <c r="E19" i="4" s="1"/>
  <c r="E21" i="4" s="1"/>
  <c r="E29" i="4" s="1"/>
  <c r="D11" i="4"/>
  <c r="D19" i="4" s="1"/>
  <c r="D21" i="4" s="1"/>
  <c r="D29" i="4" s="1"/>
  <c r="G19" i="4" l="1"/>
  <c r="G11" i="4"/>
  <c r="F21" i="4"/>
  <c r="C9" i="3"/>
  <c r="C24" i="3" s="1"/>
  <c r="C33" i="2"/>
  <c r="G21" i="4" l="1"/>
  <c r="C26" i="3"/>
  <c r="C28" i="3" s="1"/>
  <c r="F26" i="4" s="1"/>
  <c r="G26" i="4" l="1"/>
  <c r="D33" i="2" l="1"/>
  <c r="D22" i="2"/>
  <c r="F22" i="4" l="1"/>
  <c r="C27" i="5"/>
  <c r="C43" i="5"/>
  <c r="D58" i="2"/>
  <c r="C59" i="2"/>
  <c r="C73" i="2" s="1"/>
  <c r="C22" i="2"/>
  <c r="C34" i="2" s="1"/>
  <c r="A3" i="5"/>
  <c r="B3" i="4"/>
  <c r="A3" i="3"/>
  <c r="C3" i="5"/>
  <c r="D71" i="2"/>
  <c r="C35" i="5"/>
  <c r="D34" i="2"/>
  <c r="G22" i="4" l="1"/>
  <c r="F29" i="4"/>
  <c r="G29" i="4" s="1"/>
  <c r="C41" i="5"/>
  <c r="C52" i="5"/>
  <c r="D59" i="2"/>
  <c r="D73" i="2" s="1"/>
  <c r="F3" i="4"/>
  <c r="C53" i="5" l="1"/>
</calcChain>
</file>

<file path=xl/sharedStrings.xml><?xml version="1.0" encoding="utf-8"?>
<sst xmlns="http://schemas.openxmlformats.org/spreadsheetml/2006/main" count="781" uniqueCount="560">
  <si>
    <t>Дансны авлага</t>
  </si>
  <si>
    <t>Бараа материал</t>
  </si>
  <si>
    <t>Хуримтлагдсан элэгдэл</t>
  </si>
  <si>
    <t>Бусад үндсэн хөрөнгө</t>
  </si>
  <si>
    <t>Бусад өглөг</t>
  </si>
  <si>
    <t>Урьдчилж орсон орлого</t>
  </si>
  <si>
    <t>Халаасны хувьцаа</t>
  </si>
  <si>
    <t xml:space="preserve">  ( Аж ахуйн нэгж, байгууллагын нэр )</t>
  </si>
  <si>
    <t>(төгрөгөөр)</t>
  </si>
  <si>
    <t>Мөрийн дугаар</t>
  </si>
  <si>
    <t>БАЛАНСЫН ЗҮЙЛ</t>
  </si>
  <si>
    <t>А</t>
  </si>
  <si>
    <t>Б</t>
  </si>
  <si>
    <t>ХӨРӨНГӨ</t>
  </si>
  <si>
    <t>Эргэлтийн хөрөнгө</t>
  </si>
  <si>
    <t>1.1.1</t>
  </si>
  <si>
    <t xml:space="preserve">Мөнгө ба түүнтэй адилтгах хөрөнгө </t>
  </si>
  <si>
    <t>1.1.2</t>
  </si>
  <si>
    <t>Богино хугацаат хөрөнгө оруулалт</t>
  </si>
  <si>
    <t>1.1.3</t>
  </si>
  <si>
    <t xml:space="preserve">Үнэлгээний хасагдуулга </t>
  </si>
  <si>
    <t>1.1.4</t>
  </si>
  <si>
    <t>1.1.5</t>
  </si>
  <si>
    <t>Найдваргүй авлагын хасагдуулга</t>
  </si>
  <si>
    <t>1.1.6</t>
  </si>
  <si>
    <t>1.1.7</t>
  </si>
  <si>
    <t>1.1.8</t>
  </si>
  <si>
    <t>Мал амьтад (ХАА-н үйлдвэрлэлийн)</t>
  </si>
  <si>
    <t>1.1.9</t>
  </si>
  <si>
    <t>Урьдчилж төлсөн зардал/тооцоо</t>
  </si>
  <si>
    <t>1.1.10</t>
  </si>
  <si>
    <t>1.1.20</t>
  </si>
  <si>
    <t>Эргэлтийн хөрөнгийн дүн</t>
  </si>
  <si>
    <t>Эргэлтийн бус хөрөнгө</t>
  </si>
  <si>
    <t>1.2.1</t>
  </si>
  <si>
    <t>Үндсэн хөрөнгө</t>
  </si>
  <si>
    <t>1.2.3</t>
  </si>
  <si>
    <t>1.2.5</t>
  </si>
  <si>
    <t>Дуусаагүй барилга</t>
  </si>
  <si>
    <t>1.2.6</t>
  </si>
  <si>
    <t>1.2.7</t>
  </si>
  <si>
    <t>Биет бус хөрөнгө</t>
  </si>
  <si>
    <t>1.2.8</t>
  </si>
  <si>
    <t>1.2.9</t>
  </si>
  <si>
    <t>Хөрөнгө оруулалт ба бусад хөрөнгө</t>
  </si>
  <si>
    <t>1.2.10</t>
  </si>
  <si>
    <t>Үнэлгээний хасагдуулга</t>
  </si>
  <si>
    <t>1.2.11</t>
  </si>
  <si>
    <t>1.2.20</t>
  </si>
  <si>
    <t>Эргэлтийн бус хөрөнгийн дүн</t>
  </si>
  <si>
    <t>НИЙТ ХӨРӨНГИЙН ДҮН</t>
  </si>
  <si>
    <t>ӨР ТӨЛБӨР</t>
  </si>
  <si>
    <t>2.1.1</t>
  </si>
  <si>
    <t>Богино хугацаат өр төлбөр</t>
  </si>
  <si>
    <t>2.1.1.1</t>
  </si>
  <si>
    <t>Дансны өглөг</t>
  </si>
  <si>
    <t>2.1.1.2</t>
  </si>
  <si>
    <t>Цалингийн өглөг</t>
  </si>
  <si>
    <t>2.1.1.3</t>
  </si>
  <si>
    <t>Орлогын татварын өглөг</t>
  </si>
  <si>
    <t>2.1.1.4</t>
  </si>
  <si>
    <t>ХАОАТ-ын өглөг</t>
  </si>
  <si>
    <t>2.1.1.5</t>
  </si>
  <si>
    <t>НӨАТ-ын өглөг</t>
  </si>
  <si>
    <t>2.1.1.6</t>
  </si>
  <si>
    <t>Бусад татварын өглөг</t>
  </si>
  <si>
    <t>2.1.1.7</t>
  </si>
  <si>
    <t xml:space="preserve">ЭМНД -ийн шимтгэлийн өглөг </t>
  </si>
  <si>
    <t>2.1.1.8</t>
  </si>
  <si>
    <t>Ногдол ашгийн өглөг</t>
  </si>
  <si>
    <t>2.1.1.9</t>
  </si>
  <si>
    <t>Банкны богино хугацаат зээл</t>
  </si>
  <si>
    <t>2.1.1.10</t>
  </si>
  <si>
    <t>2.1.1.11</t>
  </si>
  <si>
    <t>2.1.1.12</t>
  </si>
  <si>
    <t>2.1.1.20</t>
  </si>
  <si>
    <t>Богино хугацаат өр төлбөрийн дүн</t>
  </si>
  <si>
    <t>2.1.2</t>
  </si>
  <si>
    <t>Урт хугацаат өр төлбөр</t>
  </si>
  <si>
    <t>2.1.2.1</t>
  </si>
  <si>
    <t>Урт хугацаат векселийн өглөг</t>
  </si>
  <si>
    <t>2.1.2.2</t>
  </si>
  <si>
    <t>2.1.2.3</t>
  </si>
  <si>
    <t>Урт хугацаат бондын өглөг</t>
  </si>
  <si>
    <t>2.1.2.4</t>
  </si>
  <si>
    <t>Бусад урт хугацаат өглөг</t>
  </si>
  <si>
    <t>2.1.2.5</t>
  </si>
  <si>
    <t>Урт хугацаат өглөгийн хасагдуулга</t>
  </si>
  <si>
    <t>2.1.2.6</t>
  </si>
  <si>
    <t>2.1.2.20</t>
  </si>
  <si>
    <t>Урт хугацаат өр төлбөрийн дүн</t>
  </si>
  <si>
    <t>Өр төлбөрийн нийт дүн</t>
  </si>
  <si>
    <t>2.2.1</t>
  </si>
  <si>
    <t>Өмч :      а) төрийн</t>
  </si>
  <si>
    <t>2.2.2</t>
  </si>
  <si>
    <t xml:space="preserve">               б) хувийн</t>
  </si>
  <si>
    <t>2.2.3</t>
  </si>
  <si>
    <t>2.2.4</t>
  </si>
  <si>
    <t>Хувьцаат капиталын дүн</t>
  </si>
  <si>
    <t>2.2.5</t>
  </si>
  <si>
    <t>Нэмж төлөгдсөн капитал</t>
  </si>
  <si>
    <t>2.2.6</t>
  </si>
  <si>
    <t>Дахин үнэлгээний нөөц</t>
  </si>
  <si>
    <t>2.2.7</t>
  </si>
  <si>
    <t>Эзэмшигчдийн өмчийн бусад хэсэг</t>
  </si>
  <si>
    <t>2.2.8</t>
  </si>
  <si>
    <t>Хуримтлагдсан ашиг (алдагдал)</t>
  </si>
  <si>
    <t>2.2.20</t>
  </si>
  <si>
    <t>Эзэмшигчдийн өмчийн дүн</t>
  </si>
  <si>
    <t>Үүнээс: Цөөнхийн хувь оролцоо</t>
  </si>
  <si>
    <t>2.3.20</t>
  </si>
  <si>
    <t>ӨМЧИЙН ӨӨРЧЛӨЛТИЙН ТАЙЛАН</t>
  </si>
  <si>
    <t>ҮЗҮҮЛЭЛТ</t>
  </si>
  <si>
    <t>Гадаад валютын хөрвүүлэлтийн нөөц</t>
  </si>
  <si>
    <t>Бүртгэлийн бодлогын өөрчлөлт</t>
  </si>
  <si>
    <t>Залруулсан  үлдэгдэл</t>
  </si>
  <si>
    <t>Хөрөнгө оруулалтын дахин үнэлгээний өсөлт /бууралт</t>
  </si>
  <si>
    <t>Орлогын тайланд хүлээн зөвшөөрөөгүй олз, гарз</t>
  </si>
  <si>
    <t>Тайлант үеийн цэвэр ашиг</t>
  </si>
  <si>
    <t>Ногдол ашиг</t>
  </si>
  <si>
    <t>Гаргасан хувьцаат капитал</t>
  </si>
  <si>
    <t>МӨНГӨН ГҮЙЛГЭЭНИЙ ТАЙЛАН</t>
  </si>
  <si>
    <t>( Аж ахуйн нэгж, байгууллагын нэр )</t>
  </si>
  <si>
    <t xml:space="preserve">                   ҮЗҮҮЛЭЛТ</t>
  </si>
  <si>
    <t>Үндсэн үйл ажиллагааны мөнгөн гүйлгээ</t>
  </si>
  <si>
    <t>Үндсэн үйл ажиллагааны цэвэр мөнгөн гүйлгээний дүн</t>
  </si>
  <si>
    <t>Хөрөнгө оруулалтын үйл ажиллагааны мөнгөн гүйлгээ</t>
  </si>
  <si>
    <t>Хөрөнгө оруулалтын үйл ажиллагааны цэвэр мөнгөн гүйлгээний дүн</t>
  </si>
  <si>
    <t>Санхүүгийн үйл ажиллагааны мөнгөн гүйлгээ</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</si>
  <si>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</si>
  <si>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</si>
  <si>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</si>
  <si>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</si>
  <si>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Үзүүлэлт</t>
  </si>
  <si>
    <t>Тайлант улирлын дүн</t>
  </si>
  <si>
    <t>Борлуулсан бүтээгдэхүүний өртөг</t>
  </si>
  <si>
    <t>Нийт ашиг (алдагдал)</t>
  </si>
  <si>
    <t xml:space="preserve">Татвар төлөхийн өмнөх ашиг (алдагдал) </t>
  </si>
  <si>
    <t>Татварын дараах ашиг (алдагдал)</t>
  </si>
  <si>
    <t>Тайлант үеийн цэвэр ашиг (алдагдал)</t>
  </si>
  <si>
    <t>САНХҮҮГИЙН ТАЙЛАН</t>
  </si>
  <si>
    <t>Сар, өдөр</t>
  </si>
  <si>
    <t>Гарын үсэг</t>
  </si>
  <si>
    <t>бодит байдлын тухай мэдэгдэл</t>
  </si>
  <si>
    <t>№</t>
  </si>
  <si>
    <t>Эхний үлдэгдэл</t>
  </si>
  <si>
    <t>Эцсийн үлдэгдэл</t>
  </si>
  <si>
    <t>Борлуулалтын орлого</t>
  </si>
  <si>
    <t>Биет бус хөрөнгө борлуулсны орлого</t>
  </si>
  <si>
    <t>Бусад зардал</t>
  </si>
  <si>
    <t>01-р сарын 01</t>
  </si>
  <si>
    <t xml:space="preserve">Урт хугацаат санхүүжилт </t>
  </si>
  <si>
    <t xml:space="preserve">Нийт дүн </t>
  </si>
  <si>
    <t>САНХҮҮГИЙН БАЙДЛЫН ТАЙЛАН</t>
  </si>
  <si>
    <t xml:space="preserve">Тайлант үеийн </t>
  </si>
  <si>
    <t>Мөнгөн орлогын дүн</t>
  </si>
  <si>
    <t>Бараа борлуулсан үйлчилгээний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</si>
  <si>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</si>
  <si>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</si>
  <si>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</si>
  <si>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</si>
  <si>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</si>
  <si>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t>
  </si>
  <si>
    <t>Ажилчдад төлсөн</t>
  </si>
  <si>
    <t xml:space="preserve">Нийгмийн даатгалын байгууллагад төлсөн </t>
  </si>
  <si>
    <t xml:space="preserve">Ашиглалтын зардалд төлсөн </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</si>
  <si>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</si>
  <si>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</si>
  <si>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</si>
  <si>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</si>
  <si>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</si>
  <si>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1.3</t>
  </si>
  <si>
    <t>Үндсэн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</si>
  <si>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</si>
  <si>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</si>
  <si>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</si>
  <si>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</si>
  <si>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</si>
  <si>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 xml:space="preserve">Үндсэн хөрөнгө олж эзэмшихэд төлсөн </t>
  </si>
  <si>
    <t xml:space="preserve">Биет бус хөрөнгө олж эзэмшихэд төлсөн </t>
  </si>
  <si>
    <t>Хөрөнгө оруулалт олж эзэмшихэд төлсөн</t>
  </si>
  <si>
    <t>Бусад урт хугацаат хөрөнгө олж эзэмшихэд төлсөн</t>
  </si>
  <si>
    <t>Бусдад олгосон зээл, мөнгөн урьдчилгаа</t>
  </si>
  <si>
    <t>2.3</t>
  </si>
  <si>
    <t>Зээл авсан, өрийн үнэт цаас гаргаснаас хүлээн авсан</t>
  </si>
  <si>
    <t>Хувьцаа болон өмчийн үнэт цаас гаргаснаас  хүлээн авсан</t>
  </si>
  <si>
    <t>Зээл авсан, өрийн үнэт цаасны төлбөрт төлсөн мөнгө</t>
  </si>
  <si>
    <t>Санхүүгийн түрээсийн өглөгт төлсөн мөнгө</t>
  </si>
  <si>
    <t>Хувьцаа буцааж худалдан авахад төлсөн мөнгө</t>
  </si>
  <si>
    <t>3.3</t>
  </si>
  <si>
    <t xml:space="preserve">               б) хувьцаат</t>
  </si>
  <si>
    <t>ОРЛОГЫН ДЭЛГЭРЭНГҮЙ ТАЙЛАН</t>
  </si>
  <si>
    <t>Борлуулалтын орлого /цэвэр/</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</si>
  <si>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</si>
  <si>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</si>
  <si>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</si>
  <si>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</si>
  <si>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</si>
  <si>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</si>
  <si>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</si>
  <si>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 xml:space="preserve">Санхүүгийн зардал </t>
  </si>
  <si>
    <t>Гадаад валюын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</si>
  <si>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</si>
  <si>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</si>
  <si>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</si>
  <si>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</si>
  <si>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Орлогын татварын зардал</t>
  </si>
  <si>
    <t>Зогсоосон үйл ажиллагааны татварын дараахт ашиг /алдагдал/</t>
  </si>
  <si>
    <t>Бусад дэлгэрэнгүй орлого</t>
  </si>
  <si>
    <t>Хөрөнгийн дахин үнэлгээний нэмэгдлийн зөрүү</t>
  </si>
  <si>
    <t>Гадаад валюын хөрвүүлэлтийн зөрүү</t>
  </si>
  <si>
    <t>Бусад олз /гарз/</t>
  </si>
  <si>
    <t>Орлогын нийт дүн</t>
  </si>
  <si>
    <t xml:space="preserve"> Нэгж хувьцаанд ногдох ашиг (алдагдал)</t>
  </si>
  <si>
    <t>Хувьцаат капитал</t>
  </si>
  <si>
    <t>Үлдэгдэл</t>
  </si>
  <si>
    <t>Өмчийн өөрчлөлт</t>
  </si>
  <si>
    <t>ААНОАТ-ын авлага</t>
  </si>
  <si>
    <t>Татвар НДШ-ийн авлага</t>
  </si>
  <si>
    <t>Нийт дүн</t>
  </si>
  <si>
    <t>Бараа материал худалдан авахад төлсөн мөнгө</t>
  </si>
  <si>
    <t>Хойшлогдсон татварын хөрөнгө</t>
  </si>
  <si>
    <t>ЭЗЭМШИГЧДИЙН ӨМЧ</t>
  </si>
  <si>
    <t>НИЙТ ӨР ТӨЛБӨР БА ӨМЧИЙН ДҮН</t>
  </si>
  <si>
    <t>Хуримтлагдсан ашиг алдагдал</t>
  </si>
  <si>
    <t>I</t>
  </si>
  <si>
    <t>II</t>
  </si>
  <si>
    <t>III</t>
  </si>
  <si>
    <t>Хангамжийн зардал</t>
  </si>
  <si>
    <t>2017 оны 12-р сарын 31 -ний үлдэгдэл</t>
  </si>
  <si>
    <t>бичиг хэргийн зардал</t>
  </si>
  <si>
    <t>12-р сарын 31</t>
  </si>
  <si>
    <t>2018оны 12-р сарын 31-ний үлдэгдэл</t>
  </si>
  <si>
    <t>САНХҮҮГИЙН ТАЙЛАНГИЙН ТОДРУУЛГА</t>
  </si>
  <si>
    <t>(Аж ахуйн нэгжийн нэр)</t>
  </si>
  <si>
    <t>Үндсэн үйл ажиллгааны чиглэл/төрөл/</t>
  </si>
  <si>
    <t>а)</t>
  </si>
  <si>
    <t>б)</t>
  </si>
  <si>
    <t>в)</t>
  </si>
  <si>
    <t>Туслах үйл ажиллагааны чиглэл/төрөл/</t>
  </si>
  <si>
    <t>Салбар төлөөлөгчийн газрын нэр , байршил</t>
  </si>
  <si>
    <t>1.ТАЙЛАН БЭЛТГЭХ ҮНДЭСЛЭЛ</t>
  </si>
  <si>
    <t xml:space="preserve">2. НЯГТЛАН БОДОХ БҮРТГЭЛИЙН БОДЛОГЫН ӨӨРЧЛӨЛТ </t>
  </si>
  <si>
    <t>3. МӨНГӨ,  ТҮҮНТЭЙ АДИЛТГАХ ХӨРӨНГӨ</t>
  </si>
  <si>
    <t>Мөнгөн хөрөнгийн зүйлс</t>
  </si>
  <si>
    <t xml:space="preserve">Эцсийн үлдэгдэл </t>
  </si>
  <si>
    <t xml:space="preserve">Касс дахь мөнгө </t>
  </si>
  <si>
    <t xml:space="preserve">Банкин дах мөнгө </t>
  </si>
  <si>
    <t xml:space="preserve">нийт дүн </t>
  </si>
  <si>
    <t>Тэмдэглэл: (Мөнгө, түүнтэй адилтгах хөрөнгөтэй холбоотой тайлбар)</t>
  </si>
  <si>
    <t>4. ДАНСНЫ БОЛОН БУСАД АВЛАГА</t>
  </si>
  <si>
    <t>4.1. Дансны авлага</t>
  </si>
  <si>
    <t xml:space="preserve">Найдваргүй авлагын хасагдуулга </t>
  </si>
  <si>
    <t xml:space="preserve">Дансны авлага цэвэр дүнгээр </t>
  </si>
  <si>
    <t xml:space="preserve">Эхний үлдэгдэл </t>
  </si>
  <si>
    <t xml:space="preserve">Нэмэгдсэн </t>
  </si>
  <si>
    <t>Хасагдсан(-)</t>
  </si>
  <si>
    <t>: төлөгдсөн</t>
  </si>
  <si>
    <t xml:space="preserve"> :Найдваргүй болсон </t>
  </si>
  <si>
    <t xml:space="preserve">4.2.Татвар, нийгмийн даатгалын шимтгэлийн авлага </t>
  </si>
  <si>
    <t>Төрөл</t>
  </si>
  <si>
    <t xml:space="preserve">НӨАТ-ын авлага </t>
  </si>
  <si>
    <t xml:space="preserve">НДШ-ийн авлага </t>
  </si>
  <si>
    <t>ХХОАТ</t>
  </si>
  <si>
    <t>4.3. Бусад богино хугацаат авлага /төрлөөр нь ангилна./</t>
  </si>
  <si>
    <t>Холбоотой талаас авах авлага /Эргэлтийн хөрөнгөнд хамаарах дүн/</t>
  </si>
  <si>
    <t>ажилчдаас авах авлага</t>
  </si>
  <si>
    <t>Ногдол ашгийн авлага</t>
  </si>
  <si>
    <t>Хүүний авлага</t>
  </si>
  <si>
    <t>Богино хугацаат авлага</t>
  </si>
  <si>
    <t xml:space="preserve">бусад талуудаас авах авлага </t>
  </si>
  <si>
    <t xml:space="preserve">Тэмдэглэл: </t>
  </si>
  <si>
    <t>(Дансны авлагыг төлөгдөх хугацаандаа байгаа,хугацаа хэтэрсэн, төлөгдөх найдваргүй гэж ангилна</t>
  </si>
  <si>
    <t xml:space="preserve">Найдваргүй авлагын хасагдуулга байгуулсан арга, гадаад валютаар илэрхийлэгдсэн авлагын талаар болон бусад </t>
  </si>
  <si>
    <t>тайлбар, тэмдэглэлийг хийнэ .)</t>
  </si>
  <si>
    <t>5. БУСАД САНХҮҮГИЙН ХӨРӨНГӨ</t>
  </si>
  <si>
    <t xml:space="preserve">6. БАРАА МАТЕРИАЛ </t>
  </si>
  <si>
    <t>Бараа материалын төрөл</t>
  </si>
  <si>
    <t xml:space="preserve">Түүхий эд материал </t>
  </si>
  <si>
    <t>Дуусаагүй үйлдвэрлэл</t>
  </si>
  <si>
    <t>Бэлэн бүтээгдхүүн</t>
  </si>
  <si>
    <t xml:space="preserve">Бараа </t>
  </si>
  <si>
    <t xml:space="preserve">хангамжийн материал </t>
  </si>
  <si>
    <t>Эхний үлдэгдэл/өртгөөр/</t>
  </si>
  <si>
    <t>Нэмэгдсэн дүн</t>
  </si>
  <si>
    <t>Хасагдсан дүн (-)</t>
  </si>
  <si>
    <t>Эцсийн үлдэгдэл/өртгөөр/</t>
  </si>
  <si>
    <t>Үнийн бууралтын гарз(-)</t>
  </si>
  <si>
    <t>Үнийн бууралтын буцаалт</t>
  </si>
  <si>
    <t>Дансны цэвэр дүн "</t>
  </si>
  <si>
    <t>7.1.</t>
  </si>
  <si>
    <t>7.2.</t>
  </si>
  <si>
    <t xml:space="preserve">"Дансны цэвэр дүнгийн эхний , эцсийн үлдэгдэлийн нийт дүн нь санхүүгийн байдлын тайлан дахь бараа материалын дансны </t>
  </si>
  <si>
    <t xml:space="preserve">эхний , эцсийн үлэгдлийн дүнтэй тэнцүү байна. </t>
  </si>
  <si>
    <t xml:space="preserve">( Бараа материалын өртгийг тодорхойлоход ашигласан арга, бараа материалын бүртгэлийн систем, </t>
  </si>
  <si>
    <t>өртөг болон цэвэр болоижит үнийн аль багыг сонгох аргын талаар тайлбар, тэмдэглэл хийнэ,)</t>
  </si>
  <si>
    <t xml:space="preserve">7. БОРЛУУЛАХ ЗОРИЛГООР ЭЗЭМШИЖ БУЙ ЭРГЭЛТИЙН БУС ХӨРӨНГӨ (ЭСВЭЛ БОРЛУУЛАХ БҮЛЭГ ХӨРӨНГӨ) БОЛОН ӨР ТӨЛБӨР </t>
  </si>
  <si>
    <t xml:space="preserve">( Борлуулах зорилгоор эзэмшиж буй эбх/эсвэл борлуулах бүлэг хөрөнгө/ болон өр төлбөрийн </t>
  </si>
  <si>
    <t xml:space="preserve">тодорхойлолт, хэмжилтийн суурь, борлуулалт хийгдсэн аль эсвэл хийгдэхэд хүргэсэн нөхцөл байдал, борлуулах арга, хугацаа, </t>
  </si>
  <si>
    <t>хүлээн зөвшөөрсөн олз ба гарз болон бусад тайлбар, тэмдэглэлийг хийнэ.)</t>
  </si>
  <si>
    <t xml:space="preserve">8. УРЬДЧИЛЖ ТӨЛСӨН ЗАРДАЛ /ТООЦОО </t>
  </si>
  <si>
    <t>Урьдчилж төлсөн зардал</t>
  </si>
  <si>
    <t xml:space="preserve">Урьдчилж төлсөн түрээс, даатгал </t>
  </si>
  <si>
    <t xml:space="preserve">Бэлтгэн нийлүүлэгчдэд төлсөн урьдчилгаа төлбөр </t>
  </si>
  <si>
    <t xml:space="preserve">9. ҮНДСЭН ХӨРӨНГӨ </t>
  </si>
  <si>
    <t>Газрын сайжруулалт</t>
  </si>
  <si>
    <t xml:space="preserve">Барилга байгууламж </t>
  </si>
  <si>
    <t xml:space="preserve">Машин тоног төхөөрөмж </t>
  </si>
  <si>
    <t>Тээврийн хэрэгслэл</t>
  </si>
  <si>
    <t>Тавилга эд хогшил</t>
  </si>
  <si>
    <t>Комьпютер,бусад хэрэгслэл</t>
  </si>
  <si>
    <t xml:space="preserve">Бусад үндсэн хөрөнгө </t>
  </si>
  <si>
    <t xml:space="preserve">ҮНДСЭН ХӨРӨНГӨ/ ӨРТГӨӨР </t>
  </si>
  <si>
    <t>1.1.</t>
  </si>
  <si>
    <t>1.2.</t>
  </si>
  <si>
    <t xml:space="preserve">Нэмэгдсэн дүн </t>
  </si>
  <si>
    <t xml:space="preserve">Өөрөө үйлдвэрлэсэн </t>
  </si>
  <si>
    <t xml:space="preserve">Худалдаж авсан </t>
  </si>
  <si>
    <t xml:space="preserve">Үнэ төлбөргүй авсан </t>
  </si>
  <si>
    <t xml:space="preserve">Дахин үнэлгээний нэмэгдэл </t>
  </si>
  <si>
    <t>1.3.</t>
  </si>
  <si>
    <t xml:space="preserve">Хасагдсан дүн  (-) </t>
  </si>
  <si>
    <t>Худалдсан</t>
  </si>
  <si>
    <t xml:space="preserve">Үнэгүй шилжүүлсэн </t>
  </si>
  <si>
    <t xml:space="preserve">Акталсан </t>
  </si>
  <si>
    <t>1.4.</t>
  </si>
  <si>
    <t xml:space="preserve">Үндсэн хөрөнгө дахин ангилсэн </t>
  </si>
  <si>
    <t>1.5.</t>
  </si>
  <si>
    <t>Үндсэн хөрөнгө , ХОЗҮХХ</t>
  </si>
  <si>
    <t>1.6.</t>
  </si>
  <si>
    <t xml:space="preserve">ХУРИМТЛАГДСАН ЭЛЭГДЭЛ </t>
  </si>
  <si>
    <t>2.1.</t>
  </si>
  <si>
    <t>2.2.</t>
  </si>
  <si>
    <t>Байгуулсан элэгдэл</t>
  </si>
  <si>
    <t xml:space="preserve">Дахин үнэлгээгээр нэмэгдсэн </t>
  </si>
  <si>
    <t xml:space="preserve">Үнэ цэнийн бууралтын буцаалт </t>
  </si>
  <si>
    <t>2.3.</t>
  </si>
  <si>
    <t xml:space="preserve">Хасагдсан дүн </t>
  </si>
  <si>
    <t xml:space="preserve">Данснаас хасагдсан хөрөнгийн элэгдэл </t>
  </si>
  <si>
    <t xml:space="preserve">Дахин үнэлгээгээр хасагдсан </t>
  </si>
  <si>
    <t xml:space="preserve">Үнэ цэнийн бууралт </t>
  </si>
  <si>
    <t>2.4.</t>
  </si>
  <si>
    <t xml:space="preserve">ДАНСНЫ ЦЭВЭР ДҮН </t>
  </si>
  <si>
    <t>3.1.</t>
  </si>
  <si>
    <t>Эхний үлдэгдэл (1.1-2.1)</t>
  </si>
  <si>
    <t>3.2.</t>
  </si>
  <si>
    <t xml:space="preserve">Эцсийн үлдэгдэл (1.6-2.4) </t>
  </si>
  <si>
    <t xml:space="preserve">10. БИЕТ БУС ХӨРӨНГӨ </t>
  </si>
  <si>
    <t xml:space="preserve">Зохиогчийн эрх </t>
  </si>
  <si>
    <t xml:space="preserve">Комьпютерийн программ хангамж </t>
  </si>
  <si>
    <t>Патент</t>
  </si>
  <si>
    <t>Барааны тэмдэгт</t>
  </si>
  <si>
    <t>Тусгай зөвшөөрөл</t>
  </si>
  <si>
    <t xml:space="preserve">Газар эзэмших эрх </t>
  </si>
  <si>
    <t xml:space="preserve">Бусад  биет бус хөрөнгө </t>
  </si>
  <si>
    <t xml:space="preserve">БИЕТ БУС ХӨРӨНГӨ/ ӨРТГӨӨР </t>
  </si>
  <si>
    <t xml:space="preserve">ХУРИМТЛАГДСАН ХОРОГДОЛ  </t>
  </si>
  <si>
    <t xml:space="preserve">Данснаас хасагдсан хөрөнгийн хорогдол </t>
  </si>
  <si>
    <t xml:space="preserve">11. ДУУСААГҮЙ БАРИЛГА </t>
  </si>
  <si>
    <t>Дуусаагүй барилгын нэр</t>
  </si>
  <si>
    <t>Эхэлсэн он</t>
  </si>
  <si>
    <t>Дуусгалтын хувь</t>
  </si>
  <si>
    <t>Нийт төсөвт өртөг</t>
  </si>
  <si>
    <t>Ашиглалтанд орох эцсийн хугацаа</t>
  </si>
  <si>
    <t xml:space="preserve">12. БИОЛОГИЙН ХӨРӨНГӨ </t>
  </si>
  <si>
    <t>Биологийн хөрөнгийн төрөл</t>
  </si>
  <si>
    <t>Тоо</t>
  </si>
  <si>
    <t>Дансны үнэ</t>
  </si>
  <si>
    <t xml:space="preserve">Дансны үнэ </t>
  </si>
  <si>
    <t xml:space="preserve">13. УРТ ХУГАЦААТ ХӨРӨНГӨ ОРУУЛАЛТ </t>
  </si>
  <si>
    <t>Хөрөнгө оруулалтын төрөл</t>
  </si>
  <si>
    <t>Хөрөнгө оруулалтын хувь</t>
  </si>
  <si>
    <t>Хөрөнгө оруулалтын дүн</t>
  </si>
  <si>
    <t xml:space="preserve">14. ХӨРӨНГӨ ОРУУЛАЛТЫН ЗОРИУЛАЛТТАЙ ҮЛ ХӨДЛӨХ ХӨРӨНГӨ </t>
  </si>
  <si>
    <t xml:space="preserve">15. БУСАД ЭРГЭЛТИЙН БУС ХӨРӨНГА </t>
  </si>
  <si>
    <t xml:space="preserve">Эцсийн  үлдэгдэл </t>
  </si>
  <si>
    <t xml:space="preserve">16. ӨР ТӨЛБӨР </t>
  </si>
  <si>
    <t xml:space="preserve">16.1. Дансны өглөг </t>
  </si>
  <si>
    <t>Ангилал</t>
  </si>
  <si>
    <t xml:space="preserve">Төлөгдөх хугацаандаа байгаа </t>
  </si>
  <si>
    <t xml:space="preserve">Хугацаа хэтэрсэн </t>
  </si>
  <si>
    <t xml:space="preserve">16.2. Татварын өр </t>
  </si>
  <si>
    <t xml:space="preserve">Татварын өрийн төрөл </t>
  </si>
  <si>
    <t xml:space="preserve">ААНОАТ-ын өр </t>
  </si>
  <si>
    <t>НӨАТ-ын өр</t>
  </si>
  <si>
    <t>ХХОАТ-ын өр</t>
  </si>
  <si>
    <t>ОАТ-ын өр</t>
  </si>
  <si>
    <t>НДШ-ийн өр</t>
  </si>
  <si>
    <t xml:space="preserve">16.3. Богино хугацаат зээл </t>
  </si>
  <si>
    <t xml:space="preserve">Үзүүлэлт </t>
  </si>
  <si>
    <t>Төгрөгөөр</t>
  </si>
  <si>
    <t xml:space="preserve">Валютаар </t>
  </si>
  <si>
    <t>төгрөгөөр</t>
  </si>
  <si>
    <t xml:space="preserve">валютаар </t>
  </si>
  <si>
    <t>16.4.</t>
  </si>
  <si>
    <t>Богино хугацаат нөөц/ өр төлбөр/</t>
  </si>
  <si>
    <t xml:space="preserve">Нөөцийн төрөл </t>
  </si>
  <si>
    <t>Хасагдсан /ашигласан нөөц/(-)</t>
  </si>
  <si>
    <t xml:space="preserve">Ашиглагдаагүй буцаан бичсэн дүн </t>
  </si>
  <si>
    <t xml:space="preserve">Баталгаат засварын </t>
  </si>
  <si>
    <t xml:space="preserve">Нөхөн сэргээлтийн </t>
  </si>
  <si>
    <t xml:space="preserve">16.5.Бусад богино хугацаат өр төлбөр </t>
  </si>
  <si>
    <t xml:space="preserve">Төрөл </t>
  </si>
  <si>
    <t>УОО</t>
  </si>
  <si>
    <t xml:space="preserve">16.6. Урт хугацаат зээл болон бусад урт хугацаат өр төлбөр </t>
  </si>
  <si>
    <t xml:space="preserve">Урт хугацаат зээлийн дүн </t>
  </si>
  <si>
    <t xml:space="preserve">Гадаадын байгуулсан шууд авсан зээл </t>
  </si>
  <si>
    <t xml:space="preserve">Гадаадын байгуулсан дамжуулан  авсан зээл </t>
  </si>
  <si>
    <t xml:space="preserve">Дотоодын эх үүсвэрээс авсан зээл </t>
  </si>
  <si>
    <t>Бусад урт хугацаат өр төлбөрийн дүн ( гадаад, дотоодын зах зээлд гаргасан бонд, өрийн бичиг)</t>
  </si>
  <si>
    <t xml:space="preserve">17. ЭЗДИЙН ӨМЧ </t>
  </si>
  <si>
    <t xml:space="preserve">17.1.Өмч </t>
  </si>
  <si>
    <t xml:space="preserve">Эргэлтэнд байгаа бүрэн төлөгдсөн энгийн хувьцаа </t>
  </si>
  <si>
    <t xml:space="preserve">Давуу эрхтэй хувьцаа </t>
  </si>
  <si>
    <t>Өмчийн дүн /төгрөгөөр/</t>
  </si>
  <si>
    <t>Тоо ширхэг</t>
  </si>
  <si>
    <t>Дүн /Төгрөгөөр</t>
  </si>
  <si>
    <t xml:space="preserve">Дүн /Төгрөгөөр/ </t>
  </si>
  <si>
    <t>Хасагдсан (-)</t>
  </si>
  <si>
    <t xml:space="preserve">17.2. Хөрөнгийн дахин үнэлгээний нэмэгдэл </t>
  </si>
  <si>
    <t xml:space="preserve">Үндсэн хөрөнгийн дахин үэнлгээний нэмэгдэл </t>
  </si>
  <si>
    <t xml:space="preserve">Биет бус хөрөнгийн дахин үэнэлгээни нэмэгдэл </t>
  </si>
  <si>
    <t>Эхний үлдэглэл</t>
  </si>
  <si>
    <t xml:space="preserve">Дахин үнэлгээний </t>
  </si>
  <si>
    <t xml:space="preserve">Нэмэгдлийн зөрүү </t>
  </si>
  <si>
    <t>Дахин үнэлсэн хөрөнгийн үнэ цэнийн бууралтын гарзын буцаалт (27)</t>
  </si>
  <si>
    <t xml:space="preserve">Хасагдсан дүн (-) </t>
  </si>
  <si>
    <t xml:space="preserve"> Дахин үнэлгээний нэмэгдлийн зөрүү </t>
  </si>
  <si>
    <t xml:space="preserve">Дахин үнэлгээний нэмэгдлийн хэрэгжсэн дүн </t>
  </si>
  <si>
    <t xml:space="preserve">Дахин үнэлсэн хөрөнгийн үнэ цэнийн бууралтын гарз (28) </t>
  </si>
  <si>
    <t xml:space="preserve">17.3. Гадаад валютын хөрвүүлэлтийн нөөц </t>
  </si>
  <si>
    <t xml:space="preserve">Гадаад үйл ажиллагааны хөрвүүлэлтээс үүссэн зөрүү </t>
  </si>
  <si>
    <t xml:space="preserve">Бүртгэлийн валютыг толилуулгын валют руу хөрвүүлснэс үүссэн зөрүү </t>
  </si>
  <si>
    <t xml:space="preserve">бусад </t>
  </si>
  <si>
    <t xml:space="preserve">17.4. Эздийн өмчийн бусад хэсэг </t>
  </si>
  <si>
    <t xml:space="preserve">18. БОРЛУУЛАЛТЫН ОРЛОГО БОЛОН БОРЛУУЛАЛТЫН ӨРТӨГ </t>
  </si>
  <si>
    <t xml:space="preserve">Өмнөх оны дүн </t>
  </si>
  <si>
    <t xml:space="preserve">Тайлант оны дүн </t>
  </si>
  <si>
    <t>Бараа, бүтээгдхүүн борлуулсны орлого</t>
  </si>
  <si>
    <t xml:space="preserve">Ажил үйлчилгээний борлуулсны орлого </t>
  </si>
  <si>
    <t xml:space="preserve">Нийт борлууллатын орлого </t>
  </si>
  <si>
    <t xml:space="preserve">Борлуулалтын буцаалт, хөнгөлөлт, үнийн бууралт (-) </t>
  </si>
  <si>
    <t xml:space="preserve">Цэвэр борлуулалт </t>
  </si>
  <si>
    <t xml:space="preserve">Борлуулалтын өртөг </t>
  </si>
  <si>
    <t>4.1.</t>
  </si>
  <si>
    <t xml:space="preserve">Борлуулсан бараа бүтээгдхүүний өртөг </t>
  </si>
  <si>
    <t>4.2.</t>
  </si>
  <si>
    <t xml:space="preserve">Борлуулсан ажил үйлчилгээний өртөг </t>
  </si>
  <si>
    <t xml:space="preserve">4.3. </t>
  </si>
  <si>
    <t xml:space="preserve">Нийт борлуулалтын өртөг </t>
  </si>
  <si>
    <t xml:space="preserve">19. БУСАД ОРЛОГО, ОЛЗ, ГАРЗ, АШИГ  , (АЛДАГДАЛ ) </t>
  </si>
  <si>
    <t xml:space="preserve">19.1 Бусад орлого </t>
  </si>
  <si>
    <t xml:space="preserve">Орлогын дүн </t>
  </si>
  <si>
    <t xml:space="preserve">19.2 Гадаад валютын ханшийн зөрүүний олз, гарз </t>
  </si>
  <si>
    <t>Мөнгөн хөрөнгийн үлдэгдэлд хийсэн ханшийн тэгшитгэлийн зөрүү</t>
  </si>
  <si>
    <t xml:space="preserve">Эргэлтийн авлага, өр төлбөртэй холбоотой үүсэн ханшийн зөрүү </t>
  </si>
  <si>
    <t xml:space="preserve">Эргэлтийн бус авлага, өр төлбөртэй холбоотой үүссэн ханшийн зөрүү </t>
  </si>
  <si>
    <t>19.3. Бусад ашиг ,( алдагдал )</t>
  </si>
  <si>
    <t xml:space="preserve">Хөрөнгийн үнэ цэнийн буралтын гарз </t>
  </si>
  <si>
    <t>ХОЗҮХХ-ийн бодит үнэ цэнийн өөрчлөлтийн олз, гарз</t>
  </si>
  <si>
    <t xml:space="preserve">ХОЗҮХХ данснаас хассаны олз, гарз </t>
  </si>
  <si>
    <t>Хөрөнгийн дахин үэнэлгээний олз,гарз</t>
  </si>
  <si>
    <t>Хөрөнгийн үнэ цэнийн бууралтын гарз(Гарзын буцаалт)</t>
  </si>
  <si>
    <t xml:space="preserve">20. ЗАРДАЛ </t>
  </si>
  <si>
    <t xml:space="preserve">20.1 Борлуулалт, маркетингийн болон ерөнхий ба удирлагын зардлууд </t>
  </si>
  <si>
    <t xml:space="preserve">Зардлын төрөл </t>
  </si>
  <si>
    <t xml:space="preserve">Өмнөх оны  дүн </t>
  </si>
  <si>
    <t xml:space="preserve">Ажилчдын цалингийн зардал </t>
  </si>
  <si>
    <t xml:space="preserve">ААН-ээс  төлсөн НДШ*-ийн зардал </t>
  </si>
  <si>
    <t xml:space="preserve">Албан татвар , төлбөр, хураамж </t>
  </si>
  <si>
    <t xml:space="preserve">Томилолтын зардал </t>
  </si>
  <si>
    <t xml:space="preserve">Бичиг хэрги 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</si>
  <si>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</si>
  <si>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</si>
  <si>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</si>
  <si>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</si>
  <si>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Зээлийн хүүгийн зардал</t>
  </si>
  <si>
    <t xml:space="preserve">Ашиглалтын зардал </t>
  </si>
  <si>
    <t xml:space="preserve">Засварын зардал </t>
  </si>
  <si>
    <t xml:space="preserve">Элэгдэл хорогдлын зардал </t>
  </si>
  <si>
    <t xml:space="preserve">Түрээсийн зардал </t>
  </si>
  <si>
    <t xml:space="preserve">Харуул хамгаалалтын зардал </t>
  </si>
  <si>
    <t xml:space="preserve">Цэвэрлэгээ үйлчилгээний зардал </t>
  </si>
  <si>
    <t xml:space="preserve">Тээврийн зардал </t>
  </si>
  <si>
    <t>Шатахууны зардал</t>
  </si>
  <si>
    <t>Хүлээн авалтын зардал</t>
  </si>
  <si>
    <t xml:space="preserve">Зар сурталчилгааны зардал </t>
  </si>
  <si>
    <t xml:space="preserve">20.2 Бусад зардал </t>
  </si>
  <si>
    <t xml:space="preserve">Алданги торгуулийн зардал </t>
  </si>
  <si>
    <t xml:space="preserve">Хандивын зардал </t>
  </si>
  <si>
    <t xml:space="preserve">Найдваргүй авлагын зардал </t>
  </si>
  <si>
    <t xml:space="preserve">Нийт  дүн </t>
  </si>
  <si>
    <t xml:space="preserve">20.3 Цалингийн зардал </t>
  </si>
  <si>
    <t xml:space="preserve">Ажиллагчдын дундаж тоо </t>
  </si>
  <si>
    <t xml:space="preserve">Үйлдвэрлэл, үйлчилгээний </t>
  </si>
  <si>
    <t xml:space="preserve">Борлуулалт,маркетингийн </t>
  </si>
  <si>
    <t xml:space="preserve">Ерөнхий ба удирдлагын </t>
  </si>
  <si>
    <t xml:space="preserve">21. ОРЛОГЫН ТАТВАРЫН ЗАРДАЛ </t>
  </si>
  <si>
    <t xml:space="preserve"> Үзүүлэлт </t>
  </si>
  <si>
    <t xml:space="preserve">Тайлант үеийн орлогын татварын зардал </t>
  </si>
  <si>
    <t>Хойшлогдсон татварын зардал / орлого/</t>
  </si>
  <si>
    <t xml:space="preserve">Орлогын татварын зардал/орлого/-ын нийт дүн </t>
  </si>
  <si>
    <t xml:space="preserve">22. ХОЛБООТОЙ ТАЛУУДЫН ТОДРУУЛГА </t>
  </si>
  <si>
    <t>22.1. Толгой компани, хамгийн дээд хяналт тавигч компани хувь хүний талаархи мэдээлэл /НББОУС-24</t>
  </si>
  <si>
    <t>Толгой компани</t>
  </si>
  <si>
    <t xml:space="preserve">Хамгийн дээд хяналт тавигч толгой компани </t>
  </si>
  <si>
    <t xml:space="preserve">Хамгийн дээд хяналт тавигч хувь хүн </t>
  </si>
  <si>
    <t xml:space="preserve">Тайлбар </t>
  </si>
  <si>
    <t>Нэр</t>
  </si>
  <si>
    <t>Бүртгэгдсэн /оршин суугаа улс /</t>
  </si>
  <si>
    <t>Эзэмшлийн хүвь</t>
  </si>
  <si>
    <t xml:space="preserve">22.2 Тэргүүлэх удирдлагын бүрэлдхүүнд олгосон нөхөн олговорын тухай мэдээлэл </t>
  </si>
  <si>
    <t xml:space="preserve">Тэргүүлэх удирдлага гэдэгт .................................................... Бүрэлдхүүнийг хамруулав. </t>
  </si>
  <si>
    <t xml:space="preserve">Нөхөн олговорын нэр </t>
  </si>
  <si>
    <t xml:space="preserve">Богино болон урт хугацааны тэтгэмж </t>
  </si>
  <si>
    <t xml:space="preserve">Ажил эрхлэлтийн дараах, ажлаас халагдсны тэтгэмж </t>
  </si>
  <si>
    <t xml:space="preserve">Хувьцаанд сууриласан төлбөр </t>
  </si>
  <si>
    <t xml:space="preserve">22.3. Холбоотой талуудтай хийсэн ажил гүйлгээ </t>
  </si>
  <si>
    <t xml:space="preserve">Холбоотой талуудын нэр </t>
  </si>
  <si>
    <t xml:space="preserve">Ажил гэүйлгээний утга </t>
  </si>
  <si>
    <t xml:space="preserve">Дүн </t>
  </si>
  <si>
    <t xml:space="preserve">23. БОЛЗОШГҮЙ ХӨРӨНГӨ БА ӨР ТӨЛБӨР </t>
  </si>
  <si>
    <t xml:space="preserve">24. ТАЙЛАГНАЛЫН ҮЕИЙН ДАРААХ ҮЙЛ ЯВДАЛ </t>
  </si>
  <si>
    <t>Валютын ханшийн зөрүү</t>
  </si>
  <si>
    <t>Регистрийн дугаар:.</t>
  </si>
  <si>
    <t>Сангийн сайдын 2017 оны 12 дугаар сарын 28-ны өдрийн 386 тоот тушаалын 3 дугаар хавсралт</t>
  </si>
  <si>
    <t>Хаяг: .....................................................................................................</t>
  </si>
  <si>
    <t>Шуудангийн хаяг: ...................................................................................</t>
  </si>
  <si>
    <t>Утас:     .....................................                                               Факс:.........................................</t>
  </si>
  <si>
    <t>Хянаж хүлээн авсан байгууллагын нэр</t>
  </si>
  <si>
    <t xml:space="preserve">                              ......….......…………..-ийн </t>
  </si>
  <si>
    <t>Гүйцэтгэх захирал                     ______________ / …………………... /</t>
  </si>
  <si>
    <t xml:space="preserve">   Нягтлан бодогч /Ерөнхий/         ______________/……………………./</t>
  </si>
  <si>
    <t>(Байгууллагын нэр)</t>
  </si>
  <si>
    <t>2018 оны 12 сарын 31</t>
  </si>
  <si>
    <r>
      <t>Тэмдэглэл:</t>
    </r>
    <r>
      <rPr>
        <sz val="11"/>
        <color indexed="8"/>
        <rFont val="Times New Roman"/>
        <family val="1"/>
      </rPr>
      <t xml:space="preserve"> ( Үндсэн хөрөнгийн анги бүрийн хувьд ашигласан хэмжилтийн суурь;элэгдэл тооцох арга ; ашиглалтын хугацаа; дахин үнэлсэн бол дахин үнэлгээ хүчинтэй болсон хугацаа; хараат  бус үнэлгээчин үнэлсэн талаар; үндсэн хөрөнгийн дахин ангилал; түүний шалтгаан; бусад тайлбар тэмдэглэлийг хийнэ. )</t>
    </r>
  </si>
  <si>
    <r>
      <t>Тэмдэглэл:</t>
    </r>
    <r>
      <rPr>
        <sz val="11"/>
        <color indexed="8"/>
        <rFont val="Times New Roman"/>
        <family val="1"/>
      </rPr>
      <t xml:space="preserve"> ( Биет бус  хөрөнгийн анги бүрийн хувьд ашигласан хэмжилтийн суурь; хорогдол  тооцох арга ; ашиглалтын хугацаа; дахин үнэлсэн бол дахин үнэлгээ хүчинтэй болсон хугацаа; хараат  бус үнэлгээчин үнэлсэн талаар; Биет бус хөнрөнгийн бүрэлхүүн  болон  бусад тайлбар тэмдэглэлийг хийнэ. )</t>
    </r>
  </si>
  <si>
    <r>
      <t xml:space="preserve">Тэмдэглэл: </t>
    </r>
    <r>
      <rPr>
        <sz val="11"/>
        <color indexed="8"/>
        <rFont val="Times New Roman"/>
        <family val="1"/>
      </rPr>
      <t>( Биологийн хөрөнгийн хэмжилтийн суурь болон бусад тайлбар тэмдэглэлийг хийнэ )</t>
    </r>
  </si>
  <si>
    <r>
      <t>Тэмдэглэл: (</t>
    </r>
    <r>
      <rPr>
        <sz val="11"/>
        <color indexed="8"/>
        <rFont val="Times New Roman"/>
        <family val="1"/>
      </rPr>
      <t xml:space="preserve"> Бусад эргэлтийн хөрөнгийн ьөрөл тус бүрээр тайлбар тэмдэглэлийг хийнэ. Урт хугацаат авлагыг тодруулна. )</t>
    </r>
  </si>
  <si>
    <r>
      <t>Тэмдэглэл: (</t>
    </r>
    <r>
      <rPr>
        <sz val="11"/>
        <color indexed="8"/>
        <rFont val="Times New Roman"/>
        <family val="1"/>
      </rPr>
      <t xml:space="preserve"> Урт хугацаат нөөцийн дүнг тодруулна. Нөөцийн төрлөөр тайлбар, тэмдэглэл хийнэ.)</t>
    </r>
  </si>
  <si>
    <r>
      <t>Тэмдэглэл:: (</t>
    </r>
    <r>
      <rPr>
        <sz val="11"/>
        <color indexed="8"/>
        <rFont val="Times New Roman"/>
        <family val="1"/>
      </rPr>
      <t xml:space="preserve"> Гадаад валютаар илэрхийлэгдсэн богино хугацаат өр төлбөрийн дүнг тусад нь тодрулна. )</t>
    </r>
  </si>
  <si>
    <r>
      <t>Тэмдэглэл: (</t>
    </r>
    <r>
      <rPr>
        <sz val="11"/>
        <color indexed="8"/>
        <rFont val="Times New Roman"/>
        <family val="1"/>
      </rPr>
      <t>Урт хугацаат зээл болон бусад урт хугацаат өр төлбөрийн төрлөөр тайлбар, тэмдэглэл хийнэ.)</t>
    </r>
  </si>
  <si>
    <r>
      <t xml:space="preserve">Тэмдэглэл :  ( </t>
    </r>
    <r>
      <rPr>
        <sz val="11"/>
        <color indexed="8"/>
        <rFont val="Times New Roman"/>
        <family val="1"/>
      </rPr>
      <t>Эздийн өмчийн бусад хэсгийн бүрэлхүүн тум бүрээр тодрууулж тайлбар, тэмдэглэл хийнэ. )</t>
    </r>
  </si>
  <si>
    <r>
      <t xml:space="preserve">Тэмдэглэл : ( </t>
    </r>
    <r>
      <rPr>
        <sz val="11"/>
        <color indexed="8"/>
        <rFont val="Times New Roman"/>
        <family val="1"/>
      </rPr>
      <t>Орлогын татварын зардал/орлого/-ын бүрэлхүүн тус бүрээр тайлбар, тэмдэглэл хийнэ.)</t>
    </r>
  </si>
  <si>
    <r>
      <t xml:space="preserve">(27) </t>
    </r>
    <r>
      <rPr>
        <sz val="11"/>
        <color indexed="8"/>
        <rFont val="Times New Roman"/>
        <family val="1"/>
      </rPr>
      <t xml:space="preserve">Дахин үэнлсэн хөрөнгийн өмнөх тайлант хугацаанд ашиг, алдагдлаар хүлээн зөвшөөрсөн үнэ цэнийн бууралтын гарзын дүнгээс хэтэрсэн дүн. </t>
    </r>
  </si>
  <si>
    <r>
      <t>(28)</t>
    </r>
    <r>
      <rPr>
        <sz val="11"/>
        <color indexed="8"/>
        <rFont val="Times New Roman"/>
        <family val="1"/>
      </rPr>
      <t xml:space="preserve">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r>
  </si>
  <si>
    <r>
      <t xml:space="preserve">Тэмдэглэл : ( </t>
    </r>
    <r>
      <rPr>
        <sz val="11"/>
        <color indexed="8"/>
        <rFont val="Times New Roman"/>
        <family val="1"/>
      </rPr>
      <t>Болзошгүй  хөрөнгө  ба өр төлбөрийн мөн чанар, хэрэв практик боломжтой бол тэдгээрийн санхүүгийн тооцоололыг тодруулна. )</t>
    </r>
  </si>
  <si>
    <t xml:space="preserve"> </t>
  </si>
  <si>
    <r>
      <t>Тэмдэглэл :  (</t>
    </r>
    <r>
      <rPr>
        <sz val="11"/>
        <color indexed="8"/>
        <rFont val="Times New Roman"/>
        <family val="1"/>
      </rPr>
      <t xml:space="preserve"> Тайлагналын өдрийн дараах үл залруулагдах үйл явдлын материаллаг ангилал тус бүрийн хувьд мөн чанар, санхүүгийн нөлөөлөлийн тооцоолол зэргийг тодруулж бусад тайлбар, тэмдэглэл хийнэ.)</t>
    </r>
  </si>
  <si>
    <r>
      <t xml:space="preserve">Тэмдэглэл: </t>
    </r>
    <r>
      <rPr>
        <sz val="11"/>
        <color indexed="8"/>
        <rFont val="Times New Roman"/>
        <family val="1"/>
      </rPr>
      <t>( УХХО-тай холбоотой бия болсон олз ,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тайлан-ийн дагуу тодруулна.)</t>
    </r>
  </si>
  <si>
    <r>
      <t xml:space="preserve">Тэмдэглэл: </t>
    </r>
    <r>
      <rPr>
        <sz val="11"/>
        <color indexed="8"/>
        <rFont val="Times New Roman"/>
        <family val="1"/>
      </rPr>
      <t>( ХОЗҮХХ-ийн хувьд ашигласан хэмжилтийн суурь, бодит үнэ цэнийн загвар ашигладаг бол БҮЦ-ийг тодорхойлоход ашигласан араг, БҮЦ-ийг тохируулахаас үүссэн олз, гарз, хэрэв түрээслэдэг бол түрээсийн орлого, түрээслэсэн хөрөнгөиэй хобоотой гарсан зардлууд, Хэрэв өртгийн загвар ашигладаг  бол хөрөнгийн ашиглалтын хугацаа, элэгдэл тооцон арга болон НББОУС-40 ХОЗҮХХ-д заасны дагуу бусад тодруулгыг хийнэ. )</t>
    </r>
  </si>
  <si>
    <t>2019 оны 12 сарын 31өдөр</t>
  </si>
  <si>
    <t>Банк зээл</t>
  </si>
  <si>
    <t>БӨӨНИЙ ХУДАЛДАА</t>
  </si>
  <si>
    <t xml:space="preserve">"БӨӨНИЙ ХУДАЛДАА" ХК </t>
  </si>
  <si>
    <t xml:space="preserve">  "БӨӨНИЙ ХУДАЛДАА" ХК</t>
  </si>
  <si>
    <t>2020  ОНЫ 2-УЛИРАЛ</t>
  </si>
  <si>
    <t>2020 оны 1-р сарын 1-ний үлдэгдэл</t>
  </si>
  <si>
    <t>2020 оны санхүүгийн тайлангийн</t>
  </si>
  <si>
    <t>.....2020..... оны ..06.сарын ..30..ний өдөр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</si>
</sst>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_-;\-* #,##0.00_₮_-;_-* &quot;-&quot;??_₮_-;_-@_-"/>
    <numFmt numFmtId="165" formatCode="_(* #,##0_);_(* \(#,##0\);_(* &quot;-&quot;??_);_(@_)"/>
  </numFmts>
  <fonts count="35">
    <font>
      <sz val="11"/>
      <color theme="1"/>
      <name val="Calibri"/>
      <family val="2"/>
      <scheme val="minor"/>
    </font>
    <font>
      <sz val="11"/>
      <color theme="1"/>
      <name val="Calibri"/>
      <family val="2"/>
      <scheme val="minor"/>
    </font>
    <font>
      <sz val="10"/>
      <name val="Arial"/>
      <family val="2"/>
    </font>
    <font>
      <sz val="11"/>
      <name val="Times New Roman Mon"/>
      <family val="1"/>
    </font>
    <font>
      <b/>
      <sz val="12"/>
      <name val="Times New Roman Mon"/>
      <family val="1"/>
    </font>
    <font>
      <b/>
      <sz val="11"/>
      <name val="Times New Roman Mon"/>
      <family val="1"/>
    </font>
    <font>
      <sz val="11"/>
      <color theme="1"/>
      <name val="Calibri"/>
      <family val="3"/>
      <charset val="128"/>
      <scheme val="minor"/>
    </font>
    <font>
      <b/>
      <sz val="14"/>
      <name val="Times New Roman Mon"/>
      <family val="1"/>
    </font>
    <font>
      <b/>
      <sz val="48"/>
      <color indexed="9"/>
      <name val="Times New Roman Mon"/>
      <family val="1"/>
    </font>
    <font>
      <u/>
      <sz val="10"/>
      <color indexed="12"/>
      <name val="Arial"/>
      <family val="2"/>
    </font>
    <font>
      <sz val="10"/>
      <name val="Times New Roman"/>
      <family val="1"/>
    </font>
    <font>
      <b/>
      <sz val="11"/>
      <name val="Times New Roman"/>
      <family val="1"/>
    </font>
    <font>
      <sz val="11"/>
      <name val="Times New Roman"/>
      <family val="1"/>
    </font>
    <font>
      <sz val="11"/>
      <color theme="1"/>
      <name val="Times New Roman"/>
      <family val="1"/>
      <charset val="204"/>
    </font>
    <font>
      <u/>
      <sz val="11"/>
      <color theme="10"/>
      <name val="Calibri"/>
      <family val="2"/>
      <scheme val="minor"/>
    </font>
    <font>
      <u/>
      <sz val="11"/>
      <color theme="11"/>
      <name val="Calibri"/>
      <family val="2"/>
      <scheme val="minor"/>
    </font>
    <font>
      <sz val="10"/>
      <color rgb="FF000000"/>
      <name val="Times New Roman"/>
      <family val="1"/>
      <charset val="204"/>
    </font>
    <font>
      <sz val="11"/>
      <color rgb="FF000000"/>
      <name val="Times New Roman"/>
      <family val="1"/>
      <charset val="204"/>
    </font>
    <font>
      <sz val="11"/>
      <color theme="1"/>
      <name val="Times New Roman"/>
      <family val="1"/>
    </font>
    <font>
      <b/>
      <sz val="12"/>
      <color theme="1"/>
      <name val="Times New Roman"/>
      <family val="1"/>
    </font>
    <font>
      <sz val="12"/>
      <color theme="1"/>
      <name val="Times New Roman"/>
      <family val="1"/>
    </font>
    <font>
      <sz val="10"/>
      <name val="Arial"/>
      <family val="2"/>
      <charset val="204"/>
    </font>
    <font>
      <sz val="8"/>
      <color theme="1"/>
      <name val="Times New Roman"/>
      <family val="1"/>
    </font>
    <font>
      <b/>
      <sz val="11"/>
      <color theme="1"/>
      <name val="Times New Roman"/>
      <family val="1"/>
    </font>
    <font>
      <sz val="11"/>
      <color indexed="8"/>
      <name val="Times New Roman"/>
      <family val="1"/>
    </font>
    <font>
      <sz val="11"/>
      <name val="Times New Roman"/>
      <family val="1"/>
      <charset val="204"/>
    </font>
    <font>
      <b/>
      <sz val="20"/>
      <color rgb="FF000000"/>
      <name val="Times New Roman"/>
      <family val="1"/>
      <charset val="204"/>
    </font>
    <font>
      <b/>
      <sz val="14"/>
      <color rgb="FF000000"/>
      <name val="Times New Roman"/>
      <family val="1"/>
      <charset val="204"/>
    </font>
    <font>
      <sz val="14"/>
      <name val="Times New Roman"/>
      <family val="1"/>
      <charset val="204"/>
    </font>
    <font>
      <b/>
      <sz val="11"/>
      <color rgb="FF000000"/>
      <name val="Times New Roman"/>
      <family val="1"/>
      <charset val="204"/>
    </font>
    <font>
      <b/>
      <sz val="10"/>
      <color rgb="FF000000"/>
      <name val="Times New Roman"/>
      <family val="1"/>
      <charset val="204"/>
    </font>
    <font>
      <i/>
      <sz val="12"/>
      <color theme="1"/>
      <name val="Times New Roman"/>
      <family val="1"/>
    </font>
    <font>
      <i/>
      <sz val="10"/>
      <name val="Times New Roman"/>
      <family val="1"/>
    </font>
    <font>
      <sz val="11"/>
      <color rgb="FF000000"/>
      <name val="Times New Roman"/>
      <family val="1"/>
    </font>
    <font>
      <sz val="11"/>
      <color rgb="FF000000"/>
      <name val="Arial"/>
      <family val="2"/>
    </font>
  </fonts>
  <fills count="5">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right style="thin">
        <color rgb="FF000000"/>
      </right>
      <top style="thin">
        <color auto="1"/>
      </top>
      <bottom style="thin">
        <color auto="1"/>
      </bottom>
      <diagonal/>
    </border>
  </borders>
  <cellStyleXfs count="4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2" fillId="0" borderId="0" applyFont="0" applyFill="0" applyBorder="0" applyAlignment="0" applyProtection="0"/>
    <xf numFmtId="0" fontId="21" fillId="0" borderId="0"/>
  </cellStyleXfs>
  <cellXfs count="308">
    <xf numFmtId="0" fontId="0" fillId="0" borderId="0" xfId="0"/>
    <xf numFmtId="0" fontId="3" fillId="0" borderId="0" xfId="2" applyFont="1" applyAlignment="1">
      <alignment vertical="center"/>
    </xf>
    <xf numFmtId="165" fontId="3" fillId="0" borderId="0" xfId="3" applyNumberFormat="1" applyFont="1" applyBorder="1" applyAlignment="1">
      <alignment vertical="center"/>
    </xf>
    <xf numFmtId="0" fontId="5" fillId="0" borderId="0" xfId="2" applyFont="1" applyAlignment="1">
      <alignment vertical="center"/>
    </xf>
    <xf numFmtId="0" fontId="3" fillId="0" borderId="0" xfId="2" applyFont="1" applyBorder="1" applyAlignment="1">
      <alignment vertical="center"/>
    </xf>
    <xf numFmtId="43" fontId="3" fillId="0" borderId="0" xfId="3" applyFont="1"/>
    <xf numFmtId="0" fontId="3" fillId="0" borderId="0" xfId="2" applyFont="1"/>
    <xf numFmtId="0" fontId="3" fillId="0" borderId="0" xfId="2" applyFont="1" applyAlignment="1">
      <alignment horizontal="left" vertical="center"/>
    </xf>
    <xf numFmtId="0" fontId="3" fillId="0" borderId="0" xfId="2" applyFont="1" applyBorder="1"/>
    <xf numFmtId="43" fontId="3" fillId="0" borderId="0" xfId="3" applyFont="1" applyBorder="1"/>
    <xf numFmtId="43" fontId="3" fillId="0" borderId="0" xfId="3" applyFont="1" applyBorder="1" applyAlignment="1">
      <alignment horizontal="right"/>
    </xf>
    <xf numFmtId="43" fontId="3" fillId="0" borderId="0" xfId="3" applyFont="1" applyAlignment="1">
      <alignment horizontal="center" vertical="center" wrapText="1"/>
    </xf>
    <xf numFmtId="0" fontId="3" fillId="0" borderId="0" xfId="2" applyFont="1" applyAlignment="1">
      <alignment horizontal="center" vertical="center" wrapText="1"/>
    </xf>
    <xf numFmtId="0" fontId="5" fillId="0" borderId="3" xfId="2" applyFont="1" applyBorder="1" applyAlignment="1">
      <alignment horizontal="center" wrapText="1"/>
    </xf>
    <xf numFmtId="0" fontId="5" fillId="0" borderId="3" xfId="2" applyFont="1" applyBorder="1" applyAlignment="1">
      <alignment wrapText="1"/>
    </xf>
    <xf numFmtId="43" fontId="5" fillId="0" borderId="3" xfId="3" applyNumberFormat="1" applyFont="1" applyBorder="1" applyAlignment="1">
      <alignment vertical="top" wrapText="1"/>
    </xf>
    <xf numFmtId="43" fontId="5" fillId="0" borderId="0" xfId="3" applyFont="1"/>
    <xf numFmtId="0" fontId="5" fillId="0" borderId="0" xfId="2" applyFont="1"/>
    <xf numFmtId="0" fontId="3" fillId="0" borderId="3" xfId="2" applyFont="1" applyBorder="1" applyAlignment="1">
      <alignment horizontal="center" wrapText="1"/>
    </xf>
    <xf numFmtId="0" fontId="3" fillId="0" borderId="3" xfId="2" applyFont="1" applyBorder="1" applyAlignment="1">
      <alignment wrapText="1"/>
    </xf>
    <xf numFmtId="43" fontId="3" fillId="0" borderId="3" xfId="3" applyNumberFormat="1" applyFont="1" applyBorder="1" applyAlignment="1">
      <alignment vertical="top" wrapText="1"/>
    </xf>
    <xf numFmtId="0" fontId="5" fillId="0" borderId="3" xfId="2" applyFont="1" applyBorder="1" applyAlignment="1">
      <alignment horizontal="left" wrapText="1"/>
    </xf>
    <xf numFmtId="0" fontId="5" fillId="0" borderId="0" xfId="2" applyFont="1" applyBorder="1" applyAlignment="1">
      <alignment horizontal="center" wrapText="1"/>
    </xf>
    <xf numFmtId="0" fontId="5" fillId="0" borderId="0" xfId="2" applyFont="1" applyBorder="1" applyAlignment="1">
      <alignment wrapText="1"/>
    </xf>
    <xf numFmtId="43" fontId="5" fillId="0" borderId="0" xfId="3" applyNumberFormat="1" applyFont="1" applyBorder="1" applyAlignment="1">
      <alignment vertical="top" wrapText="1"/>
    </xf>
    <xf numFmtId="0" fontId="5" fillId="0" borderId="0" xfId="2" applyFont="1" applyAlignment="1">
      <alignment horizontal="center"/>
    </xf>
    <xf numFmtId="0" fontId="3" fillId="3" borderId="0" xfId="2" applyFont="1" applyFill="1"/>
    <xf numFmtId="43" fontId="3" fillId="3" borderId="0" xfId="4" applyFont="1" applyFill="1"/>
    <xf numFmtId="43" fontId="3" fillId="3" borderId="0" xfId="4" applyFont="1" applyFill="1" applyAlignment="1">
      <alignment horizontal="right" vertical="center"/>
    </xf>
    <xf numFmtId="0" fontId="3" fillId="3" borderId="0" xfId="2" applyFont="1" applyFill="1" applyBorder="1" applyAlignment="1">
      <alignment horizontal="left"/>
    </xf>
    <xf numFmtId="0" fontId="3" fillId="3" borderId="0" xfId="2" applyFont="1" applyFill="1" applyBorder="1"/>
    <xf numFmtId="43" fontId="3" fillId="3" borderId="0" xfId="4" applyFont="1" applyFill="1" applyBorder="1" applyAlignment="1">
      <alignment horizontal="right"/>
    </xf>
    <xf numFmtId="0" fontId="3" fillId="3" borderId="3" xfId="2" applyFont="1" applyFill="1" applyBorder="1" applyAlignment="1">
      <alignment horizontal="center" vertical="center" wrapText="1"/>
    </xf>
    <xf numFmtId="43" fontId="3" fillId="3" borderId="3" xfId="4" applyFont="1" applyFill="1" applyBorder="1" applyAlignment="1">
      <alignment horizontal="center" vertical="center" wrapText="1"/>
    </xf>
    <xf numFmtId="0" fontId="5" fillId="3" borderId="3" xfId="2" applyFont="1" applyFill="1" applyBorder="1" applyAlignment="1">
      <alignment wrapText="1"/>
    </xf>
    <xf numFmtId="43" fontId="5" fillId="3" borderId="3" xfId="4" applyFont="1" applyFill="1" applyBorder="1" applyAlignment="1">
      <alignment vertical="top" wrapText="1"/>
    </xf>
    <xf numFmtId="0" fontId="5" fillId="3" borderId="0" xfId="2" applyFont="1" applyFill="1"/>
    <xf numFmtId="43" fontId="5" fillId="3" borderId="3" xfId="2" applyNumberFormat="1" applyFont="1" applyFill="1" applyBorder="1"/>
    <xf numFmtId="0" fontId="3" fillId="3" borderId="3" xfId="2" applyFont="1" applyFill="1" applyBorder="1" applyAlignment="1">
      <alignment wrapText="1"/>
    </xf>
    <xf numFmtId="0" fontId="3" fillId="3" borderId="3" xfId="2" applyFont="1" applyFill="1" applyBorder="1" applyAlignment="1">
      <alignment horizontal="left" wrapText="1"/>
    </xf>
    <xf numFmtId="43" fontId="3" fillId="3" borderId="3" xfId="4" applyFont="1" applyFill="1" applyBorder="1"/>
    <xf numFmtId="43" fontId="3" fillId="3" borderId="3" xfId="4" applyFont="1" applyFill="1" applyBorder="1" applyAlignment="1">
      <alignment vertical="top" wrapText="1"/>
    </xf>
    <xf numFmtId="43" fontId="3" fillId="3" borderId="3" xfId="4" applyNumberFormat="1" applyFont="1" applyFill="1" applyBorder="1"/>
    <xf numFmtId="0" fontId="5" fillId="3" borderId="3" xfId="2" applyFont="1" applyFill="1" applyBorder="1" applyAlignment="1">
      <alignment horizontal="left" vertical="center" wrapText="1"/>
    </xf>
    <xf numFmtId="43" fontId="5" fillId="3" borderId="3" xfId="4" applyFont="1" applyFill="1" applyBorder="1" applyAlignment="1">
      <alignment vertical="center" wrapText="1"/>
    </xf>
    <xf numFmtId="0" fontId="5" fillId="3" borderId="3" xfId="2" applyFont="1" applyFill="1" applyBorder="1" applyAlignment="1">
      <alignment vertical="top" wrapText="1"/>
    </xf>
    <xf numFmtId="0" fontId="5" fillId="3" borderId="3" xfId="2" applyFont="1" applyFill="1" applyBorder="1" applyAlignment="1">
      <alignment horizontal="left" vertical="top" wrapText="1"/>
    </xf>
    <xf numFmtId="0" fontId="5" fillId="3" borderId="0" xfId="2" applyFont="1" applyFill="1" applyBorder="1" applyAlignment="1">
      <alignment wrapText="1"/>
    </xf>
    <xf numFmtId="43" fontId="5" fillId="3" borderId="0" xfId="4" applyFont="1" applyFill="1" applyBorder="1" applyAlignment="1">
      <alignment vertical="top" wrapText="1"/>
    </xf>
    <xf numFmtId="0" fontId="5" fillId="3" borderId="0" xfId="2" applyFont="1" applyFill="1" applyAlignment="1">
      <alignment horizontal="left" vertical="center"/>
    </xf>
    <xf numFmtId="0" fontId="3" fillId="0" borderId="0" xfId="2" applyFont="1" applyAlignment="1">
      <alignment horizontal="center"/>
    </xf>
    <xf numFmtId="0" fontId="5" fillId="3" borderId="0" xfId="2" applyFont="1" applyFill="1" applyAlignment="1">
      <alignment horizontal="left"/>
    </xf>
    <xf numFmtId="0" fontId="5" fillId="3" borderId="0" xfId="2" applyFont="1" applyFill="1" applyAlignment="1">
      <alignment vertical="center"/>
    </xf>
    <xf numFmtId="0" fontId="5" fillId="3" borderId="3" xfId="2" applyFont="1" applyFill="1" applyBorder="1" applyAlignment="1">
      <alignment horizontal="left" wrapText="1"/>
    </xf>
    <xf numFmtId="49" fontId="5" fillId="3" borderId="3" xfId="2" applyNumberFormat="1" applyFont="1" applyFill="1" applyBorder="1" applyAlignment="1">
      <alignment horizontal="left" vertical="center" wrapText="1"/>
    </xf>
    <xf numFmtId="43" fontId="5" fillId="3" borderId="3" xfId="7" applyFont="1" applyFill="1" applyBorder="1" applyAlignment="1">
      <alignment vertical="center" wrapText="1"/>
    </xf>
    <xf numFmtId="0" fontId="5" fillId="3" borderId="0" xfId="2" applyFont="1" applyFill="1" applyBorder="1" applyAlignment="1">
      <alignment horizontal="left" wrapText="1"/>
    </xf>
    <xf numFmtId="0" fontId="3" fillId="3" borderId="0" xfId="2" applyFont="1" applyFill="1" applyAlignment="1">
      <alignment horizontal="left"/>
    </xf>
    <xf numFmtId="0" fontId="12" fillId="0" borderId="0" xfId="2" applyFont="1" applyAlignment="1">
      <alignment vertical="center"/>
    </xf>
    <xf numFmtId="43" fontId="12" fillId="0" borderId="0" xfId="1" applyFont="1" applyAlignment="1">
      <alignment vertical="center"/>
    </xf>
    <xf numFmtId="43" fontId="12" fillId="0" borderId="0" xfId="1" applyFont="1" applyAlignment="1">
      <alignment horizontal="right" vertical="center"/>
    </xf>
    <xf numFmtId="0" fontId="12" fillId="0" borderId="0" xfId="2" applyFont="1" applyBorder="1" applyAlignment="1">
      <alignment horizontal="center" vertical="center"/>
    </xf>
    <xf numFmtId="0" fontId="12" fillId="0" borderId="0" xfId="2" applyFont="1" applyBorder="1" applyAlignment="1">
      <alignment vertical="center"/>
    </xf>
    <xf numFmtId="43" fontId="12" fillId="0" borderId="0" xfId="1" applyFont="1" applyBorder="1" applyAlignment="1">
      <alignment horizontal="right" vertical="center"/>
    </xf>
    <xf numFmtId="0" fontId="12" fillId="0" borderId="8" xfId="2" applyFont="1" applyBorder="1" applyAlignment="1">
      <alignment horizontal="center" vertical="center" wrapText="1"/>
    </xf>
    <xf numFmtId="43" fontId="12" fillId="0" borderId="10" xfId="1" applyFont="1" applyBorder="1" applyAlignment="1">
      <alignment horizontal="center" vertical="center" wrapText="1"/>
    </xf>
    <xf numFmtId="0" fontId="11" fillId="0" borderId="3" xfId="2" applyFont="1" applyBorder="1" applyAlignment="1">
      <alignment horizontal="center" vertical="center" wrapText="1"/>
    </xf>
    <xf numFmtId="0" fontId="11" fillId="0" borderId="0" xfId="2" applyFont="1" applyAlignment="1">
      <alignment vertical="center"/>
    </xf>
    <xf numFmtId="43" fontId="11" fillId="0" borderId="3" xfId="1" applyFont="1" applyBorder="1" applyAlignment="1">
      <alignment vertical="center"/>
    </xf>
    <xf numFmtId="43" fontId="12" fillId="0" borderId="3" xfId="1" applyFont="1" applyBorder="1" applyAlignment="1">
      <alignment vertical="center"/>
    </xf>
    <xf numFmtId="43" fontId="11" fillId="0" borderId="0" xfId="2" applyNumberFormat="1" applyFont="1" applyAlignment="1">
      <alignment vertical="center"/>
    </xf>
    <xf numFmtId="43" fontId="12" fillId="0" borderId="3" xfId="1" applyFont="1" applyBorder="1" applyAlignment="1">
      <alignment vertical="center" wrapText="1"/>
    </xf>
    <xf numFmtId="0" fontId="12" fillId="0" borderId="3" xfId="2" applyFont="1" applyBorder="1" applyAlignment="1">
      <alignment horizontal="center" vertical="center" wrapText="1"/>
    </xf>
    <xf numFmtId="0" fontId="12" fillId="0" borderId="0" xfId="2" applyFont="1" applyAlignment="1">
      <alignment horizontal="center" vertical="center"/>
    </xf>
    <xf numFmtId="43" fontId="10" fillId="3" borderId="3" xfId="3" applyFont="1" applyFill="1" applyBorder="1"/>
    <xf numFmtId="43" fontId="10" fillId="3" borderId="3" xfId="3" applyFont="1" applyFill="1" applyBorder="1" applyAlignment="1">
      <alignment horizontal="center"/>
    </xf>
    <xf numFmtId="0" fontId="5" fillId="3" borderId="3" xfId="2" applyFont="1" applyFill="1" applyBorder="1" applyAlignment="1">
      <alignment horizontal="right" vertical="center" wrapText="1"/>
    </xf>
    <xf numFmtId="43" fontId="5" fillId="3" borderId="3" xfId="3" applyNumberFormat="1" applyFont="1" applyFill="1" applyBorder="1" applyAlignment="1">
      <alignment vertical="center" wrapText="1"/>
    </xf>
    <xf numFmtId="0" fontId="3" fillId="3" borderId="0" xfId="2" applyFont="1" applyFill="1" applyAlignment="1">
      <alignment vertical="center"/>
    </xf>
    <xf numFmtId="0" fontId="3" fillId="3" borderId="0" xfId="2" applyFont="1" applyFill="1" applyAlignment="1">
      <alignment horizontal="justify" vertical="center"/>
    </xf>
    <xf numFmtId="165" fontId="3" fillId="3" borderId="0" xfId="3" applyNumberFormat="1" applyFont="1" applyFill="1" applyAlignment="1">
      <alignment vertical="center"/>
    </xf>
    <xf numFmtId="0" fontId="4" fillId="3" borderId="0" xfId="2" applyFont="1" applyFill="1" applyAlignment="1">
      <alignment vertical="center"/>
    </xf>
    <xf numFmtId="165" fontId="3" fillId="3" borderId="0" xfId="3" applyNumberFormat="1" applyFont="1" applyFill="1" applyAlignment="1">
      <alignment horizontal="right" vertical="center"/>
    </xf>
    <xf numFmtId="0" fontId="3" fillId="3" borderId="5" xfId="2" applyFont="1" applyFill="1" applyBorder="1" applyAlignment="1">
      <alignment vertical="center"/>
    </xf>
    <xf numFmtId="165" fontId="3" fillId="3" borderId="5" xfId="3" applyNumberFormat="1" applyFont="1" applyFill="1" applyBorder="1" applyAlignment="1">
      <alignment vertical="center"/>
    </xf>
    <xf numFmtId="165" fontId="3" fillId="3" borderId="5" xfId="3" applyNumberFormat="1" applyFont="1" applyFill="1" applyBorder="1" applyAlignment="1">
      <alignment horizontal="right" vertical="center"/>
    </xf>
    <xf numFmtId="0" fontId="3" fillId="3" borderId="6" xfId="2" applyFont="1" applyFill="1" applyBorder="1" applyAlignment="1">
      <alignment vertical="center"/>
    </xf>
    <xf numFmtId="165" fontId="3" fillId="3" borderId="0" xfId="3" applyNumberFormat="1" applyFont="1" applyFill="1" applyBorder="1" applyAlignment="1">
      <alignment vertical="center"/>
    </xf>
    <xf numFmtId="165" fontId="3" fillId="3" borderId="0" xfId="3" applyNumberFormat="1" applyFont="1" applyFill="1" applyBorder="1" applyAlignment="1">
      <alignment horizontal="right" vertical="center"/>
    </xf>
    <xf numFmtId="165" fontId="3" fillId="3" borderId="3" xfId="3" applyNumberFormat="1" applyFont="1" applyFill="1" applyBorder="1" applyAlignment="1">
      <alignment horizontal="center" vertical="center" wrapText="1"/>
    </xf>
    <xf numFmtId="0" fontId="3" fillId="3" borderId="3" xfId="3" applyNumberFormat="1" applyFont="1" applyFill="1" applyBorder="1" applyAlignment="1">
      <alignment horizontal="center" vertical="center" wrapText="1"/>
    </xf>
    <xf numFmtId="0" fontId="5" fillId="3" borderId="3" xfId="2" applyFont="1" applyFill="1" applyBorder="1" applyAlignment="1">
      <alignment vertical="center" wrapText="1"/>
    </xf>
    <xf numFmtId="165" fontId="5" fillId="3" borderId="3" xfId="3" applyNumberFormat="1" applyFont="1" applyFill="1" applyBorder="1" applyAlignment="1">
      <alignment vertical="center" wrapText="1"/>
    </xf>
    <xf numFmtId="165" fontId="3" fillId="3" borderId="3" xfId="3" applyNumberFormat="1" applyFont="1" applyFill="1" applyBorder="1" applyAlignment="1">
      <alignment vertical="center" wrapText="1"/>
    </xf>
    <xf numFmtId="0" fontId="3" fillId="3" borderId="3" xfId="2" applyFont="1" applyFill="1" applyBorder="1" applyAlignment="1">
      <alignment vertical="center" wrapText="1"/>
    </xf>
    <xf numFmtId="43" fontId="3" fillId="3" borderId="3" xfId="2" applyNumberFormat="1" applyFont="1" applyFill="1" applyBorder="1" applyAlignment="1">
      <alignment vertical="center"/>
    </xf>
    <xf numFmtId="43" fontId="3" fillId="3" borderId="3" xfId="4" applyFont="1" applyFill="1" applyBorder="1" applyAlignment="1">
      <alignment vertical="center"/>
    </xf>
    <xf numFmtId="43" fontId="3" fillId="3" borderId="1" xfId="2" applyNumberFormat="1" applyFont="1" applyFill="1" applyBorder="1" applyAlignment="1">
      <alignment vertical="center"/>
    </xf>
    <xf numFmtId="43" fontId="3" fillId="3" borderId="0" xfId="1" applyFont="1" applyFill="1" applyAlignment="1">
      <alignment vertical="center"/>
    </xf>
    <xf numFmtId="0" fontId="3" fillId="3" borderId="3" xfId="2" applyFont="1" applyFill="1" applyBorder="1" applyAlignment="1">
      <alignment vertical="center"/>
    </xf>
    <xf numFmtId="43" fontId="5" fillId="3" borderId="3" xfId="1" applyFont="1" applyFill="1" applyBorder="1" applyAlignment="1">
      <alignment vertical="center" wrapText="1"/>
    </xf>
    <xf numFmtId="43" fontId="3" fillId="3" borderId="3" xfId="3" applyNumberFormat="1" applyFont="1" applyFill="1" applyBorder="1" applyAlignment="1">
      <alignment vertical="center" wrapText="1"/>
    </xf>
    <xf numFmtId="165" fontId="5" fillId="3" borderId="3" xfId="3" applyNumberFormat="1" applyFont="1" applyFill="1" applyBorder="1" applyAlignment="1">
      <alignment horizontal="left" vertical="center" wrapText="1"/>
    </xf>
    <xf numFmtId="43" fontId="5" fillId="3" borderId="3" xfId="3" applyNumberFormat="1" applyFont="1" applyFill="1" applyBorder="1" applyAlignment="1">
      <alignment horizontal="left" vertical="center" wrapText="1"/>
    </xf>
    <xf numFmtId="43" fontId="3" fillId="3" borderId="3" xfId="1" applyFont="1" applyFill="1" applyBorder="1" applyAlignment="1">
      <alignment vertical="center"/>
    </xf>
    <xf numFmtId="0" fontId="5" fillId="3" borderId="0" xfId="2" applyFont="1" applyFill="1" applyBorder="1" applyAlignment="1">
      <alignment horizontal="right" vertical="center" wrapText="1"/>
    </xf>
    <xf numFmtId="43" fontId="5" fillId="3" borderId="0" xfId="3" applyNumberFormat="1" applyFont="1" applyFill="1" applyBorder="1" applyAlignment="1">
      <alignment vertical="center" wrapText="1"/>
    </xf>
    <xf numFmtId="0" fontId="3" fillId="3" borderId="3" xfId="2" applyFont="1" applyFill="1" applyBorder="1" applyAlignment="1">
      <alignment horizontal="left" vertical="center" wrapText="1"/>
    </xf>
    <xf numFmtId="0" fontId="5" fillId="3" borderId="0" xfId="2" applyFont="1" applyFill="1" applyBorder="1" applyAlignment="1">
      <alignment horizontal="left" vertical="center" wrapText="1"/>
    </xf>
    <xf numFmtId="0" fontId="3" fillId="3" borderId="0" xfId="2" applyFont="1" applyFill="1" applyBorder="1" applyAlignment="1">
      <alignment vertical="center"/>
    </xf>
    <xf numFmtId="43" fontId="3" fillId="3" borderId="0" xfId="1" applyFont="1" applyFill="1" applyBorder="1" applyAlignment="1">
      <alignment vertical="center"/>
    </xf>
    <xf numFmtId="43" fontId="17" fillId="3" borderId="3" xfId="1" applyFont="1" applyFill="1" applyBorder="1" applyAlignment="1">
      <alignment vertical="center"/>
    </xf>
    <xf numFmtId="165" fontId="3" fillId="3" borderId="3" xfId="3" applyNumberFormat="1" applyFont="1" applyFill="1" applyBorder="1" applyAlignment="1">
      <alignment horizontal="center" vertical="center" wrapText="1"/>
    </xf>
    <xf numFmtId="164" fontId="12" fillId="0" borderId="0" xfId="2" applyNumberFormat="1" applyFont="1" applyAlignment="1">
      <alignment vertical="center"/>
    </xf>
    <xf numFmtId="0" fontId="20" fillId="0" borderId="0" xfId="0" applyFont="1"/>
    <xf numFmtId="43" fontId="20" fillId="0" borderId="0" xfId="42" applyFont="1"/>
    <xf numFmtId="0" fontId="10" fillId="0" borderId="0" xfId="43" applyFont="1" applyAlignment="1">
      <alignment horizontal="left"/>
    </xf>
    <xf numFmtId="0" fontId="20" fillId="0" borderId="5" xfId="0" applyFont="1" applyBorder="1"/>
    <xf numFmtId="43" fontId="20" fillId="0" borderId="5" xfId="42" applyFont="1" applyBorder="1"/>
    <xf numFmtId="0" fontId="20" fillId="0" borderId="23" xfId="0" applyFont="1" applyBorder="1"/>
    <xf numFmtId="43" fontId="20" fillId="0" borderId="23" xfId="42" applyFont="1" applyBorder="1"/>
    <xf numFmtId="0" fontId="20" fillId="0" borderId="0" xfId="0" applyFont="1" applyBorder="1"/>
    <xf numFmtId="43" fontId="20" fillId="0" borderId="0" xfId="42" applyFont="1" applyBorder="1"/>
    <xf numFmtId="43" fontId="20" fillId="0" borderId="1" xfId="42" applyFont="1" applyBorder="1" applyAlignment="1">
      <alignment vertical="center" wrapText="1"/>
    </xf>
    <xf numFmtId="43" fontId="20" fillId="0" borderId="3" xfId="42" applyFont="1" applyBorder="1" applyAlignment="1">
      <alignment vertical="center"/>
    </xf>
    <xf numFmtId="43" fontId="20" fillId="0" borderId="3" xfId="42" applyFont="1" applyBorder="1" applyAlignment="1"/>
    <xf numFmtId="0" fontId="20" fillId="0" borderId="3" xfId="0" applyFont="1" applyBorder="1"/>
    <xf numFmtId="0" fontId="22" fillId="0" borderId="0" xfId="0" applyFont="1"/>
    <xf numFmtId="43" fontId="22" fillId="0" borderId="0" xfId="42" applyFont="1"/>
    <xf numFmtId="43" fontId="20" fillId="0" borderId="3" xfId="42" applyFont="1" applyBorder="1"/>
    <xf numFmtId="0" fontId="18" fillId="0" borderId="0" xfId="0" applyFont="1"/>
    <xf numFmtId="0" fontId="18" fillId="0" borderId="3" xfId="0" applyFont="1" applyBorder="1"/>
    <xf numFmtId="43" fontId="18" fillId="0" borderId="3" xfId="42" applyFont="1" applyBorder="1" applyAlignment="1">
      <alignment horizontal="center" vertical="center" wrapText="1"/>
    </xf>
    <xf numFmtId="0" fontId="18" fillId="4" borderId="3" xfId="0" applyFont="1" applyFill="1" applyBorder="1" applyAlignment="1">
      <alignment horizontal="center" vertical="center"/>
    </xf>
    <xf numFmtId="0" fontId="18" fillId="4" borderId="3" xfId="0" applyFont="1" applyFill="1" applyBorder="1"/>
    <xf numFmtId="43" fontId="18" fillId="4" borderId="3" xfId="42" applyFont="1" applyFill="1" applyBorder="1"/>
    <xf numFmtId="43" fontId="18" fillId="0" borderId="3" xfId="42" applyFont="1" applyBorder="1"/>
    <xf numFmtId="43" fontId="18" fillId="0" borderId="0" xfId="42" applyFont="1"/>
    <xf numFmtId="0" fontId="18" fillId="0" borderId="5" xfId="0" applyFont="1" applyBorder="1"/>
    <xf numFmtId="43" fontId="18" fillId="0" borderId="5" xfId="42" applyFont="1" applyBorder="1"/>
    <xf numFmtId="0" fontId="18" fillId="0" borderId="23" xfId="0" applyFont="1" applyBorder="1"/>
    <xf numFmtId="43" fontId="18" fillId="0" borderId="23" xfId="42" applyFont="1" applyBorder="1"/>
    <xf numFmtId="0" fontId="18" fillId="0" borderId="3" xfId="0" applyFont="1" applyBorder="1" applyAlignment="1">
      <alignment vertical="center"/>
    </xf>
    <xf numFmtId="0" fontId="18" fillId="0" borderId="0" xfId="0" applyFont="1" applyAlignment="1">
      <alignment vertical="center"/>
    </xf>
    <xf numFmtId="43" fontId="18" fillId="0" borderId="3" xfId="42" applyFont="1" applyBorder="1" applyAlignment="1">
      <alignment vertical="center"/>
    </xf>
    <xf numFmtId="43" fontId="18" fillId="0" borderId="2" xfId="42" applyFont="1" applyBorder="1" applyAlignment="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43" fontId="23" fillId="0" borderId="3" xfId="42" applyFont="1" applyBorder="1"/>
    <xf numFmtId="4" fontId="18" fillId="0" borderId="0" xfId="0" applyNumberFormat="1" applyFont="1"/>
    <xf numFmtId="0" fontId="12" fillId="0" borderId="1" xfId="2" applyFont="1" applyBorder="1" applyAlignment="1">
      <alignment horizontal="left" vertical="center" wrapText="1"/>
    </xf>
    <xf numFmtId="0" fontId="12" fillId="0" borderId="1" xfId="2" applyFont="1" applyBorder="1" applyAlignment="1">
      <alignment vertical="center" wrapText="1"/>
    </xf>
    <xf numFmtId="0" fontId="11" fillId="0" borderId="3" xfId="2" applyFont="1" applyBorder="1" applyAlignment="1">
      <alignment horizontal="left" vertical="center" wrapText="1"/>
    </xf>
    <xf numFmtId="0" fontId="12" fillId="0" borderId="9" xfId="2" applyFont="1" applyBorder="1" applyAlignment="1">
      <alignment horizontal="center" vertical="center" wrapText="1"/>
    </xf>
    <xf numFmtId="0" fontId="12" fillId="0" borderId="3" xfId="2" applyFont="1" applyBorder="1" applyAlignment="1">
      <alignment horizontal="left" vertical="center" wrapText="1"/>
    </xf>
    <xf numFmtId="0" fontId="11" fillId="0" borderId="1" xfId="2" applyFont="1" applyBorder="1" applyAlignment="1">
      <alignment horizontal="left" vertical="center" wrapText="1"/>
    </xf>
    <xf numFmtId="0" fontId="20" fillId="4" borderId="0" xfId="0" applyFont="1" applyFill="1" applyAlignment="1">
      <alignment horizontal="center" vertical="center"/>
    </xf>
    <xf numFmtId="0" fontId="20" fillId="0" borderId="3" xfId="0" applyFont="1" applyBorder="1" applyAlignment="1">
      <alignment horizontal="center" vertical="center"/>
    </xf>
    <xf numFmtId="43" fontId="20" fillId="0" borderId="3" xfId="42" applyFont="1" applyBorder="1" applyAlignment="1">
      <alignment horizontal="center" vertical="center" wrapText="1"/>
    </xf>
    <xf numFmtId="0" fontId="18" fillId="0" borderId="3" xfId="0" applyFont="1" applyBorder="1" applyAlignment="1">
      <alignment horizontal="center"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horizontal="center" vertical="center" wrapText="1"/>
    </xf>
    <xf numFmtId="0" fontId="13" fillId="0" borderId="0" xfId="0" applyFont="1"/>
    <xf numFmtId="0" fontId="25" fillId="0" borderId="0" xfId="2" applyFont="1"/>
    <xf numFmtId="0" fontId="16" fillId="0" borderId="0" xfId="0" applyFont="1" applyAlignment="1">
      <alignment vertical="center" wrapText="1"/>
    </xf>
    <xf numFmtId="0" fontId="17" fillId="0" borderId="0" xfId="0" applyFont="1" applyAlignment="1">
      <alignment vertical="center"/>
    </xf>
    <xf numFmtId="0" fontId="28" fillId="0" borderId="0" xfId="2" applyFont="1"/>
    <xf numFmtId="0" fontId="25" fillId="0" borderId="0" xfId="2" applyFont="1" applyBorder="1" applyAlignment="1">
      <alignment horizontal="center" vertical="center" wrapText="1"/>
    </xf>
    <xf numFmtId="0" fontId="25" fillId="0" borderId="0" xfId="2" applyFont="1" applyBorder="1"/>
    <xf numFmtId="0" fontId="13" fillId="0" borderId="0" xfId="0" applyFont="1" applyAlignment="1">
      <alignment vertical="top" wrapText="1"/>
    </xf>
    <xf numFmtId="0" fontId="27" fillId="0" borderId="0" xfId="0" applyFont="1" applyAlignment="1">
      <alignment vertical="center"/>
    </xf>
    <xf numFmtId="0" fontId="25" fillId="0" borderId="0" xfId="2" applyFont="1" applyFill="1" applyBorder="1"/>
    <xf numFmtId="0" fontId="13" fillId="0" borderId="0" xfId="0" applyFont="1" applyAlignment="1"/>
    <xf numFmtId="0" fontId="13" fillId="0" borderId="0" xfId="0" applyFont="1" applyAlignment="1">
      <alignment vertical="center"/>
    </xf>
    <xf numFmtId="0" fontId="25" fillId="0" borderId="0" xfId="2" applyFont="1" applyAlignment="1">
      <alignment vertical="center"/>
    </xf>
    <xf numFmtId="43" fontId="31" fillId="0" borderId="0" xfId="42" applyFont="1"/>
    <xf numFmtId="43" fontId="32" fillId="0" borderId="0" xfId="42" applyFont="1" applyBorder="1"/>
    <xf numFmtId="43" fontId="10" fillId="0" borderId="0" xfId="42" applyFont="1" applyAlignment="1">
      <alignment horizontal="right"/>
    </xf>
    <xf numFmtId="43" fontId="12" fillId="3" borderId="1" xfId="2" applyNumberFormat="1" applyFont="1" applyFill="1" applyBorder="1" applyAlignment="1">
      <alignment vertical="center"/>
    </xf>
    <xf numFmtId="4" fontId="33" fillId="0" borderId="22" xfId="0" applyNumberFormat="1" applyFont="1" applyFill="1" applyBorder="1" applyAlignment="1">
      <alignment horizontal="right" vertical="center"/>
    </xf>
    <xf numFmtId="43" fontId="12" fillId="3" borderId="3" xfId="3" applyFont="1" applyFill="1" applyBorder="1"/>
    <xf numFmtId="0" fontId="18" fillId="0" borderId="5" xfId="0" applyFont="1" applyBorder="1" applyAlignment="1">
      <alignment vertical="center"/>
    </xf>
    <xf numFmtId="0" fontId="18" fillId="0" borderId="23" xfId="0" applyFont="1" applyBorder="1" applyAlignment="1">
      <alignment vertical="center"/>
    </xf>
    <xf numFmtId="0" fontId="18" fillId="0" borderId="0" xfId="0" applyFont="1" applyBorder="1" applyAlignment="1">
      <alignment vertical="center"/>
    </xf>
    <xf numFmtId="0" fontId="18" fillId="0" borderId="0" xfId="0" applyFont="1" applyBorder="1"/>
    <xf numFmtId="0" fontId="18" fillId="0" borderId="0" xfId="0" applyNumberFormat="1" applyFont="1" applyAlignment="1">
      <alignment vertical="center"/>
    </xf>
    <xf numFmtId="0" fontId="18" fillId="0" borderId="3" xfId="0" applyFont="1" applyBorder="1" applyAlignment="1">
      <alignment horizontal="left" wrapText="1"/>
    </xf>
    <xf numFmtId="4" fontId="34" fillId="3" borderId="22" xfId="0" applyNumberFormat="1" applyFont="1" applyFill="1" applyBorder="1" applyAlignment="1">
      <alignment horizontal="right" vertical="center"/>
    </xf>
    <xf numFmtId="43" fontId="12" fillId="0" borderId="3" xfId="3" applyFont="1" applyFill="1" applyBorder="1"/>
    <xf numFmtId="0" fontId="29" fillId="0" borderId="3" xfId="0" applyFont="1" applyBorder="1" applyAlignment="1">
      <alignment horizontal="center" vertical="center" wrapText="1"/>
    </xf>
    <xf numFmtId="0" fontId="8" fillId="2" borderId="11"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7" fillId="0" borderId="0" xfId="2" applyFont="1" applyAlignment="1">
      <alignment horizontal="center"/>
    </xf>
    <xf numFmtId="0" fontId="27" fillId="0" borderId="0" xfId="0" applyFont="1" applyAlignment="1">
      <alignment horizontal="center" vertical="center"/>
    </xf>
    <xf numFmtId="0" fontId="26" fillId="0" borderId="0" xfId="0" applyFont="1" applyAlignment="1">
      <alignment horizontal="center" vertical="center"/>
    </xf>
    <xf numFmtId="0" fontId="13" fillId="0" borderId="0" xfId="0" applyFont="1" applyAlignment="1">
      <alignment horizontal="center" vertical="center"/>
    </xf>
    <xf numFmtId="0" fontId="17" fillId="0" borderId="0" xfId="0" applyFont="1" applyAlignment="1">
      <alignment horizontal="center" vertical="center"/>
    </xf>
    <xf numFmtId="0" fontId="13" fillId="0" borderId="0" xfId="0" applyFont="1" applyAlignment="1">
      <alignment vertical="top" wrapText="1"/>
    </xf>
    <xf numFmtId="0" fontId="30" fillId="0" borderId="0" xfId="0" applyFont="1" applyAlignment="1">
      <alignment horizontal="center" vertical="center"/>
    </xf>
    <xf numFmtId="0" fontId="27" fillId="0" borderId="0" xfId="0" applyFont="1" applyAlignment="1">
      <alignment horizontal="center" vertical="center" wrapText="1"/>
    </xf>
    <xf numFmtId="0" fontId="16" fillId="0" borderId="0" xfId="0" applyFont="1" applyAlignment="1">
      <alignment horizontal="center" vertical="center" wrapText="1"/>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17" fillId="0" borderId="0" xfId="0" applyFont="1" applyAlignment="1">
      <alignment horizontal="left" vertical="center"/>
    </xf>
    <xf numFmtId="0" fontId="3" fillId="3" borderId="0" xfId="2" applyFont="1" applyFill="1" applyBorder="1" applyAlignment="1">
      <alignment horizontal="center" vertical="center"/>
    </xf>
    <xf numFmtId="0" fontId="4" fillId="3" borderId="0" xfId="2" applyFont="1" applyFill="1" applyAlignment="1">
      <alignment horizontal="center" vertical="center"/>
    </xf>
    <xf numFmtId="0" fontId="5" fillId="3" borderId="3" xfId="2" applyFont="1" applyFill="1" applyBorder="1" applyAlignment="1">
      <alignment horizontal="center" vertical="center" wrapText="1"/>
    </xf>
    <xf numFmtId="165" fontId="3" fillId="3" borderId="3" xfId="3" applyNumberFormat="1" applyFont="1" applyFill="1" applyBorder="1" applyAlignment="1">
      <alignment horizontal="center" vertical="center" wrapText="1"/>
    </xf>
    <xf numFmtId="0" fontId="11" fillId="0" borderId="0" xfId="2" applyFont="1" applyAlignment="1">
      <alignment horizontal="center" vertical="center"/>
    </xf>
    <xf numFmtId="0" fontId="12" fillId="0" borderId="6" xfId="2" applyFont="1" applyBorder="1" applyAlignment="1">
      <alignment horizontal="center" vertical="center"/>
    </xf>
    <xf numFmtId="0" fontId="3" fillId="0" borderId="0" xfId="2" applyFont="1" applyBorder="1" applyAlignment="1">
      <alignment horizontal="center" vertical="center"/>
    </xf>
    <xf numFmtId="0" fontId="3" fillId="0" borderId="3" xfId="2" applyFont="1" applyBorder="1" applyAlignment="1">
      <alignment horizontal="center" vertical="center" wrapText="1"/>
    </xf>
    <xf numFmtId="43" fontId="3" fillId="0" borderId="3" xfId="3" applyFont="1" applyBorder="1" applyAlignment="1">
      <alignment horizontal="center" vertical="center" wrapText="1"/>
    </xf>
    <xf numFmtId="43" fontId="5" fillId="0" borderId="3" xfId="3" applyFont="1" applyBorder="1" applyAlignment="1">
      <alignment horizontal="center" vertical="center" wrapText="1"/>
    </xf>
    <xf numFmtId="43" fontId="3" fillId="0" borderId="0" xfId="3" applyFont="1" applyAlignment="1">
      <alignment horizontal="center"/>
    </xf>
    <xf numFmtId="0" fontId="5" fillId="3" borderId="0" xfId="2" applyFont="1" applyFill="1" applyAlignment="1">
      <alignment horizontal="center"/>
    </xf>
    <xf numFmtId="0" fontId="19" fillId="0" borderId="0" xfId="0" applyFont="1" applyAlignment="1">
      <alignment horizontal="center" vertical="center"/>
    </xf>
    <xf numFmtId="0" fontId="20" fillId="0" borderId="5" xfId="0" applyFont="1" applyBorder="1" applyAlignment="1">
      <alignment horizontal="center"/>
    </xf>
    <xf numFmtId="0" fontId="20" fillId="4" borderId="0" xfId="0" applyFont="1" applyFill="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43" fontId="20" fillId="0" borderId="1" xfId="42" applyFont="1" applyBorder="1" applyAlignment="1">
      <alignment horizontal="center" vertical="center"/>
    </xf>
    <xf numFmtId="43" fontId="20" fillId="0" borderId="4" xfId="42" applyFont="1" applyBorder="1" applyAlignment="1">
      <alignment horizontal="center" vertical="center"/>
    </xf>
    <xf numFmtId="43" fontId="20" fillId="0" borderId="2" xfId="42" applyFont="1" applyBorder="1" applyAlignment="1">
      <alignment horizontal="center" vertical="center"/>
    </xf>
    <xf numFmtId="0" fontId="20" fillId="0" borderId="1"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left" vertical="center"/>
    </xf>
    <xf numFmtId="43" fontId="20" fillId="0" borderId="1" xfId="42" applyFont="1" applyBorder="1" applyAlignment="1">
      <alignment horizontal="center"/>
    </xf>
    <xf numFmtId="43" fontId="20" fillId="0" borderId="4" xfId="42" applyFont="1" applyBorder="1" applyAlignment="1">
      <alignment horizontal="center"/>
    </xf>
    <xf numFmtId="43" fontId="20" fillId="0" borderId="3" xfId="42" applyFont="1" applyBorder="1" applyAlignment="1">
      <alignment horizontal="center" vertical="center" wrapText="1"/>
    </xf>
    <xf numFmtId="43" fontId="20" fillId="0" borderId="1" xfId="42" applyFont="1" applyBorder="1" applyAlignment="1">
      <alignment horizontal="center" vertical="center" wrapText="1"/>
    </xf>
    <xf numFmtId="43" fontId="20" fillId="0" borderId="4" xfId="42" applyFont="1" applyBorder="1" applyAlignment="1">
      <alignment horizontal="center" vertical="center" wrapText="1"/>
    </xf>
    <xf numFmtId="43" fontId="20" fillId="0" borderId="2" xfId="42" applyFont="1" applyBorder="1" applyAlignment="1">
      <alignment horizontal="center" vertical="center" wrapText="1"/>
    </xf>
    <xf numFmtId="43" fontId="20" fillId="0" borderId="2" xfId="42" applyFont="1" applyBorder="1" applyAlignment="1">
      <alignment horizontal="center"/>
    </xf>
    <xf numFmtId="0" fontId="20" fillId="0" borderId="1" xfId="0" applyFont="1" applyBorder="1" applyAlignment="1">
      <alignment horizontal="right" vertical="center"/>
    </xf>
    <xf numFmtId="0" fontId="20" fillId="0" borderId="2" xfId="0" applyFont="1" applyBorder="1" applyAlignment="1">
      <alignment horizontal="right" vertical="center"/>
    </xf>
    <xf numFmtId="0" fontId="20" fillId="0" borderId="1" xfId="0" applyFont="1" applyBorder="1" applyAlignment="1">
      <alignment horizontal="right" vertical="center" wrapText="1"/>
    </xf>
    <xf numFmtId="0" fontId="20" fillId="0" borderId="2" xfId="0" applyFont="1" applyBorder="1" applyAlignment="1">
      <alignment horizontal="righ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center" vertical="center"/>
    </xf>
    <xf numFmtId="43" fontId="20" fillId="0" borderId="3" xfId="42"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43" fontId="20" fillId="0" borderId="15" xfId="42" applyFont="1" applyBorder="1" applyAlignment="1">
      <alignment horizontal="center" vertical="center" wrapText="1"/>
    </xf>
    <xf numFmtId="43" fontId="20" fillId="0" borderId="14" xfId="42" applyFont="1" applyBorder="1" applyAlignment="1">
      <alignment horizontal="center" vertical="center" wrapText="1"/>
    </xf>
    <xf numFmtId="0" fontId="20" fillId="4" borderId="0" xfId="0" applyFont="1" applyFill="1" applyAlignment="1">
      <alignment horizontal="center" vertical="center" wrapText="1"/>
    </xf>
    <xf numFmtId="0" fontId="18" fillId="4" borderId="0" xfId="0" applyFont="1" applyFill="1" applyAlignment="1">
      <alignment horizontal="center" vertical="center"/>
    </xf>
    <xf numFmtId="0" fontId="18" fillId="0" borderId="19" xfId="0" applyFont="1" applyBorder="1" applyAlignment="1">
      <alignment horizontal="left" wrapText="1"/>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43" fontId="18" fillId="0" borderId="1" xfId="42" applyFont="1" applyBorder="1" applyAlignment="1">
      <alignment horizontal="center" vertical="center"/>
    </xf>
    <xf numFmtId="43" fontId="18" fillId="0" borderId="2" xfId="42"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 xfId="0" applyFont="1" applyBorder="1" applyAlignment="1">
      <alignment horizontal="center" vertical="center"/>
    </xf>
    <xf numFmtId="0" fontId="18" fillId="0" borderId="1"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43" fontId="18" fillId="0" borderId="4" xfId="42"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6" xfId="0" applyFont="1" applyBorder="1" applyAlignment="1">
      <alignment horizontal="center" vertical="center"/>
    </xf>
    <xf numFmtId="0" fontId="18" fillId="0" borderId="7" xfId="0" applyFont="1" applyBorder="1" applyAlignment="1">
      <alignment horizontal="center" vertical="center"/>
    </xf>
    <xf numFmtId="0" fontId="18" fillId="0" borderId="17" xfId="0" applyFont="1" applyBorder="1" applyAlignment="1">
      <alignment horizontal="center" vertical="center"/>
    </xf>
    <xf numFmtId="0" fontId="18" fillId="0" borderId="3" xfId="0" applyFont="1" applyBorder="1" applyAlignment="1">
      <alignment horizontal="center" vertical="center"/>
    </xf>
    <xf numFmtId="43" fontId="18" fillId="0" borderId="3" xfId="42" applyFont="1" applyBorder="1" applyAlignment="1">
      <alignment horizontal="center" vertical="center"/>
    </xf>
    <xf numFmtId="0" fontId="18" fillId="0" borderId="1"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0" fillId="0" borderId="14" xfId="0" applyFont="1" applyBorder="1" applyAlignment="1">
      <alignment horizontal="center"/>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43" fontId="23" fillId="0" borderId="1" xfId="42" applyFont="1" applyBorder="1" applyAlignment="1">
      <alignment horizontal="center" vertical="center"/>
    </xf>
    <xf numFmtId="43" fontId="23" fillId="0" borderId="4" xfId="42" applyFont="1" applyBorder="1" applyAlignment="1">
      <alignment horizontal="center" vertical="center"/>
    </xf>
    <xf numFmtId="43" fontId="23" fillId="0" borderId="2" xfId="42"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xf>
    <xf numFmtId="0" fontId="18" fillId="0" borderId="19" xfId="0" applyFont="1" applyBorder="1" applyAlignment="1">
      <alignment horizontal="left" vertical="center" wrapText="1"/>
    </xf>
    <xf numFmtId="0" fontId="18" fillId="0" borderId="0" xfId="0" applyFont="1" applyAlignment="1">
      <alignment horizontal="left" vertical="center" wrapText="1"/>
    </xf>
    <xf numFmtId="4" fontId="18" fillId="0" borderId="1" xfId="0" applyNumberFormat="1" applyFont="1" applyBorder="1" applyAlignment="1">
      <alignment horizontal="center" vertical="center"/>
    </xf>
    <xf numFmtId="0" fontId="18" fillId="0" borderId="1" xfId="0" applyFont="1" applyBorder="1" applyAlignment="1">
      <alignment horizontal="center"/>
    </xf>
    <xf numFmtId="0" fontId="18" fillId="0" borderId="4" xfId="0" applyFont="1" applyBorder="1" applyAlignment="1">
      <alignment horizontal="center"/>
    </xf>
    <xf numFmtId="0" fontId="18" fillId="0" borderId="2" xfId="0" applyFont="1" applyBorder="1" applyAlignment="1">
      <alignment horizontal="center"/>
    </xf>
    <xf numFmtId="43" fontId="18" fillId="0" borderId="1" xfId="42" applyFont="1" applyBorder="1" applyAlignment="1">
      <alignment horizontal="center"/>
    </xf>
    <xf numFmtId="43" fontId="18" fillId="0" borderId="2" xfId="42" applyFont="1" applyBorder="1" applyAlignment="1">
      <alignment horizontal="center"/>
    </xf>
    <xf numFmtId="43" fontId="23" fillId="0" borderId="1" xfId="42" applyFont="1" applyBorder="1" applyAlignment="1">
      <alignment horizontal="center"/>
    </xf>
    <xf numFmtId="43" fontId="23" fillId="0" borderId="2" xfId="42" applyFont="1" applyBorder="1" applyAlignment="1">
      <alignment horizontal="center"/>
    </xf>
    <xf numFmtId="43" fontId="18" fillId="0" borderId="24" xfId="42" applyFont="1" applyBorder="1" applyAlignment="1">
      <alignment horizontal="center"/>
    </xf>
    <xf numFmtId="0" fontId="18" fillId="0" borderId="1" xfId="0" applyFont="1" applyBorder="1" applyAlignment="1">
      <alignment vertical="center"/>
    </xf>
    <xf numFmtId="0" fontId="18" fillId="0" borderId="2" xfId="0" applyFont="1" applyBorder="1" applyAlignment="1">
      <alignment vertical="center"/>
    </xf>
  </cellXfs>
  <cellStyles count="44">
    <cellStyle name="Comma" xfId="1" builtinId="3"/>
    <cellStyle name="Comma 13 3" xfId="42"/>
    <cellStyle name="Comma 18" xfId="7"/>
    <cellStyle name="Comma 2" xfId="3"/>
    <cellStyle name="Comma 20" xfId="8"/>
    <cellStyle name="Comma 3" xfId="4"/>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2" xfId="5"/>
    <cellStyle name="Normal" xfId="0" builtinId="0"/>
    <cellStyle name="Normal 11" xfId="6"/>
    <cellStyle name="Normal 2" xfId="2"/>
    <cellStyle name="Normal 8" xfId="9"/>
    <cellStyle name="Normal_Altai Accounting"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65</xdr:row>
      <xdr:rowOff>95250</xdr:rowOff>
    </xdr:from>
    <xdr:to>
      <xdr:col>9</xdr:col>
      <xdr:colOff>419100</xdr:colOff>
      <xdr:row>83</xdr:row>
      <xdr:rowOff>47626</xdr:rowOff>
    </xdr:to>
    <xdr:sp macro="" textlink="">
      <xdr:nvSpPr>
        <xdr:cNvPr id="4" name="Text Box 1"/>
        <xdr:cNvSpPr txBox="1">
          <a:spLocks noChangeArrowheads="1"/>
        </xdr:cNvSpPr>
      </xdr:nvSpPr>
      <xdr:spPr bwMode="auto">
        <a:xfrm>
          <a:off x="85725" y="12887325"/>
          <a:ext cx="5819775" cy="3381376"/>
        </a:xfrm>
        <a:prstGeom prst="rect">
          <a:avLst/>
        </a:prstGeom>
        <a:noFill/>
        <a:ln w="9525">
          <a:noFill/>
          <a:miter lim="800000"/>
          <a:headEnd/>
          <a:tailEnd/>
        </a:ln>
      </xdr:spPr>
      <xdr:txBody>
        <a:bodyPr vertOverflow="clip" wrap="square" lIns="27432" tIns="22860" rIns="0" bIns="0" anchor="t" upright="1"/>
        <a:lstStyle/>
        <a:p>
          <a:pPr algn="l" rtl="1">
            <a:defRPr sz="1000"/>
          </a:pPr>
          <a:r>
            <a:rPr lang="mn-MN" sz="1100" b="0" i="0" strike="noStrike" baseline="0">
              <a:solidFill>
                <a:srgbClr val="000000"/>
              </a:solidFill>
              <a:latin typeface="Times New Roman"/>
              <a:cs typeface="Times New Roman"/>
            </a:rPr>
            <a:t> Удирдах зөвлөлийн дарга/Гүйцэтгэх захирал </a:t>
          </a:r>
          <a:r>
            <a:rPr lang="en-US" sz="1100" b="0" i="0" strike="noStrike" baseline="0">
              <a:solidFill>
                <a:srgbClr val="000000"/>
              </a:solidFill>
              <a:latin typeface="Times New Roman"/>
              <a:cs typeface="Times New Roman"/>
            </a:rPr>
            <a:t>___</a:t>
          </a:r>
          <a:r>
            <a:rPr lang="mn-MN" sz="1100" b="0" i="0" strike="noStrike" baseline="0">
              <a:solidFill>
                <a:srgbClr val="000000"/>
              </a:solidFill>
              <a:latin typeface="Times New Roman"/>
              <a:cs typeface="Times New Roman"/>
            </a:rPr>
            <a:t>БАЛЖИННЯМ</a:t>
          </a:r>
          <a:r>
            <a:rPr lang="en-US" sz="1100" b="0" i="0" strike="noStrike" baseline="0">
              <a:solidFill>
                <a:srgbClr val="000000"/>
              </a:solidFill>
              <a:latin typeface="Times New Roman"/>
              <a:cs typeface="Times New Roman"/>
            </a:rPr>
            <a:t>_________</a:t>
          </a:r>
          <a:r>
            <a:rPr lang="mn-MN" sz="1100" b="0" i="0" strike="noStrike" baseline="0">
              <a:solidFill>
                <a:srgbClr val="000000"/>
              </a:solidFill>
              <a:latin typeface="Times New Roman"/>
              <a:cs typeface="Times New Roman"/>
            </a:rPr>
            <a:t> овогтой  ОЧБАДРАХ</a:t>
          </a:r>
          <a:r>
            <a:rPr lang="en-US" sz="1100" b="0" i="0" strike="noStrike" baseline="0">
              <a:solidFill>
                <a:srgbClr val="000000"/>
              </a:solidFill>
              <a:latin typeface="Times New Roman"/>
              <a:cs typeface="Times New Roman"/>
            </a:rPr>
            <a:t>  </a:t>
          </a:r>
          <a:r>
            <a:rPr lang="mn-MN" sz="1100" b="0" i="0" strike="noStrike" baseline="0">
              <a:solidFill>
                <a:srgbClr val="000000"/>
              </a:solidFill>
              <a:latin typeface="Times New Roman"/>
              <a:cs typeface="Times New Roman"/>
            </a:rPr>
            <a:t> ерөнхий нягтлан бодогч Иван овогтой</a:t>
          </a:r>
          <a:r>
            <a:rPr lang="en-US" sz="1100" b="0" i="0" strike="noStrike" baseline="0">
              <a:solidFill>
                <a:srgbClr val="000000"/>
              </a:solidFill>
              <a:latin typeface="Times New Roman"/>
              <a:cs typeface="Times New Roman"/>
            </a:rPr>
            <a:t>__</a:t>
          </a:r>
          <a:r>
            <a:rPr lang="mn-MN" sz="1100" b="0" i="0" strike="noStrike" baseline="0">
              <a:solidFill>
                <a:srgbClr val="000000"/>
              </a:solidFill>
              <a:latin typeface="Times New Roman"/>
              <a:cs typeface="Times New Roman"/>
            </a:rPr>
            <a:t>Мөнхжаргал</a:t>
          </a:r>
          <a:r>
            <a:rPr lang="en-US" sz="1100" b="0" i="0" strike="noStrike" baseline="0">
              <a:solidFill>
                <a:srgbClr val="000000"/>
              </a:solidFill>
              <a:latin typeface="Times New Roman"/>
              <a:cs typeface="Times New Roman"/>
            </a:rPr>
            <a:t>_</a:t>
          </a:r>
          <a:r>
            <a:rPr lang="mn-MN" sz="1100" b="0" i="0" strike="noStrike" baseline="0">
              <a:solidFill>
                <a:srgbClr val="000000"/>
              </a:solidFill>
              <a:latin typeface="Times New Roman"/>
              <a:cs typeface="Times New Roman"/>
            </a:rPr>
            <a:t>бид </a:t>
          </a:r>
          <a:r>
            <a:rPr lang="az-Cyrl-AZ" sz="1100" b="0" i="0" strike="noStrike">
              <a:solidFill>
                <a:srgbClr val="000000"/>
              </a:solidFill>
              <a:latin typeface="Times New Roman"/>
              <a:cs typeface="Times New Roman"/>
            </a:rPr>
            <a:t>манай </a:t>
          </a:r>
          <a:r>
            <a:rPr lang="mn-MN" sz="1100" b="0" i="0" strike="noStrike">
              <a:solidFill>
                <a:srgbClr val="000000"/>
              </a:solidFill>
              <a:latin typeface="Times New Roman"/>
              <a:cs typeface="Times New Roman"/>
            </a:rPr>
            <a:t>байгууллагын</a:t>
          </a:r>
          <a:r>
            <a:rPr lang="mn-MN" sz="1100" b="0" i="0" strike="noStrike" baseline="0">
              <a:solidFill>
                <a:srgbClr val="000000"/>
              </a:solidFill>
              <a:latin typeface="Times New Roman"/>
              <a:cs typeface="Times New Roman"/>
            </a:rPr>
            <a:t> </a:t>
          </a:r>
          <a:r>
            <a:rPr lang="en-US" sz="1100" b="0" i="0" strike="noStrike">
              <a:solidFill>
                <a:srgbClr val="000000"/>
              </a:solidFill>
              <a:latin typeface="Times New Roman"/>
              <a:cs typeface="Times New Roman"/>
            </a:rPr>
            <a:t>......20</a:t>
          </a:r>
          <a:r>
            <a:rPr lang="mn-MN" sz="1100" b="0" i="0" strike="noStrike">
              <a:solidFill>
                <a:srgbClr val="000000"/>
              </a:solidFill>
              <a:latin typeface="Times New Roman"/>
              <a:cs typeface="Times New Roman"/>
            </a:rPr>
            <a:t>20</a:t>
          </a:r>
          <a:r>
            <a:rPr lang="en-US" sz="1100" b="0" i="0" strike="noStrike">
              <a:solidFill>
                <a:srgbClr val="000000"/>
              </a:solidFill>
              <a:latin typeface="Times New Roman"/>
              <a:cs typeface="Times New Roman"/>
            </a:rPr>
            <a:t>........</a:t>
          </a:r>
          <a:r>
            <a:rPr lang="az-Cyrl-AZ" sz="1100" b="0" i="0" strike="noStrike">
              <a:solidFill>
                <a:srgbClr val="000000"/>
              </a:solidFill>
              <a:latin typeface="Times New Roman"/>
              <a:cs typeface="Times New Roman"/>
            </a:rPr>
            <a:t>оны</a:t>
          </a:r>
          <a:r>
            <a:rPr lang="en-US" sz="1100" b="0" i="0" strike="noStrike" baseline="0">
              <a:solidFill>
                <a:srgbClr val="000000"/>
              </a:solidFill>
              <a:latin typeface="Times New Roman"/>
              <a:cs typeface="Times New Roman"/>
            </a:rPr>
            <a:t> ...</a:t>
          </a:r>
          <a:r>
            <a:rPr lang="mn-MN" sz="1100" b="0" i="0" strike="noStrike" baseline="0">
              <a:solidFill>
                <a:srgbClr val="000000"/>
              </a:solidFill>
              <a:latin typeface="Times New Roman"/>
              <a:cs typeface="Times New Roman"/>
            </a:rPr>
            <a:t>06</a:t>
          </a:r>
          <a:r>
            <a:rPr lang="en-US" sz="1100" b="0" i="0" strike="noStrike" baseline="0">
              <a:solidFill>
                <a:srgbClr val="000000"/>
              </a:solidFill>
              <a:latin typeface="Times New Roman"/>
              <a:cs typeface="Times New Roman"/>
            </a:rPr>
            <a:t>.......</a:t>
          </a:r>
          <a:r>
            <a:rPr lang="mn-MN" sz="1100" b="0" i="0" strike="noStrike" baseline="0">
              <a:solidFill>
                <a:srgbClr val="000000"/>
              </a:solidFill>
              <a:latin typeface="Times New Roman"/>
              <a:cs typeface="Times New Roman"/>
            </a:rPr>
            <a:t>сарын</a:t>
          </a:r>
          <a:r>
            <a:rPr lang="en-US" sz="1100" b="0" i="0" strike="noStrike" baseline="0">
              <a:solidFill>
                <a:srgbClr val="000000"/>
              </a:solidFill>
              <a:latin typeface="Times New Roman"/>
              <a:cs typeface="Times New Roman"/>
            </a:rPr>
            <a:t>...3</a:t>
          </a:r>
          <a:r>
            <a:rPr lang="mn-MN" sz="1100" b="0" i="0" strike="noStrike" baseline="0">
              <a:solidFill>
                <a:srgbClr val="000000"/>
              </a:solidFill>
              <a:latin typeface="Times New Roman"/>
              <a:cs typeface="Times New Roman"/>
            </a:rPr>
            <a:t>0</a:t>
          </a:r>
          <a:r>
            <a:rPr lang="en-US" sz="1100" b="0" i="0" strike="noStrike" baseline="0">
              <a:solidFill>
                <a:srgbClr val="000000"/>
              </a:solidFill>
              <a:latin typeface="Times New Roman"/>
              <a:cs typeface="Times New Roman"/>
            </a:rPr>
            <a:t>..</a:t>
          </a:r>
          <a:r>
            <a:rPr lang="az-Cyrl-AZ" sz="1100" b="0" i="0" strike="noStrike">
              <a:solidFill>
                <a:srgbClr val="000000"/>
              </a:solidFill>
              <a:latin typeface="Times New Roman"/>
              <a:cs typeface="Times New Roman"/>
            </a:rPr>
            <a:t>-н</a:t>
          </a:r>
          <a:r>
            <a:rPr lang="mn-MN" sz="1100" b="0" i="0" strike="noStrike">
              <a:solidFill>
                <a:srgbClr val="000000"/>
              </a:solidFill>
              <a:latin typeface="Times New Roman"/>
              <a:cs typeface="Times New Roman"/>
            </a:rPr>
            <a:t>ий</a:t>
          </a:r>
          <a:r>
            <a:rPr lang="en-US" sz="1100" b="0" i="0" strike="noStrike">
              <a:solidFill>
                <a:srgbClr val="000000"/>
              </a:solidFill>
              <a:latin typeface="Times New Roman"/>
              <a:cs typeface="Times New Roman"/>
            </a:rPr>
            <a:t> </a:t>
          </a:r>
          <a:r>
            <a:rPr lang="az-Cyrl-AZ" sz="1100" b="0" i="0" strike="noStrike">
              <a:solidFill>
                <a:srgbClr val="000000"/>
              </a:solidFill>
              <a:latin typeface="Times New Roman"/>
              <a:cs typeface="Times New Roman"/>
            </a:rPr>
            <a:t>өдрөөр тасалбар болгон гаргасан санхүүгийн тайланд тайлант хугацааны үйл ажиллагааны үр дүн, санхүүгийн байдлыг</a:t>
          </a:r>
          <a:r>
            <a:rPr lang="mn-MN" sz="1100" b="0" i="0" strike="noStrike" baseline="0">
              <a:solidFill>
                <a:srgbClr val="000000"/>
              </a:solidFill>
              <a:latin typeface="Times New Roman"/>
              <a:cs typeface="Times New Roman"/>
            </a:rPr>
            <a:t> </a:t>
          </a:r>
          <a:r>
            <a:rPr lang="az-Cyrl-AZ" sz="1100" b="0" i="0" strike="noStrike">
              <a:solidFill>
                <a:srgbClr val="000000"/>
              </a:solidFill>
              <a:latin typeface="Times New Roman"/>
              <a:cs typeface="Times New Roman"/>
            </a:rPr>
            <a:t>үнэн зөв, бүрэн тусгасан болохыг баталж байна. Үүнд</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1. Бүх ажил гүйлгээ бодитоор гарсан бөгөөд холбогдох анхан шатны баримтыг үндэслэн нягтлан бодох бүртгэл, санхүүгийн тайланд үнэн зөв тусгасан;</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2. Санхүүгийн тайланд тусгагдсан бүх тооцоолол үнэн зөв хийгдсэн;</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3. </a:t>
          </a:r>
          <a:r>
            <a:rPr lang="mn-MN" sz="1100" b="0" i="0" strike="noStrike">
              <a:solidFill>
                <a:srgbClr val="000000"/>
              </a:solidFill>
              <a:latin typeface="Times New Roman"/>
              <a:cs typeface="Times New Roman"/>
            </a:rPr>
            <a:t>Байгууллагын</a:t>
          </a:r>
          <a:r>
            <a:rPr lang="mn-MN" sz="1100" b="0" i="0" strike="noStrike" baseline="0">
              <a:solidFill>
                <a:srgbClr val="000000"/>
              </a:solidFill>
              <a:latin typeface="Times New Roman"/>
              <a:cs typeface="Times New Roman"/>
            </a:rPr>
            <a:t> </a:t>
          </a:r>
          <a:r>
            <a:rPr lang="az-Cyrl-AZ" sz="1100" b="0" i="0" strike="noStrike">
              <a:solidFill>
                <a:srgbClr val="000000"/>
              </a:solidFill>
              <a:latin typeface="Times New Roman"/>
              <a:cs typeface="Times New Roman"/>
            </a:rPr>
            <a:t>үйл ажиллагааны санхүүгийн бүхий л үйл явцыг иж бүрэн хамарсан;</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4. Тайлант үеийн үр дүнд өмнөх оны ажил гүйлгээнээс шилжин тусгагдаагүй, мөн тайлант оны ажил гүйлгээнээс орхигдсон зүйл байхгүй;</a:t>
          </a:r>
        </a:p>
        <a:p>
          <a:pPr algn="l" rtl="1">
            <a:defRPr sz="1000"/>
          </a:pPr>
          <a:endParaRPr lang="az-Cyrl-AZ" sz="1100" b="0" i="0" strike="noStrike">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5. Бүх хөрөнгө, авлага, өр төлбөр</a:t>
          </a:r>
          <a:r>
            <a:rPr lang="mn-MN" sz="1100" b="0" i="0" strike="noStrike" baseline="0">
              <a:solidFill>
                <a:srgbClr val="000000"/>
              </a:solidFill>
              <a:latin typeface="Times New Roman"/>
              <a:cs typeface="Times New Roman"/>
            </a:rPr>
            <a:t> бодит үнээр үнэлэгдсэн </a:t>
          </a:r>
        </a:p>
        <a:p>
          <a:pPr algn="l" rtl="1">
            <a:defRPr sz="1000"/>
          </a:pPr>
          <a:endParaRPr lang="mn-MN" sz="1100" b="0" i="0" strike="noStrike" baseline="0">
            <a:solidFill>
              <a:srgbClr val="000000"/>
            </a:solidFill>
            <a:latin typeface="Times New Roman"/>
            <a:cs typeface="Times New Roman"/>
          </a:endParaRPr>
        </a:p>
        <a:p>
          <a:pPr algn="l" rtl="1">
            <a:defRPr sz="1000"/>
          </a:pPr>
          <a:r>
            <a:rPr lang="az-Cyrl-AZ" sz="1100" b="0" i="0" strike="noStrike">
              <a:solidFill>
                <a:srgbClr val="000000"/>
              </a:solidFill>
              <a:latin typeface="Times New Roman"/>
              <a:cs typeface="Times New Roman"/>
            </a:rPr>
            <a:t>6. Энэ тайланд тусгагдсан бүхий л зүйл манай байгууллагын албан ёсны </a:t>
          </a:r>
          <a:r>
            <a:rPr lang="mn-MN" sz="1100" b="0" i="0" strike="noStrike">
              <a:solidFill>
                <a:srgbClr val="000000"/>
              </a:solidFill>
              <a:latin typeface="Times New Roman"/>
              <a:cs typeface="Times New Roman"/>
            </a:rPr>
            <a:t>эзэмшилд</a:t>
          </a:r>
          <a:r>
            <a:rPr lang="az-Cyrl-AZ" sz="1100" b="0" i="0" strike="noStrike">
              <a:solidFill>
                <a:srgbClr val="000000"/>
              </a:solidFill>
              <a:latin typeface="Times New Roman"/>
              <a:cs typeface="Times New Roman"/>
            </a:rPr>
            <a:t> байдаг бөгөөд орхигдсон зүйл үгүй болно.</a:t>
          </a:r>
        </a:p>
        <a:p>
          <a:pPr algn="l" rtl="1">
            <a:defRPr sz="1000"/>
          </a:pPr>
          <a:endParaRPr lang="az-Cyrl-AZ" sz="1100" b="0" i="0" strike="noStrike">
            <a:solidFill>
              <a:srgbClr val="000000"/>
            </a:solidFill>
            <a:latin typeface="Times New Roman"/>
            <a:cs typeface="Times New Roman"/>
          </a:endParaRPr>
        </a:p>
      </xdr:txBody>
    </xdr:sp>
    <xdr:clientData/>
  </xdr:twoCellAnchor>
  <xdr:twoCellAnchor>
    <xdr:from>
      <xdr:col>0</xdr:col>
      <xdr:colOff>276225</xdr:colOff>
      <xdr:row>14</xdr:row>
      <xdr:rowOff>19050</xdr:rowOff>
    </xdr:from>
    <xdr:to>
      <xdr:col>2</xdr:col>
      <xdr:colOff>19050</xdr:colOff>
      <xdr:row>18</xdr:row>
      <xdr:rowOff>47625</xdr:rowOff>
    </xdr:to>
    <xdr:sp macro="" textlink="">
      <xdr:nvSpPr>
        <xdr:cNvPr id="10" name="Rectangle 9"/>
        <xdr:cNvSpPr>
          <a:spLocks noChangeArrowheads="1"/>
        </xdr:cNvSpPr>
      </xdr:nvSpPr>
      <xdr:spPr bwMode="auto">
        <a:xfrm>
          <a:off x="276225" y="2647950"/>
          <a:ext cx="962025" cy="76200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topLeftCell="A76" zoomScaleNormal="90" zoomScalePageLayoutView="90" workbookViewId="0">
      <selection activeCell="A64" sqref="A64:G64"/>
    </sheetView>
  </sheetViews>
  <sheetFormatPr defaultColWidth="9.140625" defaultRowHeight="14.25"/>
  <cols>
    <col min="1" max="16384" width="9.140625" style="6"/>
  </cols>
  <sheetData>
    <row r="1" spans="1:10" s="166" customFormat="1" ht="15" customHeight="1">
      <c r="A1" s="165"/>
      <c r="B1" s="165"/>
      <c r="C1" s="165"/>
      <c r="D1" s="165"/>
      <c r="E1" s="165"/>
      <c r="F1" s="204" t="s">
        <v>525</v>
      </c>
      <c r="G1" s="204"/>
      <c r="H1" s="204"/>
      <c r="I1" s="204"/>
      <c r="J1" s="167"/>
    </row>
    <row r="2" spans="1:10" s="166" customFormat="1" ht="15">
      <c r="A2" s="165"/>
      <c r="B2" s="165"/>
      <c r="C2" s="165"/>
      <c r="D2" s="165"/>
      <c r="E2" s="165"/>
      <c r="F2" s="204"/>
      <c r="G2" s="204"/>
      <c r="H2" s="204"/>
      <c r="I2" s="204"/>
      <c r="J2" s="167"/>
    </row>
    <row r="3" spans="1:10" s="166" customFormat="1" ht="15">
      <c r="A3" s="165"/>
      <c r="B3" s="165"/>
      <c r="C3" s="165"/>
      <c r="D3" s="165"/>
      <c r="E3" s="165"/>
      <c r="F3" s="204"/>
      <c r="G3" s="204"/>
      <c r="H3" s="204"/>
      <c r="I3" s="204"/>
      <c r="J3" s="167"/>
    </row>
    <row r="4" spans="1:10" s="166" customFormat="1" ht="15">
      <c r="A4" s="165"/>
      <c r="B4" s="165"/>
      <c r="C4" s="165"/>
      <c r="D4" s="165"/>
      <c r="E4" s="165"/>
      <c r="F4" s="165"/>
      <c r="G4" s="165"/>
      <c r="H4" s="165"/>
      <c r="I4" s="165"/>
    </row>
    <row r="5" spans="1:10" s="166" customFormat="1" ht="15">
      <c r="A5" s="208" t="s">
        <v>524</v>
      </c>
      <c r="B5" s="208"/>
      <c r="C5" s="208"/>
      <c r="D5" s="208"/>
      <c r="E5" s="208"/>
      <c r="F5" s="208"/>
      <c r="G5" s="165"/>
      <c r="H5" s="165"/>
      <c r="I5" s="165"/>
    </row>
    <row r="6" spans="1:10" s="166" customFormat="1" ht="15">
      <c r="A6" s="168"/>
      <c r="B6" s="168"/>
      <c r="C6" s="168"/>
      <c r="D6" s="165"/>
      <c r="E6" s="165"/>
      <c r="F6" s="165"/>
      <c r="G6" s="165"/>
      <c r="H6" s="165"/>
      <c r="I6" s="165"/>
    </row>
    <row r="7" spans="1:10" s="166" customFormat="1" ht="15">
      <c r="A7" s="168" t="s">
        <v>526</v>
      </c>
      <c r="B7" s="168"/>
      <c r="C7" s="168"/>
      <c r="D7" s="165"/>
      <c r="E7" s="165"/>
      <c r="F7" s="165"/>
      <c r="G7" s="165"/>
      <c r="H7" s="165"/>
      <c r="I7" s="165"/>
    </row>
    <row r="8" spans="1:10" s="166" customFormat="1" ht="15">
      <c r="A8" s="168" t="s">
        <v>527</v>
      </c>
      <c r="B8" s="168"/>
      <c r="C8" s="168"/>
      <c r="D8" s="165"/>
      <c r="E8" s="165"/>
      <c r="F8" s="165"/>
      <c r="G8" s="165"/>
      <c r="H8" s="165"/>
      <c r="I8" s="165"/>
    </row>
    <row r="9" spans="1:10" s="166" customFormat="1" ht="15">
      <c r="A9" s="168" t="s">
        <v>528</v>
      </c>
      <c r="B9" s="168"/>
      <c r="C9" s="168"/>
      <c r="D9" s="165"/>
      <c r="E9" s="165"/>
      <c r="F9" s="165"/>
      <c r="G9" s="165"/>
      <c r="H9" s="165"/>
      <c r="I9" s="165"/>
    </row>
    <row r="14" spans="1:10" ht="15" thickBot="1"/>
    <row r="15" spans="1:10">
      <c r="B15" s="193" t="s">
        <v>11</v>
      </c>
    </row>
    <row r="16" spans="1:10">
      <c r="B16" s="194"/>
    </row>
    <row r="17" spans="1:9">
      <c r="B17" s="194"/>
    </row>
    <row r="18" spans="1:9" ht="15" thickBot="1">
      <c r="B18" s="195"/>
    </row>
    <row r="20" spans="1:9">
      <c r="A20" s="25"/>
    </row>
    <row r="22" spans="1:9" ht="18">
      <c r="A22" s="196"/>
      <c r="B22" s="196"/>
      <c r="C22" s="196"/>
      <c r="D22" s="196"/>
      <c r="E22" s="196"/>
      <c r="F22" s="196"/>
      <c r="G22" s="196"/>
      <c r="H22" s="196"/>
    </row>
    <row r="23" spans="1:9" s="166" customFormat="1" ht="25.5">
      <c r="A23" s="198" t="s">
        <v>554</v>
      </c>
      <c r="B23" s="198"/>
      <c r="C23" s="198"/>
      <c r="D23" s="198"/>
      <c r="E23" s="198"/>
      <c r="F23" s="198"/>
      <c r="G23" s="198"/>
      <c r="H23" s="198"/>
      <c r="I23" s="165"/>
    </row>
    <row r="24" spans="1:9" s="169" customFormat="1" ht="18.75">
      <c r="A24" s="197" t="s">
        <v>556</v>
      </c>
      <c r="B24" s="197"/>
      <c r="C24" s="197"/>
      <c r="D24" s="197"/>
      <c r="E24" s="197"/>
      <c r="F24" s="197"/>
      <c r="G24" s="197"/>
      <c r="H24" s="197"/>
      <c r="I24" s="165"/>
    </row>
    <row r="25" spans="1:9" s="169" customFormat="1" ht="18.75">
      <c r="A25" s="197" t="s">
        <v>140</v>
      </c>
      <c r="B25" s="197"/>
      <c r="C25" s="197"/>
      <c r="D25" s="197"/>
      <c r="E25" s="197"/>
      <c r="F25" s="197"/>
      <c r="G25" s="197"/>
      <c r="H25" s="197"/>
      <c r="I25" s="165"/>
    </row>
    <row r="26" spans="1:9" s="166" customFormat="1" ht="15">
      <c r="A26" s="165"/>
      <c r="B26" s="165"/>
      <c r="C26" s="165"/>
      <c r="D26" s="165"/>
      <c r="E26" s="165"/>
      <c r="F26" s="165"/>
      <c r="G26" s="165"/>
      <c r="H26" s="165"/>
      <c r="I26" s="165"/>
    </row>
    <row r="27" spans="1:9" s="166" customFormat="1" ht="15">
      <c r="A27" s="165"/>
      <c r="B27" s="165"/>
      <c r="C27" s="165"/>
      <c r="D27" s="165"/>
      <c r="E27" s="165"/>
      <c r="F27" s="165"/>
      <c r="G27" s="165"/>
      <c r="H27" s="165"/>
      <c r="I27" s="165"/>
    </row>
    <row r="28" spans="1:9" s="166" customFormat="1" ht="15">
      <c r="A28" s="165"/>
      <c r="B28" s="165"/>
      <c r="C28" s="165"/>
      <c r="D28" s="165"/>
      <c r="E28" s="165"/>
      <c r="F28" s="165"/>
      <c r="G28" s="165"/>
      <c r="H28" s="165"/>
      <c r="I28" s="165"/>
    </row>
    <row r="29" spans="1:9" s="166" customFormat="1" ht="15">
      <c r="A29" s="165"/>
      <c r="B29" s="165"/>
      <c r="C29" s="165"/>
      <c r="D29" s="165"/>
      <c r="E29" s="165"/>
      <c r="F29" s="165"/>
      <c r="G29" s="165"/>
      <c r="H29" s="165"/>
      <c r="I29" s="165"/>
    </row>
    <row r="30" spans="1:9" s="166" customFormat="1" ht="15">
      <c r="A30" s="165"/>
      <c r="B30" s="165"/>
      <c r="C30" s="165"/>
      <c r="D30" s="165"/>
      <c r="E30" s="165"/>
      <c r="F30" s="165"/>
      <c r="G30" s="165"/>
      <c r="H30" s="165"/>
      <c r="I30" s="165"/>
    </row>
    <row r="31" spans="1:9" s="170" customFormat="1" ht="15">
      <c r="A31" s="192" t="s">
        <v>529</v>
      </c>
      <c r="B31" s="192"/>
      <c r="C31" s="192"/>
      <c r="D31" s="192"/>
      <c r="E31" s="192" t="s">
        <v>141</v>
      </c>
      <c r="F31" s="192"/>
      <c r="G31" s="205" t="s">
        <v>142</v>
      </c>
      <c r="H31" s="206"/>
      <c r="I31" s="207"/>
    </row>
    <row r="32" spans="1:9" s="171" customFormat="1" ht="15">
      <c r="A32" s="192"/>
      <c r="B32" s="192"/>
      <c r="C32" s="192"/>
      <c r="D32" s="192"/>
      <c r="E32" s="192"/>
      <c r="F32" s="192"/>
      <c r="G32" s="205"/>
      <c r="H32" s="206"/>
      <c r="I32" s="207"/>
    </row>
    <row r="33" spans="1:9" s="171" customFormat="1" ht="15">
      <c r="A33" s="192"/>
      <c r="B33" s="192"/>
      <c r="C33" s="192"/>
      <c r="D33" s="192"/>
      <c r="E33" s="192"/>
      <c r="F33" s="192"/>
      <c r="G33" s="205"/>
      <c r="H33" s="206"/>
      <c r="I33" s="207"/>
    </row>
    <row r="34" spans="1:9" s="171" customFormat="1" ht="15">
      <c r="A34" s="192"/>
      <c r="B34" s="192"/>
      <c r="C34" s="192"/>
      <c r="D34" s="192"/>
      <c r="E34" s="192"/>
      <c r="F34" s="192"/>
      <c r="G34" s="205"/>
      <c r="H34" s="206"/>
      <c r="I34" s="207"/>
    </row>
    <row r="35" spans="1:9" s="171" customFormat="1" ht="15">
      <c r="A35" s="192"/>
      <c r="B35" s="192"/>
      <c r="C35" s="192"/>
      <c r="D35" s="192"/>
      <c r="E35" s="192"/>
      <c r="F35" s="192"/>
      <c r="G35" s="205"/>
      <c r="H35" s="206"/>
      <c r="I35" s="207"/>
    </row>
    <row r="36" spans="1:9" s="171" customFormat="1" ht="15">
      <c r="A36" s="192"/>
      <c r="B36" s="192"/>
      <c r="C36" s="192"/>
      <c r="D36" s="192"/>
      <c r="E36" s="192"/>
      <c r="F36" s="192"/>
      <c r="G36" s="205"/>
      <c r="H36" s="206"/>
      <c r="I36" s="207"/>
    </row>
    <row r="37" spans="1:9" s="171" customFormat="1" ht="15">
      <c r="A37" s="172"/>
      <c r="B37" s="172"/>
      <c r="C37" s="172"/>
      <c r="D37" s="165"/>
      <c r="E37" s="165"/>
      <c r="F37" s="165"/>
      <c r="G37" s="165"/>
      <c r="H37" s="165"/>
      <c r="I37" s="165"/>
    </row>
    <row r="38" spans="1:9" s="171" customFormat="1" ht="15">
      <c r="A38" s="172"/>
      <c r="B38" s="172"/>
      <c r="C38" s="172"/>
      <c r="D38" s="165"/>
      <c r="E38" s="165"/>
      <c r="F38" s="165"/>
      <c r="G38" s="165"/>
      <c r="H38" s="165"/>
      <c r="I38" s="165"/>
    </row>
    <row r="39" spans="1:9" s="171" customFormat="1" ht="15">
      <c r="A39" s="172"/>
      <c r="B39" s="172"/>
      <c r="C39" s="172"/>
      <c r="D39" s="165"/>
      <c r="E39" s="165"/>
      <c r="F39" s="165"/>
      <c r="G39" s="165"/>
      <c r="H39" s="165"/>
      <c r="I39" s="165"/>
    </row>
    <row r="40" spans="1:9" s="171" customFormat="1" ht="15">
      <c r="A40" s="172"/>
      <c r="B40" s="172"/>
      <c r="C40" s="172"/>
      <c r="D40" s="165"/>
      <c r="E40" s="165"/>
      <c r="F40" s="165"/>
      <c r="G40" s="165"/>
      <c r="H40" s="165"/>
      <c r="I40" s="165"/>
    </row>
    <row r="41" spans="1:9" s="171" customFormat="1" ht="15">
      <c r="A41" s="172"/>
      <c r="B41" s="172"/>
      <c r="C41" s="172"/>
      <c r="D41" s="165"/>
      <c r="E41" s="165"/>
      <c r="F41" s="165"/>
      <c r="G41" s="165"/>
      <c r="H41" s="165"/>
      <c r="I41" s="165"/>
    </row>
    <row r="42" spans="1:9" s="171" customFormat="1" ht="15">
      <c r="A42" s="172"/>
      <c r="B42" s="172"/>
      <c r="C42" s="172"/>
      <c r="D42" s="165"/>
      <c r="E42" s="165"/>
      <c r="F42" s="165"/>
      <c r="G42" s="165"/>
      <c r="H42" s="165"/>
      <c r="I42" s="165"/>
    </row>
    <row r="43" spans="1:9" s="171" customFormat="1" ht="15">
      <c r="A43" s="172"/>
      <c r="B43" s="172"/>
      <c r="C43" s="172"/>
      <c r="D43" s="165"/>
      <c r="E43" s="165"/>
      <c r="F43" s="165"/>
      <c r="G43" s="165"/>
      <c r="H43" s="165"/>
      <c r="I43" s="165"/>
    </row>
    <row r="44" spans="1:9" s="171" customFormat="1" ht="15">
      <c r="A44" s="172"/>
      <c r="B44" s="172"/>
      <c r="C44" s="172"/>
      <c r="D44" s="165"/>
      <c r="E44" s="165"/>
      <c r="F44" s="165"/>
      <c r="G44" s="165"/>
      <c r="H44" s="165"/>
      <c r="I44" s="165"/>
    </row>
    <row r="45" spans="1:9" s="171" customFormat="1" ht="15">
      <c r="A45" s="172"/>
      <c r="B45" s="172"/>
      <c r="C45" s="172"/>
      <c r="D45" s="165"/>
      <c r="E45" s="165"/>
      <c r="F45" s="165"/>
      <c r="G45" s="165"/>
      <c r="H45" s="165"/>
      <c r="I45" s="165"/>
    </row>
    <row r="46" spans="1:9" s="171" customFormat="1" ht="15">
      <c r="A46" s="172"/>
      <c r="B46" s="172"/>
      <c r="C46" s="172"/>
      <c r="D46" s="165"/>
      <c r="E46" s="165"/>
      <c r="F46" s="165"/>
      <c r="G46" s="165"/>
      <c r="H46" s="165"/>
      <c r="I46" s="165"/>
    </row>
    <row r="47" spans="1:9" s="171" customFormat="1" ht="15">
      <c r="A47" s="172"/>
      <c r="B47" s="172"/>
      <c r="C47" s="172"/>
      <c r="D47" s="165"/>
      <c r="E47" s="165"/>
      <c r="F47" s="165"/>
      <c r="G47" s="165"/>
      <c r="H47" s="165"/>
      <c r="I47" s="165"/>
    </row>
    <row r="48" spans="1:9" s="171" customFormat="1" ht="15">
      <c r="A48" s="172"/>
      <c r="B48" s="172"/>
      <c r="C48" s="172"/>
      <c r="D48" s="165"/>
      <c r="E48" s="165"/>
      <c r="F48" s="165"/>
      <c r="G48" s="165"/>
      <c r="H48" s="165"/>
      <c r="I48" s="165"/>
    </row>
    <row r="49" spans="1:10" s="171" customFormat="1" ht="15">
      <c r="A49" s="172"/>
      <c r="B49" s="172"/>
      <c r="C49" s="172"/>
      <c r="D49" s="165"/>
      <c r="E49" s="165"/>
      <c r="F49" s="165"/>
      <c r="G49" s="165"/>
      <c r="H49" s="165"/>
      <c r="I49" s="165"/>
    </row>
    <row r="50" spans="1:10" s="171" customFormat="1" ht="15">
      <c r="A50" s="172"/>
      <c r="B50" s="172"/>
      <c r="C50" s="172"/>
      <c r="D50" s="165"/>
      <c r="E50" s="165"/>
      <c r="F50" s="165"/>
      <c r="G50" s="165"/>
      <c r="H50" s="165"/>
      <c r="I50" s="165"/>
    </row>
    <row r="51" spans="1:10" s="171" customFormat="1" ht="15">
      <c r="A51" s="172"/>
      <c r="B51" s="172"/>
      <c r="C51" s="172"/>
      <c r="D51" s="165"/>
      <c r="E51" s="165"/>
      <c r="F51" s="165"/>
      <c r="G51" s="165"/>
      <c r="H51" s="165"/>
      <c r="I51" s="165"/>
    </row>
    <row r="52" spans="1:10" s="166" customFormat="1" ht="15">
      <c r="A52" s="165"/>
      <c r="B52" s="165"/>
      <c r="C52" s="165"/>
      <c r="D52" s="165"/>
      <c r="E52" s="165"/>
      <c r="F52" s="165"/>
      <c r="G52" s="165"/>
      <c r="H52" s="165"/>
      <c r="I52" s="165"/>
    </row>
    <row r="53" spans="1:10" s="166" customFormat="1" ht="15">
      <c r="A53" s="165"/>
      <c r="B53" s="165"/>
      <c r="C53" s="165"/>
      <c r="D53" s="165"/>
      <c r="E53" s="165"/>
      <c r="F53" s="165"/>
      <c r="G53" s="165"/>
      <c r="H53" s="165"/>
      <c r="I53" s="165"/>
    </row>
    <row r="54" spans="1:10" s="166" customFormat="1" ht="15">
      <c r="A54" s="165"/>
      <c r="B54" s="165"/>
      <c r="C54" s="165"/>
      <c r="D54" s="165"/>
      <c r="E54" s="165"/>
      <c r="F54" s="165"/>
      <c r="G54" s="165"/>
      <c r="H54" s="165"/>
      <c r="I54" s="165"/>
    </row>
    <row r="55" spans="1:10" s="166" customFormat="1" ht="15">
      <c r="A55" s="165"/>
      <c r="B55" s="165"/>
      <c r="C55" s="165"/>
      <c r="D55" s="165"/>
      <c r="E55" s="165"/>
      <c r="F55" s="165"/>
      <c r="G55" s="165"/>
      <c r="H55" s="165"/>
      <c r="I55" s="165"/>
    </row>
    <row r="56" spans="1:10" s="166" customFormat="1" ht="15">
      <c r="A56" s="165"/>
      <c r="B56" s="165"/>
      <c r="C56" s="165"/>
      <c r="D56" s="165"/>
      <c r="E56" s="165"/>
      <c r="F56" s="165"/>
      <c r="G56" s="165"/>
      <c r="H56" s="165"/>
      <c r="I56" s="165"/>
    </row>
    <row r="57" spans="1:10" s="166" customFormat="1" ht="15">
      <c r="A57" s="201"/>
      <c r="B57" s="201"/>
      <c r="C57" s="201"/>
      <c r="D57" s="201"/>
      <c r="E57" s="201"/>
      <c r="F57" s="201"/>
      <c r="G57" s="201"/>
      <c r="H57" s="201"/>
      <c r="I57" s="165"/>
    </row>
    <row r="58" spans="1:10" s="166" customFormat="1" ht="18.75">
      <c r="A58" s="173" t="s">
        <v>530</v>
      </c>
      <c r="B58" s="173"/>
      <c r="C58" s="197" t="s">
        <v>553</v>
      </c>
      <c r="D58" s="197"/>
      <c r="E58" s="197"/>
      <c r="F58" s="197"/>
      <c r="G58" s="197"/>
      <c r="H58" s="173"/>
      <c r="I58" s="165"/>
    </row>
    <row r="59" spans="1:10" s="166" customFormat="1" ht="18.75">
      <c r="A59" s="173"/>
      <c r="B59" s="173"/>
      <c r="C59" s="202" t="s">
        <v>533</v>
      </c>
      <c r="D59" s="202"/>
      <c r="E59" s="202"/>
      <c r="F59" s="202"/>
      <c r="G59" s="202"/>
      <c r="H59" s="173"/>
      <c r="I59" s="165"/>
    </row>
    <row r="60" spans="1:10" s="166" customFormat="1" ht="18.75">
      <c r="A60" s="173"/>
      <c r="B60" s="173"/>
      <c r="C60" s="173"/>
      <c r="D60" s="173"/>
      <c r="E60" s="173"/>
      <c r="F60" s="173"/>
      <c r="G60" s="173"/>
      <c r="H60" s="173"/>
      <c r="I60" s="165"/>
    </row>
    <row r="61" spans="1:10" s="166" customFormat="1" ht="18.75">
      <c r="A61" s="197" t="s">
        <v>558</v>
      </c>
      <c r="B61" s="197"/>
      <c r="C61" s="197"/>
      <c r="D61" s="197"/>
      <c r="E61" s="197"/>
      <c r="F61" s="197"/>
      <c r="G61" s="197"/>
      <c r="H61" s="197"/>
      <c r="I61" s="197"/>
      <c r="J61" s="197"/>
    </row>
    <row r="62" spans="1:10" s="166" customFormat="1" ht="18.75" customHeight="1">
      <c r="A62" s="203" t="s">
        <v>143</v>
      </c>
      <c r="B62" s="203"/>
      <c r="C62" s="203"/>
      <c r="D62" s="203"/>
      <c r="E62" s="203"/>
      <c r="F62" s="203"/>
      <c r="G62" s="203"/>
      <c r="H62" s="203"/>
      <c r="I62" s="203"/>
      <c r="J62" s="203"/>
    </row>
    <row r="63" spans="1:10" s="166" customFormat="1" ht="15">
      <c r="A63" s="165"/>
      <c r="B63" s="165"/>
      <c r="C63" s="165"/>
      <c r="D63" s="165"/>
      <c r="E63" s="165"/>
      <c r="F63" s="165"/>
      <c r="G63" s="165"/>
      <c r="H63" s="165"/>
      <c r="I63" s="165"/>
    </row>
    <row r="64" spans="1:10" s="166" customFormat="1" ht="15">
      <c r="A64" s="200" t="s">
        <v>559</v>
      </c>
      <c r="B64" s="200"/>
      <c r="C64" s="200"/>
      <c r="D64" s="200"/>
      <c r="E64" s="200"/>
      <c r="F64" s="200"/>
      <c r="G64" s="200"/>
      <c r="H64" s="165"/>
      <c r="I64" s="165"/>
    </row>
    <row r="65" spans="1:9" s="174" customFormat="1" ht="15">
      <c r="A65" s="165"/>
      <c r="B65" s="165"/>
      <c r="C65" s="165"/>
      <c r="D65" s="165"/>
      <c r="E65" s="165"/>
      <c r="F65" s="165"/>
      <c r="G65" s="165"/>
      <c r="H65" s="165"/>
      <c r="I65" s="165"/>
    </row>
    <row r="66" spans="1:9" s="174" customFormat="1" ht="15">
      <c r="A66" s="175"/>
      <c r="B66" s="165"/>
      <c r="C66" s="165"/>
      <c r="D66" s="165"/>
      <c r="E66" s="165"/>
      <c r="F66" s="165"/>
      <c r="G66" s="165"/>
      <c r="H66" s="165"/>
      <c r="I66" s="165"/>
    </row>
    <row r="67" spans="1:9" s="174" customFormat="1" ht="15">
      <c r="A67" s="165"/>
      <c r="B67" s="165"/>
      <c r="C67" s="165"/>
      <c r="D67" s="165"/>
      <c r="E67" s="165"/>
      <c r="F67" s="165"/>
      <c r="G67" s="165"/>
      <c r="H67" s="165"/>
      <c r="I67" s="165"/>
    </row>
    <row r="68" spans="1:9" s="174" customFormat="1" ht="15">
      <c r="A68" s="165"/>
      <c r="B68" s="165"/>
      <c r="C68" s="165"/>
      <c r="D68" s="165"/>
      <c r="E68" s="165"/>
      <c r="F68" s="165"/>
      <c r="G68" s="165"/>
      <c r="H68" s="165"/>
      <c r="I68" s="165"/>
    </row>
    <row r="69" spans="1:9" s="174" customFormat="1" ht="15">
      <c r="A69" s="165"/>
      <c r="B69" s="165"/>
      <c r="C69" s="165"/>
      <c r="D69" s="165"/>
      <c r="E69" s="165"/>
      <c r="F69" s="165"/>
      <c r="G69" s="165"/>
      <c r="H69" s="165"/>
      <c r="I69" s="165"/>
    </row>
    <row r="70" spans="1:9" s="174" customFormat="1" ht="15">
      <c r="A70" s="172"/>
      <c r="B70" s="172"/>
      <c r="C70" s="172"/>
      <c r="D70" s="172"/>
      <c r="E70" s="172"/>
      <c r="F70" s="172"/>
      <c r="G70" s="172"/>
      <c r="H70" s="172"/>
      <c r="I70" s="165"/>
    </row>
    <row r="71" spans="1:9" s="174" customFormat="1" ht="15">
      <c r="A71" s="172"/>
      <c r="B71" s="172"/>
      <c r="C71" s="172"/>
      <c r="D71" s="172"/>
      <c r="E71" s="172"/>
      <c r="F71" s="172"/>
      <c r="G71" s="172"/>
      <c r="H71" s="172"/>
      <c r="I71" s="165"/>
    </row>
    <row r="72" spans="1:9" s="174" customFormat="1" ht="15">
      <c r="A72" s="172"/>
      <c r="B72" s="172"/>
      <c r="C72" s="172"/>
      <c r="D72" s="172"/>
      <c r="E72" s="172"/>
      <c r="F72" s="172"/>
      <c r="G72" s="172"/>
      <c r="H72" s="172"/>
      <c r="I72" s="165"/>
    </row>
    <row r="73" spans="1:9" s="174" customFormat="1" ht="15">
      <c r="A73" s="172"/>
      <c r="B73" s="172"/>
      <c r="C73" s="172"/>
      <c r="D73" s="172"/>
      <c r="E73" s="172"/>
      <c r="F73" s="172"/>
      <c r="G73" s="172"/>
      <c r="H73" s="172"/>
      <c r="I73" s="165"/>
    </row>
    <row r="74" spans="1:9" s="174" customFormat="1" ht="15">
      <c r="A74" s="172"/>
      <c r="B74" s="172"/>
      <c r="C74" s="172"/>
      <c r="D74" s="172"/>
      <c r="E74" s="172"/>
      <c r="F74" s="172"/>
      <c r="G74" s="172"/>
      <c r="H74" s="172"/>
      <c r="I74" s="165"/>
    </row>
    <row r="75" spans="1:9" s="174" customFormat="1" ht="15">
      <c r="A75" s="172"/>
      <c r="B75" s="172"/>
      <c r="C75" s="172"/>
      <c r="D75" s="172"/>
      <c r="E75" s="172"/>
      <c r="F75" s="172"/>
      <c r="G75" s="172"/>
      <c r="H75" s="172"/>
      <c r="I75" s="165"/>
    </row>
    <row r="76" spans="1:9" s="174" customFormat="1" ht="15">
      <c r="A76" s="172"/>
      <c r="B76" s="172"/>
      <c r="C76" s="172"/>
      <c r="D76" s="172"/>
      <c r="E76" s="172"/>
      <c r="F76" s="172"/>
      <c r="G76" s="172"/>
      <c r="H76" s="172"/>
      <c r="I76" s="165"/>
    </row>
    <row r="77" spans="1:9" s="174" customFormat="1" ht="15">
      <c r="A77" s="165"/>
      <c r="B77" s="165"/>
      <c r="C77" s="165"/>
      <c r="D77" s="165"/>
      <c r="E77" s="165"/>
      <c r="F77" s="165"/>
      <c r="G77" s="165"/>
      <c r="H77" s="165"/>
      <c r="I77" s="165"/>
    </row>
    <row r="78" spans="1:9" s="174" customFormat="1" ht="15">
      <c r="A78" s="165"/>
      <c r="B78" s="165"/>
      <c r="C78" s="165"/>
      <c r="D78" s="165"/>
      <c r="E78" s="165"/>
      <c r="F78" s="165"/>
      <c r="G78" s="165"/>
      <c r="H78" s="165"/>
      <c r="I78" s="165"/>
    </row>
    <row r="79" spans="1:9" s="174" customFormat="1" ht="15">
      <c r="A79" s="165"/>
      <c r="B79" s="165"/>
      <c r="C79" s="165"/>
      <c r="D79" s="165"/>
      <c r="E79" s="165"/>
      <c r="F79" s="165"/>
      <c r="G79" s="165"/>
      <c r="H79" s="165"/>
      <c r="I79" s="165"/>
    </row>
    <row r="80" spans="1:9" s="174" customFormat="1" ht="15">
      <c r="A80" s="165"/>
      <c r="B80" s="165"/>
      <c r="C80" s="165"/>
      <c r="D80" s="165"/>
      <c r="E80" s="165"/>
      <c r="F80" s="165"/>
      <c r="G80" s="165"/>
      <c r="H80" s="165"/>
      <c r="I80" s="165"/>
    </row>
    <row r="81" spans="1:9" s="174" customFormat="1" ht="15">
      <c r="A81" s="165"/>
      <c r="B81" s="165"/>
      <c r="C81" s="165"/>
      <c r="D81" s="165"/>
      <c r="E81" s="165"/>
      <c r="F81" s="165"/>
      <c r="G81" s="165"/>
      <c r="H81" s="165"/>
      <c r="I81" s="165"/>
    </row>
    <row r="82" spans="1:9" s="174" customFormat="1" ht="15">
      <c r="A82" s="165"/>
      <c r="B82" s="165"/>
      <c r="C82" s="165"/>
      <c r="D82" s="165"/>
      <c r="E82" s="165"/>
      <c r="F82" s="165"/>
      <c r="G82" s="165"/>
      <c r="H82" s="165"/>
      <c r="I82" s="165"/>
    </row>
    <row r="83" spans="1:9" s="166" customFormat="1" ht="15">
      <c r="A83" s="165"/>
      <c r="B83" s="165"/>
      <c r="C83" s="165"/>
      <c r="D83" s="165"/>
      <c r="E83" s="165"/>
      <c r="F83" s="165"/>
      <c r="G83" s="165"/>
      <c r="H83" s="165"/>
      <c r="I83" s="165"/>
    </row>
    <row r="84" spans="1:9" s="166" customFormat="1" ht="15">
      <c r="A84" s="165"/>
      <c r="B84" s="165"/>
      <c r="C84" s="165"/>
      <c r="D84" s="165"/>
      <c r="E84" s="165"/>
      <c r="F84" s="165"/>
      <c r="G84" s="165"/>
      <c r="H84" s="165"/>
      <c r="I84" s="165"/>
    </row>
    <row r="85" spans="1:9" s="166" customFormat="1" ht="15">
      <c r="A85" s="165"/>
      <c r="B85" s="165"/>
      <c r="C85" s="165"/>
      <c r="D85" s="165"/>
      <c r="E85" s="165"/>
      <c r="F85" s="165"/>
      <c r="G85" s="165"/>
      <c r="H85" s="165"/>
      <c r="I85" s="165"/>
    </row>
    <row r="86" spans="1:9" s="177" customFormat="1" ht="15">
      <c r="A86" s="176"/>
      <c r="B86" s="176"/>
      <c r="C86" s="176"/>
      <c r="D86" s="176"/>
      <c r="E86" s="176"/>
      <c r="F86" s="176"/>
      <c r="G86" s="176"/>
      <c r="H86" s="176"/>
      <c r="I86" s="176"/>
    </row>
    <row r="87" spans="1:9" s="177" customFormat="1" ht="15">
      <c r="A87" s="199" t="s">
        <v>531</v>
      </c>
      <c r="B87" s="199"/>
      <c r="C87" s="199"/>
      <c r="D87" s="199"/>
      <c r="E87" s="199"/>
      <c r="F87" s="199"/>
      <c r="G87" s="199"/>
      <c r="H87" s="199"/>
      <c r="I87" s="176"/>
    </row>
    <row r="88" spans="1:9" s="166" customFormat="1" ht="15">
      <c r="A88" s="176"/>
      <c r="B88" s="165"/>
      <c r="C88" s="165"/>
      <c r="D88" s="165"/>
      <c r="E88" s="165"/>
      <c r="F88" s="165"/>
      <c r="G88" s="165"/>
      <c r="H88" s="165"/>
      <c r="I88" s="165"/>
    </row>
    <row r="89" spans="1:9" s="166" customFormat="1" ht="15">
      <c r="A89" s="199" t="s">
        <v>532</v>
      </c>
      <c r="B89" s="199"/>
      <c r="C89" s="199"/>
      <c r="D89" s="199"/>
      <c r="E89" s="199"/>
      <c r="F89" s="199"/>
      <c r="G89" s="199"/>
      <c r="H89" s="199"/>
      <c r="I89" s="176"/>
    </row>
    <row r="90" spans="1:9" s="166" customFormat="1" ht="15">
      <c r="A90" s="176"/>
      <c r="B90" s="165"/>
      <c r="C90" s="165"/>
      <c r="D90" s="165"/>
      <c r="E90" s="165"/>
      <c r="F90" s="165"/>
      <c r="G90" s="165"/>
      <c r="H90" s="165"/>
      <c r="I90" s="165"/>
    </row>
  </sheetData>
  <mergeCells count="33">
    <mergeCell ref="F1:I3"/>
    <mergeCell ref="G31:I31"/>
    <mergeCell ref="G32:I32"/>
    <mergeCell ref="G33:I33"/>
    <mergeCell ref="A87:H87"/>
    <mergeCell ref="A5:F5"/>
    <mergeCell ref="A34:D34"/>
    <mergeCell ref="E34:F34"/>
    <mergeCell ref="A35:D35"/>
    <mergeCell ref="E35:F35"/>
    <mergeCell ref="A36:D36"/>
    <mergeCell ref="E36:F36"/>
    <mergeCell ref="G34:I34"/>
    <mergeCell ref="G35:I35"/>
    <mergeCell ref="G36:I36"/>
    <mergeCell ref="A32:D32"/>
    <mergeCell ref="A89:H89"/>
    <mergeCell ref="A64:G64"/>
    <mergeCell ref="A57:H57"/>
    <mergeCell ref="C58:G58"/>
    <mergeCell ref="C59:G59"/>
    <mergeCell ref="A61:J61"/>
    <mergeCell ref="A62:J62"/>
    <mergeCell ref="E32:F32"/>
    <mergeCell ref="A33:D33"/>
    <mergeCell ref="E33:F33"/>
    <mergeCell ref="B15:B18"/>
    <mergeCell ref="A22:H22"/>
    <mergeCell ref="A24:H24"/>
    <mergeCell ref="A25:H25"/>
    <mergeCell ref="A31:D31"/>
    <mergeCell ref="E31:F31"/>
    <mergeCell ref="A23:H23"/>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zoomScale="91" zoomScaleNormal="91" zoomScalePageLayoutView="80" workbookViewId="0">
      <selection activeCell="D24" sqref="D24"/>
    </sheetView>
  </sheetViews>
  <sheetFormatPr defaultColWidth="17.28515625" defaultRowHeight="14.25"/>
  <cols>
    <col min="1" max="1" width="9.5703125" style="78" customWidth="1"/>
    <col min="2" max="2" width="41.42578125" style="78" customWidth="1"/>
    <col min="3" max="3" width="19.140625" style="80" customWidth="1"/>
    <col min="4" max="4" width="18.140625" style="80" customWidth="1"/>
    <col min="5" max="7" width="17.28515625" style="78"/>
    <col min="8" max="8" width="18.7109375" style="78" bestFit="1" customWidth="1"/>
    <col min="9" max="16384" width="17.28515625" style="78"/>
  </cols>
  <sheetData>
    <row r="1" spans="1:7" ht="15.75">
      <c r="A1" s="210" t="s">
        <v>153</v>
      </c>
      <c r="B1" s="210"/>
      <c r="C1" s="210"/>
      <c r="D1" s="210"/>
    </row>
    <row r="2" spans="1:7">
      <c r="A2" s="79"/>
    </row>
    <row r="3" spans="1:7" ht="15.75">
      <c r="A3" s="81" t="s">
        <v>555</v>
      </c>
      <c r="B3" s="81"/>
      <c r="D3" s="82" t="s">
        <v>551</v>
      </c>
    </row>
    <row r="4" spans="1:7">
      <c r="A4" s="78" t="s">
        <v>7</v>
      </c>
    </row>
    <row r="5" spans="1:7" ht="15" thickBot="1">
      <c r="A5" s="83"/>
      <c r="B5" s="83"/>
      <c r="C5" s="84"/>
      <c r="D5" s="85" t="s">
        <v>8</v>
      </c>
    </row>
    <row r="6" spans="1:7">
      <c r="A6" s="86"/>
      <c r="B6" s="86"/>
      <c r="C6" s="87"/>
      <c r="D6" s="88"/>
    </row>
    <row r="7" spans="1:7">
      <c r="A7" s="211" t="s">
        <v>9</v>
      </c>
      <c r="B7" s="211" t="s">
        <v>10</v>
      </c>
      <c r="C7" s="212" t="s">
        <v>215</v>
      </c>
      <c r="D7" s="212"/>
    </row>
    <row r="8" spans="1:7">
      <c r="A8" s="211"/>
      <c r="B8" s="211"/>
      <c r="C8" s="89" t="s">
        <v>150</v>
      </c>
      <c r="D8" s="112" t="s">
        <v>231</v>
      </c>
    </row>
    <row r="9" spans="1:7">
      <c r="A9" s="32" t="s">
        <v>11</v>
      </c>
      <c r="B9" s="32" t="s">
        <v>12</v>
      </c>
      <c r="C9" s="90">
        <v>1</v>
      </c>
      <c r="D9" s="90">
        <v>2</v>
      </c>
    </row>
    <row r="10" spans="1:7">
      <c r="A10" s="91">
        <v>1</v>
      </c>
      <c r="B10" s="91" t="s">
        <v>13</v>
      </c>
      <c r="C10" s="92"/>
      <c r="D10" s="93"/>
    </row>
    <row r="11" spans="1:7">
      <c r="A11" s="91">
        <v>1.1000000000000001</v>
      </c>
      <c r="B11" s="91" t="s">
        <v>14</v>
      </c>
      <c r="C11" s="92"/>
      <c r="D11" s="93"/>
    </row>
    <row r="12" spans="1:7">
      <c r="A12" s="94" t="s">
        <v>15</v>
      </c>
      <c r="B12" s="94" t="s">
        <v>16</v>
      </c>
      <c r="C12" s="95">
        <v>61300</v>
      </c>
      <c r="D12" s="95">
        <v>61300</v>
      </c>
      <c r="G12" s="98"/>
    </row>
    <row r="13" spans="1:7">
      <c r="A13" s="94" t="s">
        <v>17</v>
      </c>
      <c r="B13" s="94" t="s">
        <v>18</v>
      </c>
      <c r="C13" s="96"/>
      <c r="D13" s="96"/>
    </row>
    <row r="14" spans="1:7">
      <c r="A14" s="94" t="s">
        <v>19</v>
      </c>
      <c r="B14" s="94" t="s">
        <v>20</v>
      </c>
      <c r="C14" s="96"/>
      <c r="D14" s="96"/>
    </row>
    <row r="15" spans="1:7">
      <c r="A15" s="94" t="s">
        <v>21</v>
      </c>
      <c r="B15" s="94" t="s">
        <v>0</v>
      </c>
      <c r="C15" s="75"/>
      <c r="D15" s="75"/>
      <c r="G15" s="98"/>
    </row>
    <row r="16" spans="1:7">
      <c r="A16" s="94" t="s">
        <v>22</v>
      </c>
      <c r="B16" s="94" t="s">
        <v>23</v>
      </c>
      <c r="C16" s="98"/>
      <c r="D16" s="95"/>
    </row>
    <row r="17" spans="1:8">
      <c r="A17" s="94" t="s">
        <v>24</v>
      </c>
      <c r="B17" s="94" t="s">
        <v>218</v>
      </c>
      <c r="C17" s="75"/>
      <c r="D17" s="95"/>
      <c r="G17" s="98"/>
    </row>
    <row r="18" spans="1:8">
      <c r="A18" s="94" t="s">
        <v>25</v>
      </c>
      <c r="B18" s="94" t="s">
        <v>1</v>
      </c>
      <c r="C18" s="75"/>
      <c r="D18" s="75"/>
      <c r="G18" s="98"/>
    </row>
    <row r="19" spans="1:8">
      <c r="A19" s="94" t="s">
        <v>26</v>
      </c>
      <c r="B19" s="99" t="s">
        <v>27</v>
      </c>
      <c r="C19" s="95"/>
      <c r="D19" s="95"/>
    </row>
    <row r="20" spans="1:8">
      <c r="A20" s="94" t="s">
        <v>28</v>
      </c>
      <c r="B20" s="94" t="s">
        <v>29</v>
      </c>
      <c r="C20" s="97"/>
      <c r="D20" s="95"/>
    </row>
    <row r="21" spans="1:8">
      <c r="A21" s="94" t="s">
        <v>30</v>
      </c>
      <c r="B21" s="94"/>
      <c r="C21" s="96"/>
      <c r="D21" s="96"/>
    </row>
    <row r="22" spans="1:8">
      <c r="A22" s="76" t="s">
        <v>31</v>
      </c>
      <c r="B22" s="43" t="s">
        <v>32</v>
      </c>
      <c r="C22" s="100">
        <f>SUM(C12:C21)</f>
        <v>61300</v>
      </c>
      <c r="D22" s="100">
        <f>SUM(D12:D21)</f>
        <v>61300</v>
      </c>
    </row>
    <row r="23" spans="1:8">
      <c r="A23" s="91">
        <v>1.2</v>
      </c>
      <c r="B23" s="91" t="s">
        <v>33</v>
      </c>
      <c r="C23" s="93"/>
      <c r="D23" s="93"/>
    </row>
    <row r="24" spans="1:8">
      <c r="A24" s="94" t="s">
        <v>34</v>
      </c>
      <c r="B24" s="94" t="s">
        <v>35</v>
      </c>
      <c r="C24" s="97">
        <v>78721500</v>
      </c>
      <c r="D24" s="97">
        <v>78721500</v>
      </c>
      <c r="H24" s="98"/>
    </row>
    <row r="25" spans="1:8">
      <c r="A25" s="94" t="s">
        <v>36</v>
      </c>
      <c r="B25" s="94" t="s">
        <v>3</v>
      </c>
      <c r="C25" s="101"/>
      <c r="D25" s="101"/>
    </row>
    <row r="26" spans="1:8">
      <c r="A26" s="94" t="s">
        <v>37</v>
      </c>
      <c r="B26" s="94" t="s">
        <v>38</v>
      </c>
      <c r="C26" s="101"/>
      <c r="D26" s="96"/>
    </row>
    <row r="27" spans="1:8">
      <c r="A27" s="94" t="s">
        <v>39</v>
      </c>
      <c r="B27" s="94" t="s">
        <v>27</v>
      </c>
      <c r="C27" s="101"/>
      <c r="D27" s="96"/>
    </row>
    <row r="28" spans="1:8">
      <c r="A28" s="94" t="s">
        <v>40</v>
      </c>
      <c r="B28" s="94" t="s">
        <v>41</v>
      </c>
      <c r="C28" s="101"/>
      <c r="D28" s="96"/>
    </row>
    <row r="29" spans="1:8">
      <c r="A29" s="94" t="s">
        <v>42</v>
      </c>
      <c r="B29" s="94" t="s">
        <v>2</v>
      </c>
      <c r="C29" s="101"/>
      <c r="D29" s="101">
        <v>-587215</v>
      </c>
    </row>
    <row r="30" spans="1:8">
      <c r="A30" s="94" t="s">
        <v>43</v>
      </c>
      <c r="B30" s="94" t="s">
        <v>44</v>
      </c>
      <c r="C30" s="101"/>
      <c r="D30" s="96"/>
    </row>
    <row r="31" spans="1:8">
      <c r="A31" s="94" t="s">
        <v>45</v>
      </c>
      <c r="B31" s="94" t="s">
        <v>46</v>
      </c>
      <c r="C31" s="101"/>
      <c r="D31" s="96"/>
    </row>
    <row r="32" spans="1:8">
      <c r="A32" s="94" t="s">
        <v>47</v>
      </c>
      <c r="B32" s="94" t="s">
        <v>221</v>
      </c>
      <c r="C32" s="74"/>
      <c r="D32" s="74"/>
    </row>
    <row r="33" spans="1:8" s="52" customFormat="1">
      <c r="A33" s="76" t="s">
        <v>48</v>
      </c>
      <c r="B33" s="43" t="s">
        <v>49</v>
      </c>
      <c r="C33" s="77">
        <f>SUM(C24:C32)</f>
        <v>78721500</v>
      </c>
      <c r="D33" s="77">
        <f>SUM(D24:D32)</f>
        <v>78134285</v>
      </c>
    </row>
    <row r="34" spans="1:8" s="52" customFormat="1">
      <c r="A34" s="76">
        <v>1.3</v>
      </c>
      <c r="B34" s="43" t="s">
        <v>50</v>
      </c>
      <c r="C34" s="77">
        <f>C22+C33</f>
        <v>78782800</v>
      </c>
      <c r="D34" s="77">
        <f>D22+D33</f>
        <v>78195585</v>
      </c>
    </row>
    <row r="35" spans="1:8">
      <c r="A35" s="91">
        <v>2</v>
      </c>
      <c r="B35" s="43" t="s">
        <v>33</v>
      </c>
      <c r="C35" s="102"/>
      <c r="D35" s="93"/>
    </row>
    <row r="36" spans="1:8">
      <c r="A36" s="91">
        <v>2.1</v>
      </c>
      <c r="B36" s="43" t="s">
        <v>51</v>
      </c>
      <c r="C36" s="103"/>
      <c r="D36" s="93"/>
    </row>
    <row r="37" spans="1:8">
      <c r="A37" s="76" t="s">
        <v>52</v>
      </c>
      <c r="B37" s="91" t="s">
        <v>53</v>
      </c>
      <c r="C37" s="77"/>
      <c r="D37" s="93"/>
    </row>
    <row r="38" spans="1:8">
      <c r="A38" s="94" t="s">
        <v>54</v>
      </c>
      <c r="B38" s="94" t="s">
        <v>55</v>
      </c>
      <c r="C38" s="74">
        <v>259404900</v>
      </c>
      <c r="D38" s="74">
        <v>259069120</v>
      </c>
      <c r="H38" s="98"/>
    </row>
    <row r="39" spans="1:8">
      <c r="A39" s="94" t="s">
        <v>56</v>
      </c>
      <c r="B39" s="94" t="s">
        <v>57</v>
      </c>
      <c r="C39" s="95"/>
      <c r="D39" s="104"/>
    </row>
    <row r="40" spans="1:8">
      <c r="A40" s="94" t="s">
        <v>58</v>
      </c>
      <c r="B40" s="94" t="s">
        <v>59</v>
      </c>
      <c r="C40" s="74"/>
      <c r="D40" s="95"/>
      <c r="H40" s="98"/>
    </row>
    <row r="41" spans="1:8">
      <c r="A41" s="94" t="s">
        <v>60</v>
      </c>
      <c r="B41" s="94" t="s">
        <v>61</v>
      </c>
      <c r="C41" s="74"/>
      <c r="D41" s="95"/>
      <c r="H41" s="98"/>
    </row>
    <row r="42" spans="1:8">
      <c r="A42" s="94" t="s">
        <v>62</v>
      </c>
      <c r="B42" s="94" t="s">
        <v>63</v>
      </c>
      <c r="C42" s="101"/>
      <c r="D42" s="95"/>
      <c r="H42" s="98"/>
    </row>
    <row r="43" spans="1:8">
      <c r="A43" s="94" t="s">
        <v>64</v>
      </c>
      <c r="B43" s="94" t="s">
        <v>65</v>
      </c>
      <c r="C43" s="101"/>
      <c r="D43" s="95"/>
    </row>
    <row r="44" spans="1:8">
      <c r="A44" s="94" t="s">
        <v>66</v>
      </c>
      <c r="B44" s="94" t="s">
        <v>67</v>
      </c>
      <c r="C44" s="74"/>
      <c r="D44" s="95"/>
    </row>
    <row r="45" spans="1:8">
      <c r="A45" s="94" t="s">
        <v>68</v>
      </c>
      <c r="B45" s="94" t="s">
        <v>69</v>
      </c>
      <c r="C45" s="101"/>
      <c r="D45" s="95"/>
    </row>
    <row r="46" spans="1:8">
      <c r="A46" s="94" t="s">
        <v>70</v>
      </c>
      <c r="B46" s="94" t="s">
        <v>71</v>
      </c>
      <c r="C46" s="74"/>
      <c r="D46" s="74"/>
    </row>
    <row r="47" spans="1:8" ht="15" customHeight="1">
      <c r="A47" s="94" t="s">
        <v>72</v>
      </c>
      <c r="B47" s="94" t="s">
        <v>4</v>
      </c>
      <c r="C47" s="74"/>
      <c r="D47" s="74"/>
      <c r="H47" s="98"/>
    </row>
    <row r="48" spans="1:8" ht="15" customHeight="1">
      <c r="A48" s="94" t="s">
        <v>73</v>
      </c>
      <c r="B48" s="94" t="s">
        <v>5</v>
      </c>
      <c r="C48" s="74"/>
      <c r="D48" s="74"/>
      <c r="H48" s="98"/>
    </row>
    <row r="49" spans="1:4" ht="15" customHeight="1">
      <c r="A49" s="94" t="s">
        <v>74</v>
      </c>
      <c r="B49" s="94"/>
      <c r="C49" s="101"/>
      <c r="D49" s="93"/>
    </row>
    <row r="50" spans="1:4" s="52" customFormat="1" ht="15" customHeight="1">
      <c r="A50" s="76" t="s">
        <v>75</v>
      </c>
      <c r="B50" s="91" t="s">
        <v>76</v>
      </c>
      <c r="C50" s="77">
        <f>C38+C43</f>
        <v>259404900</v>
      </c>
      <c r="D50" s="77">
        <f>SUM(D37:D49)</f>
        <v>259069120</v>
      </c>
    </row>
    <row r="51" spans="1:4">
      <c r="A51" s="76" t="s">
        <v>77</v>
      </c>
      <c r="B51" s="91" t="s">
        <v>78</v>
      </c>
      <c r="C51" s="77"/>
      <c r="D51" s="93"/>
    </row>
    <row r="52" spans="1:4">
      <c r="A52" s="94" t="s">
        <v>79</v>
      </c>
      <c r="B52" s="94" t="s">
        <v>80</v>
      </c>
      <c r="C52" s="93"/>
      <c r="D52" s="93"/>
    </row>
    <row r="53" spans="1:4">
      <c r="A53" s="94" t="s">
        <v>81</v>
      </c>
      <c r="B53" s="94" t="s">
        <v>151</v>
      </c>
      <c r="C53" s="93"/>
      <c r="D53" s="93"/>
    </row>
    <row r="54" spans="1:4">
      <c r="A54" s="94" t="s">
        <v>82</v>
      </c>
      <c r="B54" s="94" t="s">
        <v>83</v>
      </c>
      <c r="C54" s="93"/>
      <c r="D54" s="93"/>
    </row>
    <row r="55" spans="1:4">
      <c r="A55" s="94" t="s">
        <v>84</v>
      </c>
      <c r="B55" s="94" t="s">
        <v>85</v>
      </c>
      <c r="C55" s="97"/>
      <c r="D55" s="95"/>
    </row>
    <row r="56" spans="1:4">
      <c r="A56" s="94" t="s">
        <v>86</v>
      </c>
      <c r="B56" s="94" t="s">
        <v>87</v>
      </c>
      <c r="C56" s="93"/>
      <c r="D56" s="101"/>
    </row>
    <row r="57" spans="1:4">
      <c r="A57" s="94" t="s">
        <v>88</v>
      </c>
      <c r="B57" s="94" t="s">
        <v>552</v>
      </c>
      <c r="C57" s="93"/>
      <c r="D57" s="101"/>
    </row>
    <row r="58" spans="1:4" s="52" customFormat="1">
      <c r="A58" s="91" t="s">
        <v>89</v>
      </c>
      <c r="B58" s="91" t="s">
        <v>90</v>
      </c>
      <c r="C58" s="77">
        <f>SUM(C52:C57)</f>
        <v>0</v>
      </c>
      <c r="D58" s="77">
        <f>SUM(D52:D57)</f>
        <v>0</v>
      </c>
    </row>
    <row r="59" spans="1:4" s="52" customFormat="1">
      <c r="A59" s="76" t="s">
        <v>89</v>
      </c>
      <c r="B59" s="43" t="s">
        <v>91</v>
      </c>
      <c r="C59" s="77">
        <f>C58+C50</f>
        <v>259404900</v>
      </c>
      <c r="D59" s="77">
        <f>D58+D50</f>
        <v>259069120</v>
      </c>
    </row>
    <row r="60" spans="1:4">
      <c r="A60" s="91">
        <v>2.2000000000000002</v>
      </c>
      <c r="B60" s="43" t="s">
        <v>222</v>
      </c>
      <c r="C60" s="103"/>
      <c r="D60" s="101"/>
    </row>
    <row r="61" spans="1:4">
      <c r="A61" s="94" t="s">
        <v>92</v>
      </c>
      <c r="B61" s="94" t="s">
        <v>93</v>
      </c>
      <c r="C61" s="101"/>
      <c r="D61" s="101"/>
    </row>
    <row r="62" spans="1:4">
      <c r="A62" s="94" t="s">
        <v>94</v>
      </c>
      <c r="B62" s="94" t="s">
        <v>95</v>
      </c>
      <c r="C62" s="74">
        <v>153790600</v>
      </c>
      <c r="D62" s="74">
        <v>153790600</v>
      </c>
    </row>
    <row r="63" spans="1:4">
      <c r="A63" s="94"/>
      <c r="B63" s="94" t="s">
        <v>190</v>
      </c>
      <c r="C63" s="74"/>
      <c r="D63" s="74"/>
    </row>
    <row r="64" spans="1:4">
      <c r="A64" s="94" t="s">
        <v>96</v>
      </c>
      <c r="B64" s="94" t="s">
        <v>6</v>
      </c>
      <c r="C64" s="101"/>
      <c r="D64" s="101"/>
    </row>
    <row r="65" spans="1:4" s="52" customFormat="1">
      <c r="A65" s="91" t="s">
        <v>97</v>
      </c>
      <c r="B65" s="91" t="s">
        <v>98</v>
      </c>
      <c r="C65" s="77">
        <v>153790600</v>
      </c>
      <c r="D65" s="77">
        <v>153790600</v>
      </c>
    </row>
    <row r="66" spans="1:4">
      <c r="A66" s="94" t="s">
        <v>99</v>
      </c>
      <c r="B66" s="94" t="s">
        <v>100</v>
      </c>
      <c r="C66" s="101"/>
      <c r="D66" s="101"/>
    </row>
    <row r="67" spans="1:4">
      <c r="A67" s="94" t="s">
        <v>101</v>
      </c>
      <c r="B67" s="94" t="s">
        <v>102</v>
      </c>
      <c r="C67" s="101"/>
      <c r="D67" s="101"/>
    </row>
    <row r="68" spans="1:4">
      <c r="A68" s="94" t="s">
        <v>103</v>
      </c>
      <c r="B68" s="94" t="s">
        <v>104</v>
      </c>
      <c r="C68" s="101"/>
      <c r="D68" s="101"/>
    </row>
    <row r="69" spans="1:4">
      <c r="A69" s="94" t="s">
        <v>105</v>
      </c>
      <c r="B69" s="94" t="s">
        <v>106</v>
      </c>
      <c r="C69" s="74">
        <v>-334412700</v>
      </c>
      <c r="D69" s="74">
        <v>-334664135</v>
      </c>
    </row>
    <row r="70" spans="1:4">
      <c r="A70" s="94"/>
      <c r="B70" s="94"/>
      <c r="C70" s="101"/>
      <c r="D70" s="104"/>
    </row>
    <row r="71" spans="1:4" s="52" customFormat="1">
      <c r="A71" s="76" t="s">
        <v>107</v>
      </c>
      <c r="B71" s="43" t="s">
        <v>108</v>
      </c>
      <c r="C71" s="77">
        <f>C65+C68+C69</f>
        <v>-180622100</v>
      </c>
      <c r="D71" s="77">
        <f>D65+D69+D68</f>
        <v>-180873535</v>
      </c>
    </row>
    <row r="72" spans="1:4">
      <c r="A72" s="107">
        <v>2.2999999999999998</v>
      </c>
      <c r="B72" s="107" t="s">
        <v>109</v>
      </c>
      <c r="C72" s="101"/>
      <c r="D72" s="101"/>
    </row>
    <row r="73" spans="1:4" s="52" customFormat="1" ht="31.5" customHeight="1">
      <c r="A73" s="76" t="s">
        <v>110</v>
      </c>
      <c r="B73" s="43" t="s">
        <v>223</v>
      </c>
      <c r="C73" s="77">
        <f>C59+C71</f>
        <v>78782800</v>
      </c>
      <c r="D73" s="77">
        <f>D71+D59</f>
        <v>78195585</v>
      </c>
    </row>
    <row r="74" spans="1:4" s="52" customFormat="1">
      <c r="A74" s="105"/>
      <c r="B74" s="108"/>
      <c r="C74" s="106"/>
      <c r="D74" s="106"/>
    </row>
    <row r="75" spans="1:4" s="52" customFormat="1">
      <c r="A75" s="105"/>
      <c r="B75" s="108"/>
      <c r="C75" s="106"/>
      <c r="D75" s="106"/>
    </row>
    <row r="76" spans="1:4" s="52" customFormat="1">
      <c r="A76" s="105"/>
      <c r="B76" s="108"/>
      <c r="C76" s="106"/>
      <c r="D76" s="106"/>
    </row>
    <row r="77" spans="1:4" s="109" customFormat="1">
      <c r="A77" s="209" t="str">
        <f>Face!A87</f>
        <v>Гүйцэтгэх захирал                     ______________ / …………………... /</v>
      </c>
      <c r="B77" s="209"/>
      <c r="C77" s="209"/>
      <c r="D77" s="209"/>
    </row>
    <row r="78" spans="1:4">
      <c r="A78" s="109"/>
      <c r="B78" s="109"/>
      <c r="C78" s="87"/>
      <c r="D78" s="87"/>
    </row>
    <row r="79" spans="1:4">
      <c r="A79" s="209" t="str">
        <f>Face!A89</f>
        <v xml:space="preserve">   Нягтлан бодогч /Ерөнхий/         ______________/……………………./</v>
      </c>
      <c r="B79" s="209"/>
      <c r="C79" s="209"/>
      <c r="D79" s="209"/>
    </row>
    <row r="80" spans="1:4">
      <c r="A80" s="109"/>
      <c r="B80" s="109"/>
      <c r="C80" s="110"/>
      <c r="D80" s="110"/>
    </row>
    <row r="81" spans="1:4">
      <c r="A81" s="109"/>
      <c r="B81" s="109"/>
      <c r="C81" s="110"/>
      <c r="D81" s="110"/>
    </row>
    <row r="82" spans="1:4">
      <c r="A82" s="109"/>
      <c r="B82" s="109"/>
      <c r="C82" s="110">
        <v>0</v>
      </c>
      <c r="D82" s="110"/>
    </row>
  </sheetData>
  <mergeCells count="6">
    <mergeCell ref="A79:D79"/>
    <mergeCell ref="A77:D77"/>
    <mergeCell ref="A1:D1"/>
    <mergeCell ref="A7:A8"/>
    <mergeCell ref="B7:B8"/>
    <mergeCell ref="C7:D7"/>
  </mergeCells>
  <pageMargins left="0.5" right="0.25" top="0.75" bottom="0.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zoomScale="80" zoomScaleNormal="80" zoomScalePageLayoutView="70" workbookViewId="0">
      <selection activeCell="C4" sqref="C4"/>
    </sheetView>
  </sheetViews>
  <sheetFormatPr defaultColWidth="7.85546875" defaultRowHeight="15"/>
  <cols>
    <col min="1" max="1" width="7.85546875" style="73"/>
    <col min="2" max="2" width="45.5703125" style="58" customWidth="1"/>
    <col min="3" max="3" width="27.42578125" style="59" customWidth="1"/>
    <col min="4" max="4" width="17.7109375" style="58" bestFit="1" customWidth="1"/>
    <col min="5" max="16384" width="7.85546875" style="58"/>
  </cols>
  <sheetData>
    <row r="1" spans="1:4">
      <c r="A1" s="213" t="s">
        <v>191</v>
      </c>
      <c r="B1" s="213"/>
      <c r="C1" s="213"/>
    </row>
    <row r="3" spans="1:4" ht="15.75" thickBot="1">
      <c r="A3" s="213" t="str">
        <f>'CT1'!A3:B3</f>
        <v xml:space="preserve">  "БӨӨНИЙ ХУДАЛДАА" ХК</v>
      </c>
      <c r="B3" s="213"/>
      <c r="C3" s="60"/>
    </row>
    <row r="4" spans="1:4">
      <c r="A4" s="214" t="s">
        <v>7</v>
      </c>
      <c r="B4" s="214"/>
    </row>
    <row r="5" spans="1:4">
      <c r="A5" s="61"/>
      <c r="B5" s="62"/>
      <c r="C5" s="63" t="s">
        <v>8</v>
      </c>
    </row>
    <row r="6" spans="1:4" ht="30">
      <c r="A6" s="64" t="s">
        <v>9</v>
      </c>
      <c r="B6" s="155" t="s">
        <v>133</v>
      </c>
      <c r="C6" s="65" t="s">
        <v>134</v>
      </c>
    </row>
    <row r="7" spans="1:4" s="67" customFormat="1" ht="14.25" customHeight="1">
      <c r="A7" s="66">
        <v>1</v>
      </c>
      <c r="B7" s="154" t="s">
        <v>192</v>
      </c>
      <c r="C7" s="111">
        <v>8000000</v>
      </c>
    </row>
    <row r="8" spans="1:4" s="67" customFormat="1" ht="15" customHeight="1">
      <c r="A8" s="66">
        <v>2</v>
      </c>
      <c r="B8" s="156" t="s">
        <v>135</v>
      </c>
      <c r="C8" s="111"/>
      <c r="D8" s="70"/>
    </row>
    <row r="9" spans="1:4" s="67" customFormat="1" ht="14.25" customHeight="1">
      <c r="A9" s="66">
        <v>3</v>
      </c>
      <c r="B9" s="154" t="s">
        <v>136</v>
      </c>
      <c r="C9" s="68">
        <f>C7-C8</f>
        <v>8000000</v>
      </c>
      <c r="D9" s="70"/>
    </row>
    <row r="10" spans="1:4" s="67" customFormat="1" ht="15" customHeight="1">
      <c r="A10" s="66">
        <v>4</v>
      </c>
      <c r="B10" s="152" t="s">
        <v>193</v>
      </c>
      <c r="C10" s="68"/>
      <c r="D10" s="70"/>
    </row>
    <row r="11" spans="1:4" s="67" customFormat="1" ht="15" customHeight="1">
      <c r="A11" s="66">
        <v>5</v>
      </c>
      <c r="B11" s="152" t="s">
        <v>194</v>
      </c>
      <c r="C11" s="68"/>
      <c r="D11" s="70"/>
    </row>
    <row r="12" spans="1:4" s="67" customFormat="1" ht="15" customHeight="1">
      <c r="A12" s="66">
        <v>6</v>
      </c>
      <c r="B12" s="152" t="s">
        <v>195</v>
      </c>
      <c r="C12" s="68"/>
      <c r="D12" s="70"/>
    </row>
    <row r="13" spans="1:4" s="67" customFormat="1" ht="15" customHeight="1">
      <c r="A13" s="66">
        <v>7</v>
      </c>
      <c r="B13" s="152" t="s">
        <v>196</v>
      </c>
      <c r="C13" s="71"/>
    </row>
    <row r="14" spans="1:4" ht="15" customHeight="1">
      <c r="A14" s="66">
        <v>8</v>
      </c>
      <c r="B14" s="152" t="s">
        <v>197</v>
      </c>
      <c r="C14" s="71"/>
    </row>
    <row r="15" spans="1:4" ht="15" customHeight="1">
      <c r="A15" s="66">
        <v>9</v>
      </c>
      <c r="B15" s="152" t="s">
        <v>198</v>
      </c>
      <c r="C15" s="71"/>
    </row>
    <row r="16" spans="1:4" ht="15" customHeight="1">
      <c r="A16" s="66">
        <v>10</v>
      </c>
      <c r="B16" s="152" t="s">
        <v>199</v>
      </c>
      <c r="C16" s="71">
        <v>8251435</v>
      </c>
    </row>
    <row r="17" spans="1:4" ht="15" customHeight="1">
      <c r="A17" s="66">
        <v>11</v>
      </c>
      <c r="B17" s="152" t="s">
        <v>200</v>
      </c>
      <c r="C17" s="71"/>
    </row>
    <row r="18" spans="1:4" ht="15" customHeight="1">
      <c r="A18" s="66">
        <v>12</v>
      </c>
      <c r="B18" s="152" t="s">
        <v>149</v>
      </c>
      <c r="C18" s="71"/>
    </row>
    <row r="19" spans="1:4" ht="15" customHeight="1">
      <c r="A19" s="66">
        <v>13</v>
      </c>
      <c r="B19" s="152" t="s">
        <v>201</v>
      </c>
      <c r="C19" s="111"/>
    </row>
    <row r="20" spans="1:4" ht="15" customHeight="1">
      <c r="A20" s="66">
        <v>14</v>
      </c>
      <c r="B20" s="152" t="s">
        <v>202</v>
      </c>
      <c r="C20" s="71"/>
    </row>
    <row r="21" spans="1:4" ht="14.25" customHeight="1">
      <c r="A21" s="66">
        <v>15</v>
      </c>
      <c r="B21" s="152" t="s">
        <v>203</v>
      </c>
      <c r="C21" s="71"/>
    </row>
    <row r="22" spans="1:4" ht="15" customHeight="1">
      <c r="A22" s="66">
        <v>16</v>
      </c>
      <c r="B22" s="152" t="s">
        <v>204</v>
      </c>
      <c r="C22" s="71"/>
    </row>
    <row r="23" spans="1:4" ht="15" customHeight="1">
      <c r="A23" s="66">
        <v>17</v>
      </c>
      <c r="B23" s="152" t="s">
        <v>205</v>
      </c>
      <c r="C23" s="71"/>
    </row>
    <row r="24" spans="1:4" s="67" customFormat="1" ht="14.25" customHeight="1">
      <c r="A24" s="66">
        <v>18</v>
      </c>
      <c r="B24" s="154" t="s">
        <v>137</v>
      </c>
      <c r="C24" s="68">
        <f>C9+C10+C11+C12+C13+C14-C15-C16-C17-C18+C19+C20+C21+C22+C23</f>
        <v>-251435</v>
      </c>
    </row>
    <row r="25" spans="1:4" ht="15" customHeight="1">
      <c r="A25" s="66">
        <v>19</v>
      </c>
      <c r="B25" s="153" t="s">
        <v>206</v>
      </c>
      <c r="C25" s="71"/>
      <c r="D25" s="113"/>
    </row>
    <row r="26" spans="1:4" s="67" customFormat="1" ht="14.25" customHeight="1">
      <c r="A26" s="66">
        <v>20</v>
      </c>
      <c r="B26" s="154" t="s">
        <v>138</v>
      </c>
      <c r="C26" s="68">
        <f>C24-C25</f>
        <v>-251435</v>
      </c>
    </row>
    <row r="27" spans="1:4" ht="36.75" customHeight="1">
      <c r="A27" s="66">
        <v>21</v>
      </c>
      <c r="B27" s="154" t="s">
        <v>207</v>
      </c>
      <c r="C27" s="69"/>
    </row>
    <row r="28" spans="1:4" s="67" customFormat="1" ht="14.25" customHeight="1">
      <c r="A28" s="66">
        <v>22</v>
      </c>
      <c r="B28" s="154" t="s">
        <v>139</v>
      </c>
      <c r="C28" s="68">
        <f>C26-C27</f>
        <v>-251435</v>
      </c>
    </row>
    <row r="29" spans="1:4" s="67" customFormat="1" ht="14.25" customHeight="1">
      <c r="A29" s="66">
        <v>23</v>
      </c>
      <c r="B29" s="157" t="s">
        <v>208</v>
      </c>
      <c r="C29" s="68"/>
    </row>
    <row r="30" spans="1:4" s="67" customFormat="1" ht="14.25" customHeight="1">
      <c r="A30" s="66"/>
      <c r="B30" s="156" t="s">
        <v>209</v>
      </c>
      <c r="C30" s="68"/>
    </row>
    <row r="31" spans="1:4" ht="15" customHeight="1">
      <c r="A31" s="72"/>
      <c r="B31" s="156" t="s">
        <v>210</v>
      </c>
      <c r="C31" s="69"/>
    </row>
    <row r="32" spans="1:4" ht="15" customHeight="1">
      <c r="A32" s="72"/>
      <c r="B32" s="156" t="s">
        <v>211</v>
      </c>
      <c r="C32" s="69"/>
    </row>
    <row r="33" spans="1:3" s="67" customFormat="1" ht="14.25" customHeight="1">
      <c r="A33" s="66">
        <v>24</v>
      </c>
      <c r="B33" s="154" t="s">
        <v>212</v>
      </c>
      <c r="C33" s="68"/>
    </row>
    <row r="34" spans="1:3" ht="15" customHeight="1">
      <c r="A34" s="66">
        <v>25</v>
      </c>
      <c r="B34" s="154" t="s">
        <v>213</v>
      </c>
      <c r="C34" s="71">
        <v>0</v>
      </c>
    </row>
    <row r="36" spans="1:3">
      <c r="A36" s="215" t="str">
        <f>'CT1'!A77:D77</f>
        <v>Гүйцэтгэх захирал                     ______________ / …………………... /</v>
      </c>
      <c r="B36" s="215"/>
      <c r="C36" s="215"/>
    </row>
    <row r="37" spans="1:3">
      <c r="A37" s="4" t="str">
        <f>'CT1'!A79:D79</f>
        <v xml:space="preserve">   Нягтлан бодогч /Ерөнхий/         ______________/……………………./</v>
      </c>
      <c r="B37" s="4"/>
      <c r="C37" s="2"/>
    </row>
    <row r="48" spans="1:3">
      <c r="A48" s="58"/>
      <c r="C48" s="58"/>
    </row>
    <row r="49" spans="1:3">
      <c r="A49" s="58"/>
      <c r="C49" s="58"/>
    </row>
    <row r="51" spans="1:3">
      <c r="A51" s="58"/>
      <c r="C51" s="58"/>
    </row>
    <row r="52" spans="1:3">
      <c r="A52" s="58"/>
      <c r="C52" s="58"/>
    </row>
    <row r="53" spans="1:3">
      <c r="A53" s="58"/>
      <c r="C53" s="58"/>
    </row>
    <row r="62" spans="1:3" ht="14.25" customHeight="1">
      <c r="A62" s="58"/>
      <c r="C62" s="58"/>
    </row>
    <row r="78" spans="1:3">
      <c r="A78" s="58"/>
      <c r="C78" s="58"/>
    </row>
  </sheetData>
  <mergeCells count="4">
    <mergeCell ref="A1:C1"/>
    <mergeCell ref="A3:B3"/>
    <mergeCell ref="A4:B4"/>
    <mergeCell ref="A36:C36"/>
  </mergeCells>
  <pageMargins left="0.5" right="0.25" top="0.75" bottom="0.2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zoomScale="80" zoomScaleNormal="80" zoomScalePageLayoutView="80" workbookViewId="0">
      <selection activeCell="F26" sqref="F26"/>
    </sheetView>
  </sheetViews>
  <sheetFormatPr defaultColWidth="24.7109375" defaultRowHeight="14.25"/>
  <cols>
    <col min="1" max="1" width="4" style="6" customWidth="1"/>
    <col min="2" max="2" width="38.7109375" style="6" customWidth="1"/>
    <col min="3" max="3" width="17.42578125" style="5" customWidth="1"/>
    <col min="4" max="4" width="17.85546875" style="5" customWidth="1"/>
    <col min="5" max="5" width="21.7109375" style="5" customWidth="1"/>
    <col min="6" max="6" width="18.28515625" style="5" customWidth="1"/>
    <col min="7" max="7" width="17.42578125" style="5" customWidth="1"/>
    <col min="8" max="10" width="24.7109375" style="5"/>
    <col min="11" max="255" width="24.7109375" style="6"/>
    <col min="256" max="256" width="4" style="6" customWidth="1"/>
    <col min="257" max="257" width="38.7109375" style="6" customWidth="1"/>
    <col min="258" max="258" width="17.42578125" style="6" customWidth="1"/>
    <col min="259" max="260" width="11.42578125" style="6" customWidth="1"/>
    <col min="261" max="261" width="13.42578125" style="6" customWidth="1"/>
    <col min="262" max="263" width="14.42578125" style="6" customWidth="1"/>
    <col min="264" max="511" width="24.7109375" style="6"/>
    <col min="512" max="512" width="4" style="6" customWidth="1"/>
    <col min="513" max="513" width="38.7109375" style="6" customWidth="1"/>
    <col min="514" max="514" width="17.42578125" style="6" customWidth="1"/>
    <col min="515" max="516" width="11.42578125" style="6" customWidth="1"/>
    <col min="517" max="517" width="13.42578125" style="6" customWidth="1"/>
    <col min="518" max="519" width="14.42578125" style="6" customWidth="1"/>
    <col min="520" max="767" width="24.7109375" style="6"/>
    <col min="768" max="768" width="4" style="6" customWidth="1"/>
    <col min="769" max="769" width="38.7109375" style="6" customWidth="1"/>
    <col min="770" max="770" width="17.42578125" style="6" customWidth="1"/>
    <col min="771" max="772" width="11.42578125" style="6" customWidth="1"/>
    <col min="773" max="773" width="13.42578125" style="6" customWidth="1"/>
    <col min="774" max="775" width="14.42578125" style="6" customWidth="1"/>
    <col min="776" max="1023" width="24.7109375" style="6"/>
    <col min="1024" max="1024" width="4" style="6" customWidth="1"/>
    <col min="1025" max="1025" width="38.7109375" style="6" customWidth="1"/>
    <col min="1026" max="1026" width="17.42578125" style="6" customWidth="1"/>
    <col min="1027" max="1028" width="11.42578125" style="6" customWidth="1"/>
    <col min="1029" max="1029" width="13.42578125" style="6" customWidth="1"/>
    <col min="1030" max="1031" width="14.42578125" style="6" customWidth="1"/>
    <col min="1032" max="1279" width="24.7109375" style="6"/>
    <col min="1280" max="1280" width="4" style="6" customWidth="1"/>
    <col min="1281" max="1281" width="38.7109375" style="6" customWidth="1"/>
    <col min="1282" max="1282" width="17.42578125" style="6" customWidth="1"/>
    <col min="1283" max="1284" width="11.42578125" style="6" customWidth="1"/>
    <col min="1285" max="1285" width="13.42578125" style="6" customWidth="1"/>
    <col min="1286" max="1287" width="14.42578125" style="6" customWidth="1"/>
    <col min="1288" max="1535" width="24.7109375" style="6"/>
    <col min="1536" max="1536" width="4" style="6" customWidth="1"/>
    <col min="1537" max="1537" width="38.7109375" style="6" customWidth="1"/>
    <col min="1538" max="1538" width="17.42578125" style="6" customWidth="1"/>
    <col min="1539" max="1540" width="11.42578125" style="6" customWidth="1"/>
    <col min="1541" max="1541" width="13.42578125" style="6" customWidth="1"/>
    <col min="1542" max="1543" width="14.42578125" style="6" customWidth="1"/>
    <col min="1544" max="1791" width="24.7109375" style="6"/>
    <col min="1792" max="1792" width="4" style="6" customWidth="1"/>
    <col min="1793" max="1793" width="38.7109375" style="6" customWidth="1"/>
    <col min="1794" max="1794" width="17.42578125" style="6" customWidth="1"/>
    <col min="1795" max="1796" width="11.42578125" style="6" customWidth="1"/>
    <col min="1797" max="1797" width="13.42578125" style="6" customWidth="1"/>
    <col min="1798" max="1799" width="14.42578125" style="6" customWidth="1"/>
    <col min="1800" max="2047" width="24.7109375" style="6"/>
    <col min="2048" max="2048" width="4" style="6" customWidth="1"/>
    <col min="2049" max="2049" width="38.7109375" style="6" customWidth="1"/>
    <col min="2050" max="2050" width="17.42578125" style="6" customWidth="1"/>
    <col min="2051" max="2052" width="11.42578125" style="6" customWidth="1"/>
    <col min="2053" max="2053" width="13.42578125" style="6" customWidth="1"/>
    <col min="2054" max="2055" width="14.42578125" style="6" customWidth="1"/>
    <col min="2056" max="2303" width="24.7109375" style="6"/>
    <col min="2304" max="2304" width="4" style="6" customWidth="1"/>
    <col min="2305" max="2305" width="38.7109375" style="6" customWidth="1"/>
    <col min="2306" max="2306" width="17.42578125" style="6" customWidth="1"/>
    <col min="2307" max="2308" width="11.42578125" style="6" customWidth="1"/>
    <col min="2309" max="2309" width="13.42578125" style="6" customWidth="1"/>
    <col min="2310" max="2311" width="14.42578125" style="6" customWidth="1"/>
    <col min="2312" max="2559" width="24.7109375" style="6"/>
    <col min="2560" max="2560" width="4" style="6" customWidth="1"/>
    <col min="2561" max="2561" width="38.7109375" style="6" customWidth="1"/>
    <col min="2562" max="2562" width="17.42578125" style="6" customWidth="1"/>
    <col min="2563" max="2564" width="11.42578125" style="6" customWidth="1"/>
    <col min="2565" max="2565" width="13.42578125" style="6" customWidth="1"/>
    <col min="2566" max="2567" width="14.42578125" style="6" customWidth="1"/>
    <col min="2568" max="2815" width="24.7109375" style="6"/>
    <col min="2816" max="2816" width="4" style="6" customWidth="1"/>
    <col min="2817" max="2817" width="38.7109375" style="6" customWidth="1"/>
    <col min="2818" max="2818" width="17.42578125" style="6" customWidth="1"/>
    <col min="2819" max="2820" width="11.42578125" style="6" customWidth="1"/>
    <col min="2821" max="2821" width="13.42578125" style="6" customWidth="1"/>
    <col min="2822" max="2823" width="14.42578125" style="6" customWidth="1"/>
    <col min="2824" max="3071" width="24.7109375" style="6"/>
    <col min="3072" max="3072" width="4" style="6" customWidth="1"/>
    <col min="3073" max="3073" width="38.7109375" style="6" customWidth="1"/>
    <col min="3074" max="3074" width="17.42578125" style="6" customWidth="1"/>
    <col min="3075" max="3076" width="11.42578125" style="6" customWidth="1"/>
    <col min="3077" max="3077" width="13.42578125" style="6" customWidth="1"/>
    <col min="3078" max="3079" width="14.42578125" style="6" customWidth="1"/>
    <col min="3080" max="3327" width="24.7109375" style="6"/>
    <col min="3328" max="3328" width="4" style="6" customWidth="1"/>
    <col min="3329" max="3329" width="38.7109375" style="6" customWidth="1"/>
    <col min="3330" max="3330" width="17.42578125" style="6" customWidth="1"/>
    <col min="3331" max="3332" width="11.42578125" style="6" customWidth="1"/>
    <col min="3333" max="3333" width="13.42578125" style="6" customWidth="1"/>
    <col min="3334" max="3335" width="14.42578125" style="6" customWidth="1"/>
    <col min="3336" max="3583" width="24.7109375" style="6"/>
    <col min="3584" max="3584" width="4" style="6" customWidth="1"/>
    <col min="3585" max="3585" width="38.7109375" style="6" customWidth="1"/>
    <col min="3586" max="3586" width="17.42578125" style="6" customWidth="1"/>
    <col min="3587" max="3588" width="11.42578125" style="6" customWidth="1"/>
    <col min="3589" max="3589" width="13.42578125" style="6" customWidth="1"/>
    <col min="3590" max="3591" width="14.42578125" style="6" customWidth="1"/>
    <col min="3592" max="3839" width="24.7109375" style="6"/>
    <col min="3840" max="3840" width="4" style="6" customWidth="1"/>
    <col min="3841" max="3841" width="38.7109375" style="6" customWidth="1"/>
    <col min="3842" max="3842" width="17.42578125" style="6" customWidth="1"/>
    <col min="3843" max="3844" width="11.42578125" style="6" customWidth="1"/>
    <col min="3845" max="3845" width="13.42578125" style="6" customWidth="1"/>
    <col min="3846" max="3847" width="14.42578125" style="6" customWidth="1"/>
    <col min="3848" max="4095" width="24.7109375" style="6"/>
    <col min="4096" max="4096" width="4" style="6" customWidth="1"/>
    <col min="4097" max="4097" width="38.7109375" style="6" customWidth="1"/>
    <col min="4098" max="4098" width="17.42578125" style="6" customWidth="1"/>
    <col min="4099" max="4100" width="11.42578125" style="6" customWidth="1"/>
    <col min="4101" max="4101" width="13.42578125" style="6" customWidth="1"/>
    <col min="4102" max="4103" width="14.42578125" style="6" customWidth="1"/>
    <col min="4104" max="4351" width="24.7109375" style="6"/>
    <col min="4352" max="4352" width="4" style="6" customWidth="1"/>
    <col min="4353" max="4353" width="38.7109375" style="6" customWidth="1"/>
    <col min="4354" max="4354" width="17.42578125" style="6" customWidth="1"/>
    <col min="4355" max="4356" width="11.42578125" style="6" customWidth="1"/>
    <col min="4357" max="4357" width="13.42578125" style="6" customWidth="1"/>
    <col min="4358" max="4359" width="14.42578125" style="6" customWidth="1"/>
    <col min="4360" max="4607" width="24.7109375" style="6"/>
    <col min="4608" max="4608" width="4" style="6" customWidth="1"/>
    <col min="4609" max="4609" width="38.7109375" style="6" customWidth="1"/>
    <col min="4610" max="4610" width="17.42578125" style="6" customWidth="1"/>
    <col min="4611" max="4612" width="11.42578125" style="6" customWidth="1"/>
    <col min="4613" max="4613" width="13.42578125" style="6" customWidth="1"/>
    <col min="4614" max="4615" width="14.42578125" style="6" customWidth="1"/>
    <col min="4616" max="4863" width="24.7109375" style="6"/>
    <col min="4864" max="4864" width="4" style="6" customWidth="1"/>
    <col min="4865" max="4865" width="38.7109375" style="6" customWidth="1"/>
    <col min="4866" max="4866" width="17.42578125" style="6" customWidth="1"/>
    <col min="4867" max="4868" width="11.42578125" style="6" customWidth="1"/>
    <col min="4869" max="4869" width="13.42578125" style="6" customWidth="1"/>
    <col min="4870" max="4871" width="14.42578125" style="6" customWidth="1"/>
    <col min="4872" max="5119" width="24.7109375" style="6"/>
    <col min="5120" max="5120" width="4" style="6" customWidth="1"/>
    <col min="5121" max="5121" width="38.7109375" style="6" customWidth="1"/>
    <col min="5122" max="5122" width="17.42578125" style="6" customWidth="1"/>
    <col min="5123" max="5124" width="11.42578125" style="6" customWidth="1"/>
    <col min="5125" max="5125" width="13.42578125" style="6" customWidth="1"/>
    <col min="5126" max="5127" width="14.42578125" style="6" customWidth="1"/>
    <col min="5128" max="5375" width="24.7109375" style="6"/>
    <col min="5376" max="5376" width="4" style="6" customWidth="1"/>
    <col min="5377" max="5377" width="38.7109375" style="6" customWidth="1"/>
    <col min="5378" max="5378" width="17.42578125" style="6" customWidth="1"/>
    <col min="5379" max="5380" width="11.42578125" style="6" customWidth="1"/>
    <col min="5381" max="5381" width="13.42578125" style="6" customWidth="1"/>
    <col min="5382" max="5383" width="14.42578125" style="6" customWidth="1"/>
    <col min="5384" max="5631" width="24.7109375" style="6"/>
    <col min="5632" max="5632" width="4" style="6" customWidth="1"/>
    <col min="5633" max="5633" width="38.7109375" style="6" customWidth="1"/>
    <col min="5634" max="5634" width="17.42578125" style="6" customWidth="1"/>
    <col min="5635" max="5636" width="11.42578125" style="6" customWidth="1"/>
    <col min="5637" max="5637" width="13.42578125" style="6" customWidth="1"/>
    <col min="5638" max="5639" width="14.42578125" style="6" customWidth="1"/>
    <col min="5640" max="5887" width="24.7109375" style="6"/>
    <col min="5888" max="5888" width="4" style="6" customWidth="1"/>
    <col min="5889" max="5889" width="38.7109375" style="6" customWidth="1"/>
    <col min="5890" max="5890" width="17.42578125" style="6" customWidth="1"/>
    <col min="5891" max="5892" width="11.42578125" style="6" customWidth="1"/>
    <col min="5893" max="5893" width="13.42578125" style="6" customWidth="1"/>
    <col min="5894" max="5895" width="14.42578125" style="6" customWidth="1"/>
    <col min="5896" max="6143" width="24.7109375" style="6"/>
    <col min="6144" max="6144" width="4" style="6" customWidth="1"/>
    <col min="6145" max="6145" width="38.7109375" style="6" customWidth="1"/>
    <col min="6146" max="6146" width="17.42578125" style="6" customWidth="1"/>
    <col min="6147" max="6148" width="11.42578125" style="6" customWidth="1"/>
    <col min="6149" max="6149" width="13.42578125" style="6" customWidth="1"/>
    <col min="6150" max="6151" width="14.42578125" style="6" customWidth="1"/>
    <col min="6152" max="6399" width="24.7109375" style="6"/>
    <col min="6400" max="6400" width="4" style="6" customWidth="1"/>
    <col min="6401" max="6401" width="38.7109375" style="6" customWidth="1"/>
    <col min="6402" max="6402" width="17.42578125" style="6" customWidth="1"/>
    <col min="6403" max="6404" width="11.42578125" style="6" customWidth="1"/>
    <col min="6405" max="6405" width="13.42578125" style="6" customWidth="1"/>
    <col min="6406" max="6407" width="14.42578125" style="6" customWidth="1"/>
    <col min="6408" max="6655" width="24.7109375" style="6"/>
    <col min="6656" max="6656" width="4" style="6" customWidth="1"/>
    <col min="6657" max="6657" width="38.7109375" style="6" customWidth="1"/>
    <col min="6658" max="6658" width="17.42578125" style="6" customWidth="1"/>
    <col min="6659" max="6660" width="11.42578125" style="6" customWidth="1"/>
    <col min="6661" max="6661" width="13.42578125" style="6" customWidth="1"/>
    <col min="6662" max="6663" width="14.42578125" style="6" customWidth="1"/>
    <col min="6664" max="6911" width="24.7109375" style="6"/>
    <col min="6912" max="6912" width="4" style="6" customWidth="1"/>
    <col min="6913" max="6913" width="38.7109375" style="6" customWidth="1"/>
    <col min="6914" max="6914" width="17.42578125" style="6" customWidth="1"/>
    <col min="6915" max="6916" width="11.42578125" style="6" customWidth="1"/>
    <col min="6917" max="6917" width="13.42578125" style="6" customWidth="1"/>
    <col min="6918" max="6919" width="14.42578125" style="6" customWidth="1"/>
    <col min="6920" max="7167" width="24.7109375" style="6"/>
    <col min="7168" max="7168" width="4" style="6" customWidth="1"/>
    <col min="7169" max="7169" width="38.7109375" style="6" customWidth="1"/>
    <col min="7170" max="7170" width="17.42578125" style="6" customWidth="1"/>
    <col min="7171" max="7172" width="11.42578125" style="6" customWidth="1"/>
    <col min="7173" max="7173" width="13.42578125" style="6" customWidth="1"/>
    <col min="7174" max="7175" width="14.42578125" style="6" customWidth="1"/>
    <col min="7176" max="7423" width="24.7109375" style="6"/>
    <col min="7424" max="7424" width="4" style="6" customWidth="1"/>
    <col min="7425" max="7425" width="38.7109375" style="6" customWidth="1"/>
    <col min="7426" max="7426" width="17.42578125" style="6" customWidth="1"/>
    <col min="7427" max="7428" width="11.42578125" style="6" customWidth="1"/>
    <col min="7429" max="7429" width="13.42578125" style="6" customWidth="1"/>
    <col min="7430" max="7431" width="14.42578125" style="6" customWidth="1"/>
    <col min="7432" max="7679" width="24.7109375" style="6"/>
    <col min="7680" max="7680" width="4" style="6" customWidth="1"/>
    <col min="7681" max="7681" width="38.7109375" style="6" customWidth="1"/>
    <col min="7682" max="7682" width="17.42578125" style="6" customWidth="1"/>
    <col min="7683" max="7684" width="11.42578125" style="6" customWidth="1"/>
    <col min="7685" max="7685" width="13.42578125" style="6" customWidth="1"/>
    <col min="7686" max="7687" width="14.42578125" style="6" customWidth="1"/>
    <col min="7688" max="7935" width="24.7109375" style="6"/>
    <col min="7936" max="7936" width="4" style="6" customWidth="1"/>
    <col min="7937" max="7937" width="38.7109375" style="6" customWidth="1"/>
    <col min="7938" max="7938" width="17.42578125" style="6" customWidth="1"/>
    <col min="7939" max="7940" width="11.42578125" style="6" customWidth="1"/>
    <col min="7941" max="7941" width="13.42578125" style="6" customWidth="1"/>
    <col min="7942" max="7943" width="14.42578125" style="6" customWidth="1"/>
    <col min="7944" max="8191" width="24.7109375" style="6"/>
    <col min="8192" max="8192" width="4" style="6" customWidth="1"/>
    <col min="8193" max="8193" width="38.7109375" style="6" customWidth="1"/>
    <col min="8194" max="8194" width="17.42578125" style="6" customWidth="1"/>
    <col min="8195" max="8196" width="11.42578125" style="6" customWidth="1"/>
    <col min="8197" max="8197" width="13.42578125" style="6" customWidth="1"/>
    <col min="8198" max="8199" width="14.42578125" style="6" customWidth="1"/>
    <col min="8200" max="8447" width="24.7109375" style="6"/>
    <col min="8448" max="8448" width="4" style="6" customWidth="1"/>
    <col min="8449" max="8449" width="38.7109375" style="6" customWidth="1"/>
    <col min="8450" max="8450" width="17.42578125" style="6" customWidth="1"/>
    <col min="8451" max="8452" width="11.42578125" style="6" customWidth="1"/>
    <col min="8453" max="8453" width="13.42578125" style="6" customWidth="1"/>
    <col min="8454" max="8455" width="14.42578125" style="6" customWidth="1"/>
    <col min="8456" max="8703" width="24.7109375" style="6"/>
    <col min="8704" max="8704" width="4" style="6" customWidth="1"/>
    <col min="8705" max="8705" width="38.7109375" style="6" customWidth="1"/>
    <col min="8706" max="8706" width="17.42578125" style="6" customWidth="1"/>
    <col min="8707" max="8708" width="11.42578125" style="6" customWidth="1"/>
    <col min="8709" max="8709" width="13.42578125" style="6" customWidth="1"/>
    <col min="8710" max="8711" width="14.42578125" style="6" customWidth="1"/>
    <col min="8712" max="8959" width="24.7109375" style="6"/>
    <col min="8960" max="8960" width="4" style="6" customWidth="1"/>
    <col min="8961" max="8961" width="38.7109375" style="6" customWidth="1"/>
    <col min="8962" max="8962" width="17.42578125" style="6" customWidth="1"/>
    <col min="8963" max="8964" width="11.42578125" style="6" customWidth="1"/>
    <col min="8965" max="8965" width="13.42578125" style="6" customWidth="1"/>
    <col min="8966" max="8967" width="14.42578125" style="6" customWidth="1"/>
    <col min="8968" max="9215" width="24.7109375" style="6"/>
    <col min="9216" max="9216" width="4" style="6" customWidth="1"/>
    <col min="9217" max="9217" width="38.7109375" style="6" customWidth="1"/>
    <col min="9218" max="9218" width="17.42578125" style="6" customWidth="1"/>
    <col min="9219" max="9220" width="11.42578125" style="6" customWidth="1"/>
    <col min="9221" max="9221" width="13.42578125" style="6" customWidth="1"/>
    <col min="9222" max="9223" width="14.42578125" style="6" customWidth="1"/>
    <col min="9224" max="9471" width="24.7109375" style="6"/>
    <col min="9472" max="9472" width="4" style="6" customWidth="1"/>
    <col min="9473" max="9473" width="38.7109375" style="6" customWidth="1"/>
    <col min="9474" max="9474" width="17.42578125" style="6" customWidth="1"/>
    <col min="9475" max="9476" width="11.42578125" style="6" customWidth="1"/>
    <col min="9477" max="9477" width="13.42578125" style="6" customWidth="1"/>
    <col min="9478" max="9479" width="14.42578125" style="6" customWidth="1"/>
    <col min="9480" max="9727" width="24.7109375" style="6"/>
    <col min="9728" max="9728" width="4" style="6" customWidth="1"/>
    <col min="9729" max="9729" width="38.7109375" style="6" customWidth="1"/>
    <col min="9730" max="9730" width="17.42578125" style="6" customWidth="1"/>
    <col min="9731" max="9732" width="11.42578125" style="6" customWidth="1"/>
    <col min="9733" max="9733" width="13.42578125" style="6" customWidth="1"/>
    <col min="9734" max="9735" width="14.42578125" style="6" customWidth="1"/>
    <col min="9736" max="9983" width="24.7109375" style="6"/>
    <col min="9984" max="9984" width="4" style="6" customWidth="1"/>
    <col min="9985" max="9985" width="38.7109375" style="6" customWidth="1"/>
    <col min="9986" max="9986" width="17.42578125" style="6" customWidth="1"/>
    <col min="9987" max="9988" width="11.42578125" style="6" customWidth="1"/>
    <col min="9989" max="9989" width="13.42578125" style="6" customWidth="1"/>
    <col min="9990" max="9991" width="14.42578125" style="6" customWidth="1"/>
    <col min="9992" max="10239" width="24.7109375" style="6"/>
    <col min="10240" max="10240" width="4" style="6" customWidth="1"/>
    <col min="10241" max="10241" width="38.7109375" style="6" customWidth="1"/>
    <col min="10242" max="10242" width="17.42578125" style="6" customWidth="1"/>
    <col min="10243" max="10244" width="11.42578125" style="6" customWidth="1"/>
    <col min="10245" max="10245" width="13.42578125" style="6" customWidth="1"/>
    <col min="10246" max="10247" width="14.42578125" style="6" customWidth="1"/>
    <col min="10248" max="10495" width="24.7109375" style="6"/>
    <col min="10496" max="10496" width="4" style="6" customWidth="1"/>
    <col min="10497" max="10497" width="38.7109375" style="6" customWidth="1"/>
    <col min="10498" max="10498" width="17.42578125" style="6" customWidth="1"/>
    <col min="10499" max="10500" width="11.42578125" style="6" customWidth="1"/>
    <col min="10501" max="10501" width="13.42578125" style="6" customWidth="1"/>
    <col min="10502" max="10503" width="14.42578125" style="6" customWidth="1"/>
    <col min="10504" max="10751" width="24.7109375" style="6"/>
    <col min="10752" max="10752" width="4" style="6" customWidth="1"/>
    <col min="10753" max="10753" width="38.7109375" style="6" customWidth="1"/>
    <col min="10754" max="10754" width="17.42578125" style="6" customWidth="1"/>
    <col min="10755" max="10756" width="11.42578125" style="6" customWidth="1"/>
    <col min="10757" max="10757" width="13.42578125" style="6" customWidth="1"/>
    <col min="10758" max="10759" width="14.42578125" style="6" customWidth="1"/>
    <col min="10760" max="11007" width="24.7109375" style="6"/>
    <col min="11008" max="11008" width="4" style="6" customWidth="1"/>
    <col min="11009" max="11009" width="38.7109375" style="6" customWidth="1"/>
    <col min="11010" max="11010" width="17.42578125" style="6" customWidth="1"/>
    <col min="11011" max="11012" width="11.42578125" style="6" customWidth="1"/>
    <col min="11013" max="11013" width="13.42578125" style="6" customWidth="1"/>
    <col min="11014" max="11015" width="14.42578125" style="6" customWidth="1"/>
    <col min="11016" max="11263" width="24.7109375" style="6"/>
    <col min="11264" max="11264" width="4" style="6" customWidth="1"/>
    <col min="11265" max="11265" width="38.7109375" style="6" customWidth="1"/>
    <col min="11266" max="11266" width="17.42578125" style="6" customWidth="1"/>
    <col min="11267" max="11268" width="11.42578125" style="6" customWidth="1"/>
    <col min="11269" max="11269" width="13.42578125" style="6" customWidth="1"/>
    <col min="11270" max="11271" width="14.42578125" style="6" customWidth="1"/>
    <col min="11272" max="11519" width="24.7109375" style="6"/>
    <col min="11520" max="11520" width="4" style="6" customWidth="1"/>
    <col min="11521" max="11521" width="38.7109375" style="6" customWidth="1"/>
    <col min="11522" max="11522" width="17.42578125" style="6" customWidth="1"/>
    <col min="11523" max="11524" width="11.42578125" style="6" customWidth="1"/>
    <col min="11525" max="11525" width="13.42578125" style="6" customWidth="1"/>
    <col min="11526" max="11527" width="14.42578125" style="6" customWidth="1"/>
    <col min="11528" max="11775" width="24.7109375" style="6"/>
    <col min="11776" max="11776" width="4" style="6" customWidth="1"/>
    <col min="11777" max="11777" width="38.7109375" style="6" customWidth="1"/>
    <col min="11778" max="11778" width="17.42578125" style="6" customWidth="1"/>
    <col min="11779" max="11780" width="11.42578125" style="6" customWidth="1"/>
    <col min="11781" max="11781" width="13.42578125" style="6" customWidth="1"/>
    <col min="11782" max="11783" width="14.42578125" style="6" customWidth="1"/>
    <col min="11784" max="12031" width="24.7109375" style="6"/>
    <col min="12032" max="12032" width="4" style="6" customWidth="1"/>
    <col min="12033" max="12033" width="38.7109375" style="6" customWidth="1"/>
    <col min="12034" max="12034" width="17.42578125" style="6" customWidth="1"/>
    <col min="12035" max="12036" width="11.42578125" style="6" customWidth="1"/>
    <col min="12037" max="12037" width="13.42578125" style="6" customWidth="1"/>
    <col min="12038" max="12039" width="14.42578125" style="6" customWidth="1"/>
    <col min="12040" max="12287" width="24.7109375" style="6"/>
    <col min="12288" max="12288" width="4" style="6" customWidth="1"/>
    <col min="12289" max="12289" width="38.7109375" style="6" customWidth="1"/>
    <col min="12290" max="12290" width="17.42578125" style="6" customWidth="1"/>
    <col min="12291" max="12292" width="11.42578125" style="6" customWidth="1"/>
    <col min="12293" max="12293" width="13.42578125" style="6" customWidth="1"/>
    <col min="12294" max="12295" width="14.42578125" style="6" customWidth="1"/>
    <col min="12296" max="12543" width="24.7109375" style="6"/>
    <col min="12544" max="12544" width="4" style="6" customWidth="1"/>
    <col min="12545" max="12545" width="38.7109375" style="6" customWidth="1"/>
    <col min="12546" max="12546" width="17.42578125" style="6" customWidth="1"/>
    <col min="12547" max="12548" width="11.42578125" style="6" customWidth="1"/>
    <col min="12549" max="12549" width="13.42578125" style="6" customWidth="1"/>
    <col min="12550" max="12551" width="14.42578125" style="6" customWidth="1"/>
    <col min="12552" max="12799" width="24.7109375" style="6"/>
    <col min="12800" max="12800" width="4" style="6" customWidth="1"/>
    <col min="12801" max="12801" width="38.7109375" style="6" customWidth="1"/>
    <col min="12802" max="12802" width="17.42578125" style="6" customWidth="1"/>
    <col min="12803" max="12804" width="11.42578125" style="6" customWidth="1"/>
    <col min="12805" max="12805" width="13.42578125" style="6" customWidth="1"/>
    <col min="12806" max="12807" width="14.42578125" style="6" customWidth="1"/>
    <col min="12808" max="13055" width="24.7109375" style="6"/>
    <col min="13056" max="13056" width="4" style="6" customWidth="1"/>
    <col min="13057" max="13057" width="38.7109375" style="6" customWidth="1"/>
    <col min="13058" max="13058" width="17.42578125" style="6" customWidth="1"/>
    <col min="13059" max="13060" width="11.42578125" style="6" customWidth="1"/>
    <col min="13061" max="13061" width="13.42578125" style="6" customWidth="1"/>
    <col min="13062" max="13063" width="14.42578125" style="6" customWidth="1"/>
    <col min="13064" max="13311" width="24.7109375" style="6"/>
    <col min="13312" max="13312" width="4" style="6" customWidth="1"/>
    <col min="13313" max="13313" width="38.7109375" style="6" customWidth="1"/>
    <col min="13314" max="13314" width="17.42578125" style="6" customWidth="1"/>
    <col min="13315" max="13316" width="11.42578125" style="6" customWidth="1"/>
    <col min="13317" max="13317" width="13.42578125" style="6" customWidth="1"/>
    <col min="13318" max="13319" width="14.42578125" style="6" customWidth="1"/>
    <col min="13320" max="13567" width="24.7109375" style="6"/>
    <col min="13568" max="13568" width="4" style="6" customWidth="1"/>
    <col min="13569" max="13569" width="38.7109375" style="6" customWidth="1"/>
    <col min="13570" max="13570" width="17.42578125" style="6" customWidth="1"/>
    <col min="13571" max="13572" width="11.42578125" style="6" customWidth="1"/>
    <col min="13573" max="13573" width="13.42578125" style="6" customWidth="1"/>
    <col min="13574" max="13575" width="14.42578125" style="6" customWidth="1"/>
    <col min="13576" max="13823" width="24.7109375" style="6"/>
    <col min="13824" max="13824" width="4" style="6" customWidth="1"/>
    <col min="13825" max="13825" width="38.7109375" style="6" customWidth="1"/>
    <col min="13826" max="13826" width="17.42578125" style="6" customWidth="1"/>
    <col min="13827" max="13828" width="11.42578125" style="6" customWidth="1"/>
    <col min="13829" max="13829" width="13.42578125" style="6" customWidth="1"/>
    <col min="13830" max="13831" width="14.42578125" style="6" customWidth="1"/>
    <col min="13832" max="14079" width="24.7109375" style="6"/>
    <col min="14080" max="14080" width="4" style="6" customWidth="1"/>
    <col min="14081" max="14081" width="38.7109375" style="6" customWidth="1"/>
    <col min="14082" max="14082" width="17.42578125" style="6" customWidth="1"/>
    <col min="14083" max="14084" width="11.42578125" style="6" customWidth="1"/>
    <col min="14085" max="14085" width="13.42578125" style="6" customWidth="1"/>
    <col min="14086" max="14087" width="14.42578125" style="6" customWidth="1"/>
    <col min="14088" max="14335" width="24.7109375" style="6"/>
    <col min="14336" max="14336" width="4" style="6" customWidth="1"/>
    <col min="14337" max="14337" width="38.7109375" style="6" customWidth="1"/>
    <col min="14338" max="14338" width="17.42578125" style="6" customWidth="1"/>
    <col min="14339" max="14340" width="11.42578125" style="6" customWidth="1"/>
    <col min="14341" max="14341" width="13.42578125" style="6" customWidth="1"/>
    <col min="14342" max="14343" width="14.42578125" style="6" customWidth="1"/>
    <col min="14344" max="14591" width="24.7109375" style="6"/>
    <col min="14592" max="14592" width="4" style="6" customWidth="1"/>
    <col min="14593" max="14593" width="38.7109375" style="6" customWidth="1"/>
    <col min="14594" max="14594" width="17.42578125" style="6" customWidth="1"/>
    <col min="14595" max="14596" width="11.42578125" style="6" customWidth="1"/>
    <col min="14597" max="14597" width="13.42578125" style="6" customWidth="1"/>
    <col min="14598" max="14599" width="14.42578125" style="6" customWidth="1"/>
    <col min="14600" max="14847" width="24.7109375" style="6"/>
    <col min="14848" max="14848" width="4" style="6" customWidth="1"/>
    <col min="14849" max="14849" width="38.7109375" style="6" customWidth="1"/>
    <col min="14850" max="14850" width="17.42578125" style="6" customWidth="1"/>
    <col min="14851" max="14852" width="11.42578125" style="6" customWidth="1"/>
    <col min="14853" max="14853" width="13.42578125" style="6" customWidth="1"/>
    <col min="14854" max="14855" width="14.42578125" style="6" customWidth="1"/>
    <col min="14856" max="15103" width="24.7109375" style="6"/>
    <col min="15104" max="15104" width="4" style="6" customWidth="1"/>
    <col min="15105" max="15105" width="38.7109375" style="6" customWidth="1"/>
    <col min="15106" max="15106" width="17.42578125" style="6" customWidth="1"/>
    <col min="15107" max="15108" width="11.42578125" style="6" customWidth="1"/>
    <col min="15109" max="15109" width="13.42578125" style="6" customWidth="1"/>
    <col min="15110" max="15111" width="14.42578125" style="6" customWidth="1"/>
    <col min="15112" max="15359" width="24.7109375" style="6"/>
    <col min="15360" max="15360" width="4" style="6" customWidth="1"/>
    <col min="15361" max="15361" width="38.7109375" style="6" customWidth="1"/>
    <col min="15362" max="15362" width="17.42578125" style="6" customWidth="1"/>
    <col min="15363" max="15364" width="11.42578125" style="6" customWidth="1"/>
    <col min="15365" max="15365" width="13.42578125" style="6" customWidth="1"/>
    <col min="15366" max="15367" width="14.42578125" style="6" customWidth="1"/>
    <col min="15368" max="15615" width="24.7109375" style="6"/>
    <col min="15616" max="15616" width="4" style="6" customWidth="1"/>
    <col min="15617" max="15617" width="38.7109375" style="6" customWidth="1"/>
    <col min="15618" max="15618" width="17.42578125" style="6" customWidth="1"/>
    <col min="15619" max="15620" width="11.42578125" style="6" customWidth="1"/>
    <col min="15621" max="15621" width="13.42578125" style="6" customWidth="1"/>
    <col min="15622" max="15623" width="14.42578125" style="6" customWidth="1"/>
    <col min="15624" max="15871" width="24.7109375" style="6"/>
    <col min="15872" max="15872" width="4" style="6" customWidth="1"/>
    <col min="15873" max="15873" width="38.7109375" style="6" customWidth="1"/>
    <col min="15874" max="15874" width="17.42578125" style="6" customWidth="1"/>
    <col min="15875" max="15876" width="11.42578125" style="6" customWidth="1"/>
    <col min="15877" max="15877" width="13.42578125" style="6" customWidth="1"/>
    <col min="15878" max="15879" width="14.42578125" style="6" customWidth="1"/>
    <col min="15880" max="16127" width="24.7109375" style="6"/>
    <col min="16128" max="16128" width="4" style="6" customWidth="1"/>
    <col min="16129" max="16129" width="38.7109375" style="6" customWidth="1"/>
    <col min="16130" max="16130" width="17.42578125" style="6" customWidth="1"/>
    <col min="16131" max="16132" width="11.42578125" style="6" customWidth="1"/>
    <col min="16133" max="16133" width="13.42578125" style="6" customWidth="1"/>
    <col min="16134" max="16135" width="14.42578125" style="6" customWidth="1"/>
    <col min="16136" max="16384" width="24.7109375" style="6"/>
  </cols>
  <sheetData>
    <row r="2" spans="1:10" ht="18">
      <c r="A2" s="196" t="s">
        <v>111</v>
      </c>
      <c r="B2" s="196"/>
      <c r="C2" s="196"/>
      <c r="D2" s="196"/>
      <c r="E2" s="196"/>
      <c r="F2" s="196"/>
      <c r="G2" s="196"/>
    </row>
    <row r="3" spans="1:10">
      <c r="A3" s="7"/>
      <c r="B3" s="3" t="str">
        <f>'CT1'!A3</f>
        <v xml:space="preserve">  "БӨӨНИЙ ХУДАЛДАА" ХК</v>
      </c>
      <c r="C3" s="3"/>
      <c r="D3" s="3"/>
      <c r="F3" s="219">
        <f>'CT2'!C3</f>
        <v>0</v>
      </c>
      <c r="G3" s="219"/>
    </row>
    <row r="4" spans="1:10">
      <c r="B4" s="50" t="s">
        <v>7</v>
      </c>
    </row>
    <row r="5" spans="1:10" ht="11.25" customHeight="1">
      <c r="A5" s="8"/>
      <c r="B5" s="8"/>
      <c r="C5" s="9"/>
      <c r="D5" s="9"/>
      <c r="E5" s="9"/>
      <c r="F5" s="9"/>
      <c r="G5" s="10" t="s">
        <v>8</v>
      </c>
    </row>
    <row r="6" spans="1:10" s="12" customFormat="1" ht="14.25" customHeight="1">
      <c r="A6" s="216"/>
      <c r="B6" s="216" t="s">
        <v>112</v>
      </c>
      <c r="C6" s="217" t="s">
        <v>214</v>
      </c>
      <c r="D6" s="217" t="s">
        <v>100</v>
      </c>
      <c r="E6" s="217" t="s">
        <v>104</v>
      </c>
      <c r="F6" s="217" t="s">
        <v>224</v>
      </c>
      <c r="G6" s="218" t="s">
        <v>219</v>
      </c>
      <c r="H6" s="11"/>
      <c r="I6" s="11"/>
      <c r="J6" s="11"/>
    </row>
    <row r="7" spans="1:10" s="12" customFormat="1">
      <c r="A7" s="216"/>
      <c r="B7" s="216"/>
      <c r="C7" s="217"/>
      <c r="D7" s="217"/>
      <c r="E7" s="217"/>
      <c r="F7" s="217"/>
      <c r="G7" s="218"/>
      <c r="H7" s="11"/>
      <c r="I7" s="11"/>
      <c r="J7" s="11"/>
    </row>
    <row r="8" spans="1:10" s="12" customFormat="1">
      <c r="A8" s="216"/>
      <c r="B8" s="216"/>
      <c r="C8" s="217"/>
      <c r="D8" s="217"/>
      <c r="E8" s="217"/>
      <c r="F8" s="217"/>
      <c r="G8" s="218"/>
      <c r="H8" s="11"/>
      <c r="I8" s="11"/>
      <c r="J8" s="11"/>
    </row>
    <row r="9" spans="1:10" s="17" customFormat="1" ht="17.25" customHeight="1">
      <c r="A9" s="13">
        <v>1</v>
      </c>
      <c r="B9" s="14" t="s">
        <v>557</v>
      </c>
      <c r="C9" s="74">
        <v>153790600</v>
      </c>
      <c r="D9" s="15"/>
      <c r="E9" s="15"/>
      <c r="F9" s="74">
        <v>-334412700</v>
      </c>
      <c r="G9" s="15">
        <f t="shared" ref="G9:G25" si="0">SUM(C9:F9)</f>
        <v>-180622100</v>
      </c>
      <c r="H9" s="16"/>
      <c r="I9" s="16"/>
      <c r="J9" s="16"/>
    </row>
    <row r="10" spans="1:10" ht="17.25" customHeight="1">
      <c r="A10" s="18">
        <v>2</v>
      </c>
      <c r="B10" s="19" t="s">
        <v>114</v>
      </c>
      <c r="C10" s="20"/>
      <c r="D10" s="20"/>
      <c r="E10" s="20"/>
      <c r="F10" s="20"/>
      <c r="G10" s="15">
        <f t="shared" si="0"/>
        <v>0</v>
      </c>
    </row>
    <row r="11" spans="1:10" s="17" customFormat="1">
      <c r="A11" s="13">
        <v>3</v>
      </c>
      <c r="B11" s="21" t="s">
        <v>115</v>
      </c>
      <c r="C11" s="15">
        <f>SUM(C9:C10)</f>
        <v>153790600</v>
      </c>
      <c r="D11" s="15">
        <f>SUM(D9:D10)</f>
        <v>0</v>
      </c>
      <c r="E11" s="15">
        <f>SUM(E9:E10)</f>
        <v>0</v>
      </c>
      <c r="F11" s="15">
        <f>SUM(F9:F10)</f>
        <v>-334412700</v>
      </c>
      <c r="G11" s="15">
        <f t="shared" si="0"/>
        <v>-180622100</v>
      </c>
      <c r="H11" s="16"/>
      <c r="I11" s="16"/>
      <c r="J11" s="16"/>
    </row>
    <row r="12" spans="1:10">
      <c r="A12" s="18">
        <v>4</v>
      </c>
      <c r="B12" s="19" t="s">
        <v>216</v>
      </c>
      <c r="C12" s="20"/>
      <c r="D12" s="20"/>
      <c r="E12" s="20"/>
      <c r="F12" s="20"/>
      <c r="G12" s="15">
        <f t="shared" si="0"/>
        <v>0</v>
      </c>
    </row>
    <row r="13" spans="1:10" ht="28.5">
      <c r="A13" s="18">
        <v>5</v>
      </c>
      <c r="B13" s="19" t="s">
        <v>116</v>
      </c>
      <c r="C13" s="20"/>
      <c r="D13" s="20"/>
      <c r="E13" s="20"/>
      <c r="F13" s="20"/>
      <c r="G13" s="15">
        <f t="shared" si="0"/>
        <v>0</v>
      </c>
    </row>
    <row r="14" spans="1:10">
      <c r="A14" s="18">
        <v>6</v>
      </c>
      <c r="B14" s="19" t="s">
        <v>113</v>
      </c>
      <c r="C14" s="20"/>
      <c r="D14" s="20"/>
      <c r="E14" s="20"/>
      <c r="F14" s="20"/>
      <c r="G14" s="15">
        <f t="shared" si="0"/>
        <v>0</v>
      </c>
    </row>
    <row r="15" spans="1:10" ht="28.5">
      <c r="A15" s="18">
        <v>7</v>
      </c>
      <c r="B15" s="19" t="s">
        <v>117</v>
      </c>
      <c r="C15" s="20"/>
      <c r="D15" s="20"/>
      <c r="E15" s="20"/>
      <c r="F15" s="20"/>
      <c r="G15" s="15">
        <f t="shared" si="0"/>
        <v>0</v>
      </c>
    </row>
    <row r="16" spans="1:10">
      <c r="A16" s="18">
        <v>8</v>
      </c>
      <c r="B16" s="19" t="s">
        <v>118</v>
      </c>
      <c r="C16" s="20"/>
      <c r="D16" s="20"/>
      <c r="E16" s="20"/>
      <c r="F16" s="20"/>
      <c r="G16" s="15">
        <f t="shared" si="0"/>
        <v>0</v>
      </c>
    </row>
    <row r="17" spans="1:10">
      <c r="A17" s="18">
        <v>9</v>
      </c>
      <c r="B17" s="19" t="s">
        <v>119</v>
      </c>
      <c r="C17" s="20"/>
      <c r="D17" s="20"/>
      <c r="E17" s="20"/>
      <c r="F17" s="20"/>
      <c r="G17" s="15">
        <f t="shared" si="0"/>
        <v>0</v>
      </c>
    </row>
    <row r="18" spans="1:10">
      <c r="A18" s="18">
        <v>10</v>
      </c>
      <c r="B18" s="19" t="s">
        <v>120</v>
      </c>
      <c r="C18" s="20"/>
      <c r="D18" s="20"/>
      <c r="E18" s="20"/>
      <c r="F18" s="20"/>
      <c r="G18" s="15">
        <f t="shared" si="0"/>
        <v>0</v>
      </c>
    </row>
    <row r="19" spans="1:10" s="17" customFormat="1" ht="18" customHeight="1">
      <c r="A19" s="13">
        <v>11</v>
      </c>
      <c r="B19" s="14" t="s">
        <v>229</v>
      </c>
      <c r="C19" s="15">
        <f>SUM(C11:C18)</f>
        <v>153790600</v>
      </c>
      <c r="D19" s="15">
        <f>SUM(D11:D18)</f>
        <v>0</v>
      </c>
      <c r="E19" s="15">
        <f>SUM(E11:E18)</f>
        <v>0</v>
      </c>
      <c r="F19" s="15">
        <f>SUM(F11:F18)</f>
        <v>-334412700</v>
      </c>
      <c r="G19" s="15">
        <f t="shared" si="0"/>
        <v>-180622100</v>
      </c>
      <c r="H19" s="16"/>
      <c r="I19" s="16"/>
      <c r="J19" s="16"/>
    </row>
    <row r="20" spans="1:10">
      <c r="A20" s="18">
        <v>12</v>
      </c>
      <c r="B20" s="19" t="s">
        <v>114</v>
      </c>
      <c r="C20" s="20"/>
      <c r="D20" s="20"/>
      <c r="E20" s="20"/>
      <c r="F20" s="20"/>
      <c r="G20" s="15">
        <f t="shared" si="0"/>
        <v>0</v>
      </c>
    </row>
    <row r="21" spans="1:10" s="17" customFormat="1">
      <c r="A21" s="13">
        <v>13</v>
      </c>
      <c r="B21" s="21" t="s">
        <v>115</v>
      </c>
      <c r="C21" s="15">
        <f>SUM(C19:C20)</f>
        <v>153790600</v>
      </c>
      <c r="D21" s="15">
        <f>SUM(D19:D20)</f>
        <v>0</v>
      </c>
      <c r="E21" s="15">
        <f>SUM(E19:E20)</f>
        <v>0</v>
      </c>
      <c r="F21" s="15">
        <f>SUM(F19:F20)</f>
        <v>-334412700</v>
      </c>
      <c r="G21" s="15">
        <f t="shared" si="0"/>
        <v>-180622100</v>
      </c>
      <c r="H21" s="16"/>
      <c r="I21" s="16"/>
      <c r="J21" s="16"/>
    </row>
    <row r="22" spans="1:10">
      <c r="A22" s="18">
        <v>14</v>
      </c>
      <c r="B22" s="19" t="s">
        <v>114</v>
      </c>
      <c r="C22" s="20"/>
      <c r="D22" s="20"/>
      <c r="E22" s="20"/>
      <c r="F22" s="20">
        <f>'CT2'!C34</f>
        <v>0</v>
      </c>
      <c r="G22" s="15">
        <f t="shared" si="0"/>
        <v>0</v>
      </c>
    </row>
    <row r="23" spans="1:10" ht="28.5">
      <c r="A23" s="18">
        <v>15</v>
      </c>
      <c r="B23" s="19" t="s">
        <v>116</v>
      </c>
      <c r="C23" s="20"/>
      <c r="D23" s="20"/>
      <c r="E23" s="20"/>
      <c r="F23" s="20"/>
      <c r="G23" s="15">
        <f t="shared" si="0"/>
        <v>0</v>
      </c>
    </row>
    <row r="24" spans="1:10">
      <c r="A24" s="18">
        <v>16</v>
      </c>
      <c r="B24" s="19" t="s">
        <v>113</v>
      </c>
      <c r="C24" s="20"/>
      <c r="D24" s="20"/>
      <c r="E24" s="20"/>
      <c r="F24" s="20"/>
      <c r="G24" s="15">
        <f t="shared" si="0"/>
        <v>0</v>
      </c>
    </row>
    <row r="25" spans="1:10" ht="28.5">
      <c r="A25" s="18">
        <v>17</v>
      </c>
      <c r="B25" s="19" t="s">
        <v>117</v>
      </c>
      <c r="C25" s="20"/>
      <c r="D25" s="20"/>
      <c r="E25" s="20"/>
      <c r="F25" s="20"/>
      <c r="G25" s="15">
        <f t="shared" si="0"/>
        <v>0</v>
      </c>
    </row>
    <row r="26" spans="1:10">
      <c r="A26" s="18">
        <v>18</v>
      </c>
      <c r="B26" s="19" t="s">
        <v>118</v>
      </c>
      <c r="C26" s="20"/>
      <c r="D26" s="20"/>
      <c r="E26" s="20"/>
      <c r="F26" s="20">
        <f>'CT2'!C28</f>
        <v>-251435</v>
      </c>
      <c r="G26" s="15">
        <f>SUM(C26:F26)</f>
        <v>-251435</v>
      </c>
    </row>
    <row r="27" spans="1:10">
      <c r="A27" s="18">
        <v>19</v>
      </c>
      <c r="B27" s="19" t="s">
        <v>119</v>
      </c>
      <c r="C27" s="20"/>
      <c r="D27" s="20"/>
      <c r="E27" s="20"/>
      <c r="F27" s="20"/>
      <c r="G27" s="15">
        <f>SUM(C27:F27)</f>
        <v>0</v>
      </c>
    </row>
    <row r="28" spans="1:10">
      <c r="A28" s="18">
        <v>20</v>
      </c>
      <c r="B28" s="19" t="s">
        <v>120</v>
      </c>
      <c r="C28" s="20"/>
      <c r="D28" s="20"/>
      <c r="E28" s="20"/>
      <c r="F28" s="20"/>
      <c r="G28" s="15">
        <f>SUM(C28:F28)</f>
        <v>0</v>
      </c>
    </row>
    <row r="29" spans="1:10" s="17" customFormat="1">
      <c r="A29" s="13">
        <v>21</v>
      </c>
      <c r="B29" s="14" t="s">
        <v>232</v>
      </c>
      <c r="C29" s="15">
        <f>SUM(C21:C28)</f>
        <v>153790600</v>
      </c>
      <c r="D29" s="15">
        <f>SUM(D21:D28)</f>
        <v>0</v>
      </c>
      <c r="E29" s="15">
        <f>SUM(E21:E28)</f>
        <v>0</v>
      </c>
      <c r="F29" s="15">
        <f>SUM(F21:F28)</f>
        <v>-334664135</v>
      </c>
      <c r="G29" s="15">
        <f>SUM(C29:F29)</f>
        <v>-180873535</v>
      </c>
      <c r="H29" s="16"/>
      <c r="I29" s="16"/>
      <c r="J29" s="16"/>
    </row>
    <row r="30" spans="1:10" s="17" customFormat="1">
      <c r="A30" s="22"/>
      <c r="B30" s="23"/>
      <c r="C30" s="24"/>
      <c r="D30" s="24"/>
      <c r="E30" s="24"/>
      <c r="F30" s="24"/>
      <c r="G30" s="24"/>
      <c r="H30" s="16"/>
      <c r="I30" s="16"/>
      <c r="J30" s="16"/>
    </row>
    <row r="31" spans="1:10" s="4" customFormat="1">
      <c r="A31" s="215" t="str">
        <f>'CT1'!A77:D77</f>
        <v>Гүйцэтгэх захирал                     ______________ / …………………... /</v>
      </c>
      <c r="B31" s="215"/>
      <c r="C31" s="215"/>
      <c r="D31" s="215"/>
      <c r="E31" s="215"/>
      <c r="F31" s="215"/>
      <c r="G31" s="215"/>
    </row>
    <row r="32" spans="1:10" s="1" customFormat="1">
      <c r="A32" s="4"/>
      <c r="B32" s="4"/>
      <c r="C32" s="2"/>
    </row>
    <row r="33" spans="1:7" s="1" customFormat="1">
      <c r="A33" s="215" t="str">
        <f>'CT1'!A79:D79</f>
        <v xml:space="preserve">   Нягтлан бодогч /Ерөнхий/         ______________/……………………./</v>
      </c>
      <c r="B33" s="215"/>
      <c r="C33" s="215"/>
      <c r="D33" s="215"/>
      <c r="E33" s="215"/>
      <c r="F33" s="215"/>
      <c r="G33" s="215"/>
    </row>
    <row r="34" spans="1:7" s="1" customFormat="1">
      <c r="A34" s="4"/>
      <c r="B34" s="4"/>
      <c r="C34" s="5"/>
      <c r="D34" s="5"/>
      <c r="E34" s="5"/>
      <c r="F34" s="5"/>
      <c r="G34" s="5"/>
    </row>
  </sheetData>
  <mergeCells count="11">
    <mergeCell ref="A31:G31"/>
    <mergeCell ref="A33:G33"/>
    <mergeCell ref="A2:G2"/>
    <mergeCell ref="A6:A8"/>
    <mergeCell ref="B6:B8"/>
    <mergeCell ref="C6:C8"/>
    <mergeCell ref="D6:D8"/>
    <mergeCell ref="E6:E8"/>
    <mergeCell ref="F6:F8"/>
    <mergeCell ref="G6:G8"/>
    <mergeCell ref="F3:G3"/>
  </mergeCells>
  <pageMargins left="0.5" right="0.25" top="0.75" bottom="0.2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86" zoomScaleNormal="86" zoomScalePageLayoutView="60" workbookViewId="0">
      <selection activeCell="D61" sqref="D61"/>
    </sheetView>
  </sheetViews>
  <sheetFormatPr defaultColWidth="31.7109375" defaultRowHeight="14.25"/>
  <cols>
    <col min="1" max="1" width="6.7109375" style="57" customWidth="1"/>
    <col min="2" max="2" width="60.140625" style="26" customWidth="1"/>
    <col min="3" max="3" width="28" style="27" customWidth="1"/>
    <col min="4" max="251" width="31.7109375" style="26"/>
    <col min="252" max="252" width="7.7109375" style="26" customWidth="1"/>
    <col min="253" max="253" width="60.140625" style="26" customWidth="1"/>
    <col min="254" max="254" width="18.42578125" style="26" customWidth="1"/>
    <col min="255" max="507" width="31.7109375" style="26"/>
    <col min="508" max="508" width="7.7109375" style="26" customWidth="1"/>
    <col min="509" max="509" width="60.140625" style="26" customWidth="1"/>
    <col min="510" max="510" width="18.42578125" style="26" customWidth="1"/>
    <col min="511" max="763" width="31.7109375" style="26"/>
    <col min="764" max="764" width="7.7109375" style="26" customWidth="1"/>
    <col min="765" max="765" width="60.140625" style="26" customWidth="1"/>
    <col min="766" max="766" width="18.42578125" style="26" customWidth="1"/>
    <col min="767" max="1019" width="31.7109375" style="26"/>
    <col min="1020" max="1020" width="7.7109375" style="26" customWidth="1"/>
    <col min="1021" max="1021" width="60.140625" style="26" customWidth="1"/>
    <col min="1022" max="1022" width="18.42578125" style="26" customWidth="1"/>
    <col min="1023" max="1275" width="31.7109375" style="26"/>
    <col min="1276" max="1276" width="7.7109375" style="26" customWidth="1"/>
    <col min="1277" max="1277" width="60.140625" style="26" customWidth="1"/>
    <col min="1278" max="1278" width="18.42578125" style="26" customWidth="1"/>
    <col min="1279" max="1531" width="31.7109375" style="26"/>
    <col min="1532" max="1532" width="7.7109375" style="26" customWidth="1"/>
    <col min="1533" max="1533" width="60.140625" style="26" customWidth="1"/>
    <col min="1534" max="1534" width="18.42578125" style="26" customWidth="1"/>
    <col min="1535" max="1787" width="31.7109375" style="26"/>
    <col min="1788" max="1788" width="7.7109375" style="26" customWidth="1"/>
    <col min="1789" max="1789" width="60.140625" style="26" customWidth="1"/>
    <col min="1790" max="1790" width="18.42578125" style="26" customWidth="1"/>
    <col min="1791" max="2043" width="31.7109375" style="26"/>
    <col min="2044" max="2044" width="7.7109375" style="26" customWidth="1"/>
    <col min="2045" max="2045" width="60.140625" style="26" customWidth="1"/>
    <col min="2046" max="2046" width="18.42578125" style="26" customWidth="1"/>
    <col min="2047" max="2299" width="31.7109375" style="26"/>
    <col min="2300" max="2300" width="7.7109375" style="26" customWidth="1"/>
    <col min="2301" max="2301" width="60.140625" style="26" customWidth="1"/>
    <col min="2302" max="2302" width="18.42578125" style="26" customWidth="1"/>
    <col min="2303" max="2555" width="31.7109375" style="26"/>
    <col min="2556" max="2556" width="7.7109375" style="26" customWidth="1"/>
    <col min="2557" max="2557" width="60.140625" style="26" customWidth="1"/>
    <col min="2558" max="2558" width="18.42578125" style="26" customWidth="1"/>
    <col min="2559" max="2811" width="31.7109375" style="26"/>
    <col min="2812" max="2812" width="7.7109375" style="26" customWidth="1"/>
    <col min="2813" max="2813" width="60.140625" style="26" customWidth="1"/>
    <col min="2814" max="2814" width="18.42578125" style="26" customWidth="1"/>
    <col min="2815" max="3067" width="31.7109375" style="26"/>
    <col min="3068" max="3068" width="7.7109375" style="26" customWidth="1"/>
    <col min="3069" max="3069" width="60.140625" style="26" customWidth="1"/>
    <col min="3070" max="3070" width="18.42578125" style="26" customWidth="1"/>
    <col min="3071" max="3323" width="31.7109375" style="26"/>
    <col min="3324" max="3324" width="7.7109375" style="26" customWidth="1"/>
    <col min="3325" max="3325" width="60.140625" style="26" customWidth="1"/>
    <col min="3326" max="3326" width="18.42578125" style="26" customWidth="1"/>
    <col min="3327" max="3579" width="31.7109375" style="26"/>
    <col min="3580" max="3580" width="7.7109375" style="26" customWidth="1"/>
    <col min="3581" max="3581" width="60.140625" style="26" customWidth="1"/>
    <col min="3582" max="3582" width="18.42578125" style="26" customWidth="1"/>
    <col min="3583" max="3835" width="31.7109375" style="26"/>
    <col min="3836" max="3836" width="7.7109375" style="26" customWidth="1"/>
    <col min="3837" max="3837" width="60.140625" style="26" customWidth="1"/>
    <col min="3838" max="3838" width="18.42578125" style="26" customWidth="1"/>
    <col min="3839" max="4091" width="31.7109375" style="26"/>
    <col min="4092" max="4092" width="7.7109375" style="26" customWidth="1"/>
    <col min="4093" max="4093" width="60.140625" style="26" customWidth="1"/>
    <col min="4094" max="4094" width="18.42578125" style="26" customWidth="1"/>
    <col min="4095" max="4347" width="31.7109375" style="26"/>
    <col min="4348" max="4348" width="7.7109375" style="26" customWidth="1"/>
    <col min="4349" max="4349" width="60.140625" style="26" customWidth="1"/>
    <col min="4350" max="4350" width="18.42578125" style="26" customWidth="1"/>
    <col min="4351" max="4603" width="31.7109375" style="26"/>
    <col min="4604" max="4604" width="7.7109375" style="26" customWidth="1"/>
    <col min="4605" max="4605" width="60.140625" style="26" customWidth="1"/>
    <col min="4606" max="4606" width="18.42578125" style="26" customWidth="1"/>
    <col min="4607" max="4859" width="31.7109375" style="26"/>
    <col min="4860" max="4860" width="7.7109375" style="26" customWidth="1"/>
    <col min="4861" max="4861" width="60.140625" style="26" customWidth="1"/>
    <col min="4862" max="4862" width="18.42578125" style="26" customWidth="1"/>
    <col min="4863" max="5115" width="31.7109375" style="26"/>
    <col min="5116" max="5116" width="7.7109375" style="26" customWidth="1"/>
    <col min="5117" max="5117" width="60.140625" style="26" customWidth="1"/>
    <col min="5118" max="5118" width="18.42578125" style="26" customWidth="1"/>
    <col min="5119" max="5371" width="31.7109375" style="26"/>
    <col min="5372" max="5372" width="7.7109375" style="26" customWidth="1"/>
    <col min="5373" max="5373" width="60.140625" style="26" customWidth="1"/>
    <col min="5374" max="5374" width="18.42578125" style="26" customWidth="1"/>
    <col min="5375" max="5627" width="31.7109375" style="26"/>
    <col min="5628" max="5628" width="7.7109375" style="26" customWidth="1"/>
    <col min="5629" max="5629" width="60.140625" style="26" customWidth="1"/>
    <col min="5630" max="5630" width="18.42578125" style="26" customWidth="1"/>
    <col min="5631" max="5883" width="31.7109375" style="26"/>
    <col min="5884" max="5884" width="7.7109375" style="26" customWidth="1"/>
    <col min="5885" max="5885" width="60.140625" style="26" customWidth="1"/>
    <col min="5886" max="5886" width="18.42578125" style="26" customWidth="1"/>
    <col min="5887" max="6139" width="31.7109375" style="26"/>
    <col min="6140" max="6140" width="7.7109375" style="26" customWidth="1"/>
    <col min="6141" max="6141" width="60.140625" style="26" customWidth="1"/>
    <col min="6142" max="6142" width="18.42578125" style="26" customWidth="1"/>
    <col min="6143" max="6395" width="31.7109375" style="26"/>
    <col min="6396" max="6396" width="7.7109375" style="26" customWidth="1"/>
    <col min="6397" max="6397" width="60.140625" style="26" customWidth="1"/>
    <col min="6398" max="6398" width="18.42578125" style="26" customWidth="1"/>
    <col min="6399" max="6651" width="31.7109375" style="26"/>
    <col min="6652" max="6652" width="7.7109375" style="26" customWidth="1"/>
    <col min="6653" max="6653" width="60.140625" style="26" customWidth="1"/>
    <col min="6654" max="6654" width="18.42578125" style="26" customWidth="1"/>
    <col min="6655" max="6907" width="31.7109375" style="26"/>
    <col min="6908" max="6908" width="7.7109375" style="26" customWidth="1"/>
    <col min="6909" max="6909" width="60.140625" style="26" customWidth="1"/>
    <col min="6910" max="6910" width="18.42578125" style="26" customWidth="1"/>
    <col min="6911" max="7163" width="31.7109375" style="26"/>
    <col min="7164" max="7164" width="7.7109375" style="26" customWidth="1"/>
    <col min="7165" max="7165" width="60.140625" style="26" customWidth="1"/>
    <col min="7166" max="7166" width="18.42578125" style="26" customWidth="1"/>
    <col min="7167" max="7419" width="31.7109375" style="26"/>
    <col min="7420" max="7420" width="7.7109375" style="26" customWidth="1"/>
    <col min="7421" max="7421" width="60.140625" style="26" customWidth="1"/>
    <col min="7422" max="7422" width="18.42578125" style="26" customWidth="1"/>
    <col min="7423" max="7675" width="31.7109375" style="26"/>
    <col min="7676" max="7676" width="7.7109375" style="26" customWidth="1"/>
    <col min="7677" max="7677" width="60.140625" style="26" customWidth="1"/>
    <col min="7678" max="7678" width="18.42578125" style="26" customWidth="1"/>
    <col min="7679" max="7931" width="31.7109375" style="26"/>
    <col min="7932" max="7932" width="7.7109375" style="26" customWidth="1"/>
    <col min="7933" max="7933" width="60.140625" style="26" customWidth="1"/>
    <col min="7934" max="7934" width="18.42578125" style="26" customWidth="1"/>
    <col min="7935" max="8187" width="31.7109375" style="26"/>
    <col min="8188" max="8188" width="7.7109375" style="26" customWidth="1"/>
    <col min="8189" max="8189" width="60.140625" style="26" customWidth="1"/>
    <col min="8190" max="8190" width="18.42578125" style="26" customWidth="1"/>
    <col min="8191" max="8443" width="31.7109375" style="26"/>
    <col min="8444" max="8444" width="7.7109375" style="26" customWidth="1"/>
    <col min="8445" max="8445" width="60.140625" style="26" customWidth="1"/>
    <col min="8446" max="8446" width="18.42578125" style="26" customWidth="1"/>
    <col min="8447" max="8699" width="31.7109375" style="26"/>
    <col min="8700" max="8700" width="7.7109375" style="26" customWidth="1"/>
    <col min="8701" max="8701" width="60.140625" style="26" customWidth="1"/>
    <col min="8702" max="8702" width="18.42578125" style="26" customWidth="1"/>
    <col min="8703" max="8955" width="31.7109375" style="26"/>
    <col min="8956" max="8956" width="7.7109375" style="26" customWidth="1"/>
    <col min="8957" max="8957" width="60.140625" style="26" customWidth="1"/>
    <col min="8958" max="8958" width="18.42578125" style="26" customWidth="1"/>
    <col min="8959" max="9211" width="31.7109375" style="26"/>
    <col min="9212" max="9212" width="7.7109375" style="26" customWidth="1"/>
    <col min="9213" max="9213" width="60.140625" style="26" customWidth="1"/>
    <col min="9214" max="9214" width="18.42578125" style="26" customWidth="1"/>
    <col min="9215" max="9467" width="31.7109375" style="26"/>
    <col min="9468" max="9468" width="7.7109375" style="26" customWidth="1"/>
    <col min="9469" max="9469" width="60.140625" style="26" customWidth="1"/>
    <col min="9470" max="9470" width="18.42578125" style="26" customWidth="1"/>
    <col min="9471" max="9723" width="31.7109375" style="26"/>
    <col min="9724" max="9724" width="7.7109375" style="26" customWidth="1"/>
    <col min="9725" max="9725" width="60.140625" style="26" customWidth="1"/>
    <col min="9726" max="9726" width="18.42578125" style="26" customWidth="1"/>
    <col min="9727" max="9979" width="31.7109375" style="26"/>
    <col min="9980" max="9980" width="7.7109375" style="26" customWidth="1"/>
    <col min="9981" max="9981" width="60.140625" style="26" customWidth="1"/>
    <col min="9982" max="9982" width="18.42578125" style="26" customWidth="1"/>
    <col min="9983" max="10235" width="31.7109375" style="26"/>
    <col min="10236" max="10236" width="7.7109375" style="26" customWidth="1"/>
    <col min="10237" max="10237" width="60.140625" style="26" customWidth="1"/>
    <col min="10238" max="10238" width="18.42578125" style="26" customWidth="1"/>
    <col min="10239" max="10491" width="31.7109375" style="26"/>
    <col min="10492" max="10492" width="7.7109375" style="26" customWidth="1"/>
    <col min="10493" max="10493" width="60.140625" style="26" customWidth="1"/>
    <col min="10494" max="10494" width="18.42578125" style="26" customWidth="1"/>
    <col min="10495" max="10747" width="31.7109375" style="26"/>
    <col min="10748" max="10748" width="7.7109375" style="26" customWidth="1"/>
    <col min="10749" max="10749" width="60.140625" style="26" customWidth="1"/>
    <col min="10750" max="10750" width="18.42578125" style="26" customWidth="1"/>
    <col min="10751" max="11003" width="31.7109375" style="26"/>
    <col min="11004" max="11004" width="7.7109375" style="26" customWidth="1"/>
    <col min="11005" max="11005" width="60.140625" style="26" customWidth="1"/>
    <col min="11006" max="11006" width="18.42578125" style="26" customWidth="1"/>
    <col min="11007" max="11259" width="31.7109375" style="26"/>
    <col min="11260" max="11260" width="7.7109375" style="26" customWidth="1"/>
    <col min="11261" max="11261" width="60.140625" style="26" customWidth="1"/>
    <col min="11262" max="11262" width="18.42578125" style="26" customWidth="1"/>
    <col min="11263" max="11515" width="31.7109375" style="26"/>
    <col min="11516" max="11516" width="7.7109375" style="26" customWidth="1"/>
    <col min="11517" max="11517" width="60.140625" style="26" customWidth="1"/>
    <col min="11518" max="11518" width="18.42578125" style="26" customWidth="1"/>
    <col min="11519" max="11771" width="31.7109375" style="26"/>
    <col min="11772" max="11772" width="7.7109375" style="26" customWidth="1"/>
    <col min="11773" max="11773" width="60.140625" style="26" customWidth="1"/>
    <col min="11774" max="11774" width="18.42578125" style="26" customWidth="1"/>
    <col min="11775" max="12027" width="31.7109375" style="26"/>
    <col min="12028" max="12028" width="7.7109375" style="26" customWidth="1"/>
    <col min="12029" max="12029" width="60.140625" style="26" customWidth="1"/>
    <col min="12030" max="12030" width="18.42578125" style="26" customWidth="1"/>
    <col min="12031" max="12283" width="31.7109375" style="26"/>
    <col min="12284" max="12284" width="7.7109375" style="26" customWidth="1"/>
    <col min="12285" max="12285" width="60.140625" style="26" customWidth="1"/>
    <col min="12286" max="12286" width="18.42578125" style="26" customWidth="1"/>
    <col min="12287" max="12539" width="31.7109375" style="26"/>
    <col min="12540" max="12540" width="7.7109375" style="26" customWidth="1"/>
    <col min="12541" max="12541" width="60.140625" style="26" customWidth="1"/>
    <col min="12542" max="12542" width="18.42578125" style="26" customWidth="1"/>
    <col min="12543" max="12795" width="31.7109375" style="26"/>
    <col min="12796" max="12796" width="7.7109375" style="26" customWidth="1"/>
    <col min="12797" max="12797" width="60.140625" style="26" customWidth="1"/>
    <col min="12798" max="12798" width="18.42578125" style="26" customWidth="1"/>
    <col min="12799" max="13051" width="31.7109375" style="26"/>
    <col min="13052" max="13052" width="7.7109375" style="26" customWidth="1"/>
    <col min="13053" max="13053" width="60.140625" style="26" customWidth="1"/>
    <col min="13054" max="13054" width="18.42578125" style="26" customWidth="1"/>
    <col min="13055" max="13307" width="31.7109375" style="26"/>
    <col min="13308" max="13308" width="7.7109375" style="26" customWidth="1"/>
    <col min="13309" max="13309" width="60.140625" style="26" customWidth="1"/>
    <col min="13310" max="13310" width="18.42578125" style="26" customWidth="1"/>
    <col min="13311" max="13563" width="31.7109375" style="26"/>
    <col min="13564" max="13564" width="7.7109375" style="26" customWidth="1"/>
    <col min="13565" max="13565" width="60.140625" style="26" customWidth="1"/>
    <col min="13566" max="13566" width="18.42578125" style="26" customWidth="1"/>
    <col min="13567" max="13819" width="31.7109375" style="26"/>
    <col min="13820" max="13820" width="7.7109375" style="26" customWidth="1"/>
    <col min="13821" max="13821" width="60.140625" style="26" customWidth="1"/>
    <col min="13822" max="13822" width="18.42578125" style="26" customWidth="1"/>
    <col min="13823" max="14075" width="31.7109375" style="26"/>
    <col min="14076" max="14076" width="7.7109375" style="26" customWidth="1"/>
    <col min="14077" max="14077" width="60.140625" style="26" customWidth="1"/>
    <col min="14078" max="14078" width="18.42578125" style="26" customWidth="1"/>
    <col min="14079" max="14331" width="31.7109375" style="26"/>
    <col min="14332" max="14332" width="7.7109375" style="26" customWidth="1"/>
    <col min="14333" max="14333" width="60.140625" style="26" customWidth="1"/>
    <col min="14334" max="14334" width="18.42578125" style="26" customWidth="1"/>
    <col min="14335" max="14587" width="31.7109375" style="26"/>
    <col min="14588" max="14588" width="7.7109375" style="26" customWidth="1"/>
    <col min="14589" max="14589" width="60.140625" style="26" customWidth="1"/>
    <col min="14590" max="14590" width="18.42578125" style="26" customWidth="1"/>
    <col min="14591" max="14843" width="31.7109375" style="26"/>
    <col min="14844" max="14844" width="7.7109375" style="26" customWidth="1"/>
    <col min="14845" max="14845" width="60.140625" style="26" customWidth="1"/>
    <col min="14846" max="14846" width="18.42578125" style="26" customWidth="1"/>
    <col min="14847" max="15099" width="31.7109375" style="26"/>
    <col min="15100" max="15100" width="7.7109375" style="26" customWidth="1"/>
    <col min="15101" max="15101" width="60.140625" style="26" customWidth="1"/>
    <col min="15102" max="15102" width="18.42578125" style="26" customWidth="1"/>
    <col min="15103" max="15355" width="31.7109375" style="26"/>
    <col min="15356" max="15356" width="7.7109375" style="26" customWidth="1"/>
    <col min="15357" max="15357" width="60.140625" style="26" customWidth="1"/>
    <col min="15358" max="15358" width="18.42578125" style="26" customWidth="1"/>
    <col min="15359" max="15611" width="31.7109375" style="26"/>
    <col min="15612" max="15612" width="7.7109375" style="26" customWidth="1"/>
    <col min="15613" max="15613" width="60.140625" style="26" customWidth="1"/>
    <col min="15614" max="15614" width="18.42578125" style="26" customWidth="1"/>
    <col min="15615" max="15867" width="31.7109375" style="26"/>
    <col min="15868" max="15868" width="7.7109375" style="26" customWidth="1"/>
    <col min="15869" max="15869" width="60.140625" style="26" customWidth="1"/>
    <col min="15870" max="15870" width="18.42578125" style="26" customWidth="1"/>
    <col min="15871" max="16123" width="31.7109375" style="26"/>
    <col min="16124" max="16124" width="7.7109375" style="26" customWidth="1"/>
    <col min="16125" max="16125" width="60.140625" style="26" customWidth="1"/>
    <col min="16126" max="16126" width="18.42578125" style="26" customWidth="1"/>
    <col min="16127" max="16384" width="31.7109375" style="26"/>
  </cols>
  <sheetData>
    <row r="1" spans="1:3">
      <c r="A1" s="220" t="s">
        <v>121</v>
      </c>
      <c r="B1" s="220"/>
      <c r="C1" s="220"/>
    </row>
    <row r="2" spans="1:3">
      <c r="A2" s="51"/>
    </row>
    <row r="3" spans="1:3">
      <c r="A3" s="49" t="str">
        <f>'CT1'!A3</f>
        <v xml:space="preserve">  "БӨӨНИЙ ХУДАЛДАА" ХК</v>
      </c>
      <c r="B3" s="52"/>
      <c r="C3" s="28">
        <f>'CT2'!C3</f>
        <v>0</v>
      </c>
    </row>
    <row r="4" spans="1:3">
      <c r="A4" s="29" t="s">
        <v>122</v>
      </c>
      <c r="B4" s="30"/>
      <c r="C4" s="31" t="s">
        <v>8</v>
      </c>
    </row>
    <row r="5" spans="1:3" ht="57">
      <c r="A5" s="107" t="s">
        <v>9</v>
      </c>
      <c r="B5" s="32" t="s">
        <v>123</v>
      </c>
      <c r="C5" s="33" t="s">
        <v>154</v>
      </c>
    </row>
    <row r="6" spans="1:3" s="36" customFormat="1" ht="14.25" customHeight="1">
      <c r="A6" s="53">
        <v>1</v>
      </c>
      <c r="B6" s="34" t="s">
        <v>124</v>
      </c>
      <c r="C6" s="35"/>
    </row>
    <row r="7" spans="1:3" s="36" customFormat="1" ht="14.25" customHeight="1">
      <c r="A7" s="53">
        <v>1.1000000000000001</v>
      </c>
      <c r="B7" s="34" t="s">
        <v>155</v>
      </c>
      <c r="C7" s="37">
        <v>8000000</v>
      </c>
    </row>
    <row r="8" spans="1:3" ht="14.25" customHeight="1">
      <c r="A8" s="39"/>
      <c r="B8" s="38" t="s">
        <v>156</v>
      </c>
      <c r="C8" s="40">
        <v>8000000</v>
      </c>
    </row>
    <row r="9" spans="1:3" ht="14.25" customHeight="1">
      <c r="A9" s="39"/>
      <c r="B9" s="38" t="s">
        <v>157</v>
      </c>
      <c r="C9" s="41"/>
    </row>
    <row r="10" spans="1:3" ht="14.25" customHeight="1">
      <c r="A10" s="39"/>
      <c r="B10" s="38" t="s">
        <v>158</v>
      </c>
      <c r="C10" s="41"/>
    </row>
    <row r="11" spans="1:3" ht="14.25" customHeight="1">
      <c r="A11" s="39"/>
      <c r="B11" s="38" t="s">
        <v>159</v>
      </c>
      <c r="C11" s="41"/>
    </row>
    <row r="12" spans="1:3" ht="14.25" customHeight="1">
      <c r="A12" s="39"/>
      <c r="B12" s="38" t="s">
        <v>160</v>
      </c>
      <c r="C12" s="41"/>
    </row>
    <row r="13" spans="1:3" ht="14.25" customHeight="1">
      <c r="A13" s="39"/>
      <c r="B13" s="38" t="s">
        <v>161</v>
      </c>
      <c r="C13" s="41"/>
    </row>
    <row r="14" spans="1:3" s="36" customFormat="1" ht="14.25" customHeight="1">
      <c r="A14" s="53">
        <v>1.2</v>
      </c>
      <c r="B14" s="34" t="s">
        <v>162</v>
      </c>
      <c r="C14" s="37">
        <f>SUM(C15:C24)</f>
        <v>8251435</v>
      </c>
    </row>
    <row r="15" spans="1:3" ht="14.25" customHeight="1">
      <c r="A15" s="39"/>
      <c r="B15" s="38" t="s">
        <v>163</v>
      </c>
      <c r="C15" s="40"/>
    </row>
    <row r="16" spans="1:3" ht="14.25" customHeight="1">
      <c r="A16" s="39"/>
      <c r="B16" s="38" t="s">
        <v>164</v>
      </c>
      <c r="C16" s="40"/>
    </row>
    <row r="17" spans="1:3" ht="14.25" customHeight="1">
      <c r="A17" s="39"/>
      <c r="B17" s="38" t="s">
        <v>220</v>
      </c>
      <c r="C17" s="40"/>
    </row>
    <row r="18" spans="1:3" ht="14.25" customHeight="1">
      <c r="A18" s="39"/>
      <c r="B18" s="38" t="s">
        <v>230</v>
      </c>
      <c r="C18" s="111"/>
    </row>
    <row r="19" spans="1:3" ht="14.25" customHeight="1">
      <c r="A19" s="39"/>
      <c r="B19" s="38" t="s">
        <v>165</v>
      </c>
      <c r="C19" s="40">
        <v>8251435</v>
      </c>
    </row>
    <row r="20" spans="1:3" ht="14.25" customHeight="1">
      <c r="A20" s="39"/>
      <c r="B20" s="38" t="s">
        <v>166</v>
      </c>
      <c r="C20" s="40"/>
    </row>
    <row r="21" spans="1:3" ht="14.25" customHeight="1">
      <c r="A21" s="39"/>
      <c r="B21" s="38" t="s">
        <v>167</v>
      </c>
      <c r="C21" s="42"/>
    </row>
    <row r="22" spans="1:3" ht="14.25" customHeight="1">
      <c r="A22" s="39"/>
      <c r="B22" s="38" t="s">
        <v>168</v>
      </c>
      <c r="C22" s="111"/>
    </row>
    <row r="23" spans="1:3" ht="14.25" customHeight="1">
      <c r="A23" s="39"/>
      <c r="B23" s="38" t="s">
        <v>169</v>
      </c>
      <c r="C23" s="40"/>
    </row>
    <row r="24" spans="1:3" ht="14.25" customHeight="1">
      <c r="A24" s="39"/>
      <c r="B24" s="38" t="s">
        <v>170</v>
      </c>
      <c r="C24" s="40"/>
    </row>
    <row r="25" spans="1:3" s="36" customFormat="1" ht="14.25" customHeight="1">
      <c r="A25" s="54" t="s">
        <v>171</v>
      </c>
      <c r="B25" s="43" t="s">
        <v>125</v>
      </c>
      <c r="C25" s="55">
        <f>C7-C14</f>
        <v>-251435</v>
      </c>
    </row>
    <row r="26" spans="1:3" s="36" customFormat="1" ht="14.25" customHeight="1">
      <c r="A26" s="53">
        <v>2</v>
      </c>
      <c r="B26" s="34" t="s">
        <v>126</v>
      </c>
      <c r="C26" s="35"/>
    </row>
    <row r="27" spans="1:3" s="36" customFormat="1" ht="14.25" customHeight="1">
      <c r="A27" s="53">
        <v>2.1</v>
      </c>
      <c r="B27" s="34" t="s">
        <v>155</v>
      </c>
      <c r="C27" s="35">
        <f>SUM(C28:C34)</f>
        <v>0</v>
      </c>
    </row>
    <row r="28" spans="1:3" s="36" customFormat="1" ht="14.25" customHeight="1">
      <c r="A28" s="53"/>
      <c r="B28" s="38" t="s">
        <v>172</v>
      </c>
      <c r="C28" s="35"/>
    </row>
    <row r="29" spans="1:3" s="36" customFormat="1" ht="14.25" customHeight="1">
      <c r="A29" s="53"/>
      <c r="B29" s="38" t="s">
        <v>148</v>
      </c>
      <c r="C29" s="35"/>
    </row>
    <row r="30" spans="1:3" s="36" customFormat="1" ht="14.25" customHeight="1">
      <c r="A30" s="53"/>
      <c r="B30" s="38" t="s">
        <v>173</v>
      </c>
      <c r="C30" s="35"/>
    </row>
    <row r="31" spans="1:3" ht="14.25" customHeight="1">
      <c r="A31" s="39"/>
      <c r="B31" s="38" t="s">
        <v>174</v>
      </c>
      <c r="C31" s="41"/>
    </row>
    <row r="32" spans="1:3" ht="14.25" customHeight="1">
      <c r="A32" s="39"/>
      <c r="B32" s="38" t="s">
        <v>175</v>
      </c>
      <c r="C32" s="111"/>
    </row>
    <row r="33" spans="1:3" ht="14.25" customHeight="1">
      <c r="A33" s="39"/>
      <c r="B33" s="38" t="s">
        <v>176</v>
      </c>
      <c r="C33" s="41"/>
    </row>
    <row r="34" spans="1:3" ht="14.25" customHeight="1">
      <c r="A34" s="39"/>
      <c r="B34" s="38" t="s">
        <v>177</v>
      </c>
      <c r="C34" s="41"/>
    </row>
    <row r="35" spans="1:3" s="36" customFormat="1" ht="14.25" customHeight="1">
      <c r="A35" s="53">
        <v>2.2000000000000002</v>
      </c>
      <c r="B35" s="34" t="s">
        <v>162</v>
      </c>
      <c r="C35" s="35">
        <f>SUM(C36:C40)</f>
        <v>0</v>
      </c>
    </row>
    <row r="36" spans="1:3" ht="14.25" customHeight="1">
      <c r="A36" s="39"/>
      <c r="B36" s="38" t="s">
        <v>178</v>
      </c>
      <c r="C36" s="41"/>
    </row>
    <row r="37" spans="1:3" ht="14.25" customHeight="1">
      <c r="A37" s="39"/>
      <c r="B37" s="38" t="s">
        <v>179</v>
      </c>
      <c r="C37" s="41"/>
    </row>
    <row r="38" spans="1:3" ht="14.25" customHeight="1">
      <c r="A38" s="39"/>
      <c r="B38" s="38" t="s">
        <v>180</v>
      </c>
      <c r="C38" s="41"/>
    </row>
    <row r="39" spans="1:3" ht="14.25" customHeight="1">
      <c r="A39" s="39"/>
      <c r="B39" s="38" t="s">
        <v>181</v>
      </c>
      <c r="C39" s="111"/>
    </row>
    <row r="40" spans="1:3" ht="14.25" customHeight="1">
      <c r="A40" s="39"/>
      <c r="B40" s="38" t="s">
        <v>182</v>
      </c>
      <c r="C40" s="41"/>
    </row>
    <row r="41" spans="1:3" s="36" customFormat="1" ht="14.25" customHeight="1">
      <c r="A41" s="54" t="s">
        <v>183</v>
      </c>
      <c r="B41" s="43" t="s">
        <v>127</v>
      </c>
      <c r="C41" s="44">
        <f>C27-C35</f>
        <v>0</v>
      </c>
    </row>
    <row r="42" spans="1:3" s="36" customFormat="1" ht="14.25" customHeight="1">
      <c r="A42" s="53">
        <v>3</v>
      </c>
      <c r="B42" s="34" t="s">
        <v>128</v>
      </c>
      <c r="C42" s="35"/>
    </row>
    <row r="43" spans="1:3" s="36" customFormat="1" ht="14.25" customHeight="1">
      <c r="A43" s="53">
        <v>3.1</v>
      </c>
      <c r="B43" s="34" t="s">
        <v>155</v>
      </c>
      <c r="C43" s="35">
        <f>SUM(C44:C46)</f>
        <v>0</v>
      </c>
    </row>
    <row r="44" spans="1:3" ht="14.25" customHeight="1">
      <c r="A44" s="39"/>
      <c r="B44" s="38" t="s">
        <v>184</v>
      </c>
      <c r="C44" s="41"/>
    </row>
    <row r="45" spans="1:3" ht="14.25" customHeight="1">
      <c r="A45" s="39"/>
      <c r="B45" s="38" t="s">
        <v>185</v>
      </c>
      <c r="C45" s="41"/>
    </row>
    <row r="46" spans="1:3" ht="14.25" customHeight="1">
      <c r="A46" s="39"/>
      <c r="B46" s="38" t="s">
        <v>523</v>
      </c>
      <c r="C46" s="41"/>
    </row>
    <row r="47" spans="1:3" s="36" customFormat="1" ht="14.25" customHeight="1">
      <c r="A47" s="53">
        <v>3.2</v>
      </c>
      <c r="B47" s="34" t="s">
        <v>162</v>
      </c>
      <c r="C47" s="35">
        <f>SUM(C48:C51)</f>
        <v>0</v>
      </c>
    </row>
    <row r="48" spans="1:3" ht="14.25" customHeight="1">
      <c r="A48" s="39"/>
      <c r="B48" s="38" t="s">
        <v>186</v>
      </c>
      <c r="C48" s="41"/>
    </row>
    <row r="49" spans="1:3" ht="14.25" customHeight="1">
      <c r="A49" s="39"/>
      <c r="B49" s="38" t="s">
        <v>187</v>
      </c>
      <c r="C49" s="41"/>
    </row>
    <row r="50" spans="1:3" ht="14.25" customHeight="1">
      <c r="A50" s="39"/>
      <c r="B50" s="38" t="s">
        <v>188</v>
      </c>
      <c r="C50" s="41"/>
    </row>
    <row r="51" spans="1:3" ht="14.25" customHeight="1">
      <c r="A51" s="39"/>
      <c r="B51" s="38"/>
      <c r="C51" s="41"/>
    </row>
    <row r="52" spans="1:3" s="36" customFormat="1" ht="14.25" customHeight="1">
      <c r="A52" s="54" t="s">
        <v>189</v>
      </c>
      <c r="B52" s="43" t="s">
        <v>129</v>
      </c>
      <c r="C52" s="44">
        <f>C43-C47</f>
        <v>0</v>
      </c>
    </row>
    <row r="53" spans="1:3" s="36" customFormat="1" ht="14.25" customHeight="1">
      <c r="A53" s="53">
        <v>4</v>
      </c>
      <c r="B53" s="43" t="s">
        <v>130</v>
      </c>
      <c r="C53" s="44">
        <f>C25+C41+C52</f>
        <v>-251435</v>
      </c>
    </row>
    <row r="54" spans="1:3" s="36" customFormat="1" ht="14.25" customHeight="1">
      <c r="A54" s="53">
        <v>5.0999999999999996</v>
      </c>
      <c r="B54" s="45" t="s">
        <v>131</v>
      </c>
      <c r="C54" s="35">
        <f>'CT1'!C12</f>
        <v>61300</v>
      </c>
    </row>
    <row r="55" spans="1:3" s="36" customFormat="1" ht="14.25" customHeight="1">
      <c r="A55" s="53">
        <v>5.2</v>
      </c>
      <c r="B55" s="46" t="s">
        <v>132</v>
      </c>
      <c r="C55" s="35">
        <f>'CT1'!D12</f>
        <v>61300</v>
      </c>
    </row>
    <row r="56" spans="1:3" s="36" customFormat="1" ht="19.5" customHeight="1">
      <c r="A56" s="56"/>
      <c r="B56" s="47"/>
      <c r="C56" s="48"/>
    </row>
    <row r="57" spans="1:3" s="109" customFormat="1" ht="27" customHeight="1">
      <c r="A57" s="209"/>
      <c r="B57" s="209"/>
      <c r="C57" s="209"/>
    </row>
    <row r="58" spans="1:3" s="78" customFormat="1" ht="15" customHeight="1">
      <c r="A58" s="209"/>
      <c r="B58" s="209"/>
      <c r="C58" s="209"/>
    </row>
    <row r="59" spans="1:3" s="78" customFormat="1">
      <c r="A59" s="109"/>
      <c r="B59" s="109"/>
      <c r="C59" s="87"/>
    </row>
  </sheetData>
  <mergeCells count="3">
    <mergeCell ref="A1:C1"/>
    <mergeCell ref="A57:C57"/>
    <mergeCell ref="A58:C58"/>
  </mergeCells>
  <pageMargins left="0.7" right="0.7" top="0.28000000000000003" bottom="0.27"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1"/>
  <sheetViews>
    <sheetView topLeftCell="A91" zoomScale="70" zoomScaleNormal="70" workbookViewId="0">
      <selection activeCell="H36" sqref="H36:J36"/>
    </sheetView>
  </sheetViews>
  <sheetFormatPr defaultRowHeight="15.75"/>
  <cols>
    <col min="1" max="1" width="2.85546875" style="114" customWidth="1"/>
    <col min="2" max="2" width="9.140625" style="114"/>
    <col min="3" max="3" width="9" style="114" customWidth="1"/>
    <col min="4" max="4" width="17.42578125" style="115" customWidth="1"/>
    <col min="5" max="5" width="11.85546875" style="115" customWidth="1"/>
    <col min="6" max="6" width="15" style="115" customWidth="1"/>
    <col min="7" max="7" width="13.42578125" style="115" customWidth="1"/>
    <col min="8" max="8" width="13.140625" style="115" customWidth="1"/>
    <col min="9" max="9" width="4.140625" style="115" customWidth="1"/>
    <col min="10" max="10" width="10" style="115" customWidth="1"/>
    <col min="11" max="16384" width="9.140625" style="114"/>
  </cols>
  <sheetData>
    <row r="2" spans="1:10">
      <c r="A2" s="221" t="s">
        <v>233</v>
      </c>
      <c r="B2" s="221"/>
      <c r="C2" s="221"/>
      <c r="D2" s="221"/>
      <c r="E2" s="221"/>
      <c r="F2" s="221"/>
      <c r="G2" s="221"/>
      <c r="H2" s="221"/>
      <c r="I2" s="221"/>
      <c r="J2" s="221"/>
    </row>
    <row r="4" spans="1:10" ht="16.5" thickBot="1">
      <c r="A4" s="222" t="str">
        <f>'CT1'!A3</f>
        <v xml:space="preserve">  "БӨӨНИЙ ХУДАЛДАА" ХК</v>
      </c>
      <c r="B4" s="222"/>
      <c r="C4" s="222"/>
      <c r="D4" s="222"/>
      <c r="G4" s="178"/>
      <c r="H4" s="179"/>
      <c r="I4" s="180" t="s">
        <v>534</v>
      </c>
      <c r="J4" s="178"/>
    </row>
    <row r="5" spans="1:10">
      <c r="A5" s="116" t="s">
        <v>234</v>
      </c>
    </row>
    <row r="7" spans="1:10">
      <c r="A7" s="114" t="s">
        <v>235</v>
      </c>
    </row>
    <row r="9" spans="1:10" ht="16.5" thickBot="1">
      <c r="A9" s="117" t="s">
        <v>236</v>
      </c>
      <c r="B9" s="117"/>
      <c r="C9" s="117"/>
      <c r="D9" s="118"/>
      <c r="E9" s="118"/>
      <c r="F9" s="118"/>
      <c r="G9" s="118"/>
      <c r="H9" s="118"/>
      <c r="I9" s="118"/>
      <c r="J9" s="118"/>
    </row>
    <row r="10" spans="1:10" ht="16.5" thickBot="1">
      <c r="A10" s="119" t="s">
        <v>237</v>
      </c>
      <c r="B10" s="119"/>
      <c r="C10" s="119"/>
      <c r="D10" s="120"/>
      <c r="E10" s="120"/>
      <c r="F10" s="120"/>
      <c r="G10" s="120"/>
      <c r="H10" s="120"/>
      <c r="I10" s="120"/>
      <c r="J10" s="120"/>
    </row>
    <row r="11" spans="1:10" ht="16.5" thickBot="1">
      <c r="A11" s="119" t="s">
        <v>238</v>
      </c>
      <c r="B11" s="119"/>
      <c r="C11" s="119"/>
      <c r="D11" s="120"/>
      <c r="E11" s="120"/>
      <c r="F11" s="120"/>
      <c r="G11" s="120"/>
      <c r="H11" s="120"/>
      <c r="I11" s="120"/>
      <c r="J11" s="120"/>
    </row>
    <row r="13" spans="1:10">
      <c r="A13" s="114" t="s">
        <v>239</v>
      </c>
    </row>
    <row r="15" spans="1:10" ht="16.5" thickBot="1">
      <c r="A15" s="117" t="s">
        <v>236</v>
      </c>
      <c r="B15" s="117"/>
      <c r="C15" s="117"/>
      <c r="D15" s="118"/>
      <c r="E15" s="118"/>
      <c r="F15" s="118"/>
      <c r="G15" s="118"/>
      <c r="H15" s="118"/>
      <c r="I15" s="118"/>
      <c r="J15" s="118"/>
    </row>
    <row r="16" spans="1:10" ht="16.5" thickBot="1">
      <c r="A16" s="119" t="s">
        <v>237</v>
      </c>
      <c r="B16" s="119"/>
      <c r="C16" s="119"/>
      <c r="D16" s="120"/>
      <c r="E16" s="120"/>
      <c r="F16" s="120"/>
      <c r="G16" s="120"/>
      <c r="H16" s="120"/>
      <c r="I16" s="120"/>
      <c r="J16" s="120"/>
    </row>
    <row r="17" spans="1:10" ht="16.5" thickBot="1">
      <c r="A17" s="119" t="s">
        <v>238</v>
      </c>
      <c r="B17" s="119"/>
      <c r="C17" s="119"/>
      <c r="D17" s="120"/>
      <c r="E17" s="120"/>
      <c r="F17" s="120"/>
      <c r="G17" s="120"/>
      <c r="H17" s="120"/>
      <c r="I17" s="120"/>
      <c r="J17" s="120"/>
    </row>
    <row r="19" spans="1:10">
      <c r="A19" s="114" t="s">
        <v>240</v>
      </c>
    </row>
    <row r="21" spans="1:10" ht="16.5" thickBot="1">
      <c r="A21" s="117" t="s">
        <v>236</v>
      </c>
      <c r="B21" s="117"/>
      <c r="C21" s="117"/>
      <c r="D21" s="118"/>
      <c r="E21" s="118"/>
      <c r="F21" s="118"/>
      <c r="G21" s="118"/>
      <c r="H21" s="118"/>
      <c r="I21" s="118"/>
      <c r="J21" s="118"/>
    </row>
    <row r="22" spans="1:10" ht="16.5" thickBot="1">
      <c r="A22" s="119" t="s">
        <v>237</v>
      </c>
      <c r="B22" s="119"/>
      <c r="C22" s="119"/>
      <c r="D22" s="120"/>
      <c r="E22" s="120"/>
      <c r="F22" s="120"/>
      <c r="G22" s="120"/>
      <c r="H22" s="120"/>
      <c r="I22" s="120"/>
      <c r="J22" s="120"/>
    </row>
    <row r="23" spans="1:10" ht="16.5" thickBot="1">
      <c r="A23" s="119" t="s">
        <v>238</v>
      </c>
      <c r="B23" s="119"/>
      <c r="C23" s="119"/>
      <c r="D23" s="120"/>
      <c r="E23" s="120"/>
      <c r="F23" s="120"/>
      <c r="G23" s="120"/>
      <c r="H23" s="120"/>
      <c r="I23" s="120"/>
      <c r="J23" s="120"/>
    </row>
    <row r="25" spans="1:10">
      <c r="A25" s="223" t="s">
        <v>241</v>
      </c>
      <c r="B25" s="223"/>
      <c r="C25" s="223"/>
      <c r="D25" s="223"/>
      <c r="E25" s="223"/>
      <c r="F25" s="223"/>
      <c r="G25" s="223"/>
      <c r="H25" s="223"/>
      <c r="I25" s="223"/>
      <c r="J25" s="223"/>
    </row>
    <row r="26" spans="1:10">
      <c r="A26" s="158"/>
      <c r="B26" s="158"/>
      <c r="C26" s="158"/>
      <c r="D26" s="158"/>
      <c r="E26" s="158"/>
      <c r="F26" s="158"/>
      <c r="G26" s="158"/>
      <c r="H26" s="158"/>
      <c r="I26" s="158"/>
      <c r="J26" s="158"/>
    </row>
    <row r="28" spans="1:10">
      <c r="A28" s="223" t="s">
        <v>242</v>
      </c>
      <c r="B28" s="223"/>
      <c r="C28" s="223"/>
      <c r="D28" s="223"/>
      <c r="E28" s="223"/>
      <c r="F28" s="223"/>
      <c r="G28" s="223"/>
      <c r="H28" s="223"/>
      <c r="I28" s="223"/>
      <c r="J28" s="223"/>
    </row>
    <row r="31" spans="1:10">
      <c r="A31" s="223" t="s">
        <v>243</v>
      </c>
      <c r="B31" s="223"/>
      <c r="C31" s="223"/>
      <c r="D31" s="223"/>
      <c r="E31" s="223"/>
      <c r="F31" s="223"/>
      <c r="G31" s="223"/>
      <c r="H31" s="223"/>
      <c r="I31" s="223"/>
      <c r="J31" s="223"/>
    </row>
    <row r="33" spans="1:10">
      <c r="A33" s="159" t="s">
        <v>144</v>
      </c>
      <c r="B33" s="224" t="s">
        <v>244</v>
      </c>
      <c r="C33" s="225"/>
      <c r="D33" s="226"/>
      <c r="E33" s="227" t="s">
        <v>145</v>
      </c>
      <c r="F33" s="228"/>
      <c r="G33" s="229"/>
      <c r="H33" s="227" t="s">
        <v>245</v>
      </c>
      <c r="I33" s="228"/>
      <c r="J33" s="229"/>
    </row>
    <row r="34" spans="1:10">
      <c r="A34" s="159">
        <v>1</v>
      </c>
      <c r="B34" s="230" t="s">
        <v>246</v>
      </c>
      <c r="C34" s="231"/>
      <c r="D34" s="232"/>
      <c r="E34" s="227"/>
      <c r="F34" s="228"/>
      <c r="G34" s="229"/>
      <c r="H34" s="227"/>
      <c r="I34" s="228"/>
      <c r="J34" s="229"/>
    </row>
    <row r="35" spans="1:10">
      <c r="A35" s="159">
        <v>2</v>
      </c>
      <c r="B35" s="230" t="s">
        <v>247</v>
      </c>
      <c r="C35" s="231"/>
      <c r="D35" s="232"/>
      <c r="E35" s="227">
        <v>61300</v>
      </c>
      <c r="F35" s="228"/>
      <c r="G35" s="229"/>
      <c r="H35" s="227">
        <v>61300</v>
      </c>
      <c r="I35" s="228"/>
      <c r="J35" s="229"/>
    </row>
    <row r="36" spans="1:10">
      <c r="A36" s="159">
        <v>3</v>
      </c>
      <c r="B36" s="230" t="s">
        <v>247</v>
      </c>
      <c r="C36" s="231"/>
      <c r="D36" s="232"/>
      <c r="E36" s="227"/>
      <c r="F36" s="228"/>
      <c r="G36" s="229"/>
      <c r="H36" s="227"/>
      <c r="I36" s="228"/>
      <c r="J36" s="229"/>
    </row>
    <row r="37" spans="1:10">
      <c r="A37" s="159">
        <v>4</v>
      </c>
      <c r="B37" s="230" t="s">
        <v>248</v>
      </c>
      <c r="C37" s="231"/>
      <c r="D37" s="232"/>
      <c r="E37" s="227">
        <f>SUM(E34:G36)</f>
        <v>61300</v>
      </c>
      <c r="F37" s="228"/>
      <c r="G37" s="229"/>
      <c r="H37" s="227">
        <f>SUM(H34:J36)</f>
        <v>61300</v>
      </c>
      <c r="I37" s="228"/>
      <c r="J37" s="229"/>
    </row>
    <row r="39" spans="1:10">
      <c r="A39" s="114" t="s">
        <v>249</v>
      </c>
    </row>
    <row r="40" spans="1:10" ht="16.5" thickBot="1">
      <c r="A40" s="117"/>
      <c r="B40" s="117"/>
      <c r="C40" s="117"/>
      <c r="D40" s="118"/>
      <c r="E40" s="118"/>
      <c r="F40" s="118"/>
      <c r="G40" s="118"/>
      <c r="H40" s="118"/>
      <c r="I40" s="118"/>
      <c r="J40" s="118"/>
    </row>
    <row r="41" spans="1:10">
      <c r="A41" s="121"/>
      <c r="B41" s="121"/>
      <c r="C41" s="121"/>
      <c r="D41" s="122"/>
      <c r="E41" s="122"/>
      <c r="F41" s="122"/>
      <c r="G41" s="122"/>
      <c r="H41" s="122"/>
      <c r="I41" s="122"/>
      <c r="J41" s="122"/>
    </row>
    <row r="42" spans="1:10">
      <c r="A42" s="121"/>
      <c r="B42" s="121"/>
      <c r="C42" s="121"/>
      <c r="D42" s="122"/>
      <c r="E42" s="122"/>
      <c r="F42" s="122"/>
      <c r="G42" s="122"/>
      <c r="H42" s="122"/>
      <c r="I42" s="122"/>
      <c r="J42" s="122"/>
    </row>
    <row r="43" spans="1:10">
      <c r="A43" s="223" t="s">
        <v>250</v>
      </c>
      <c r="B43" s="223"/>
      <c r="C43" s="223"/>
      <c r="D43" s="223"/>
      <c r="E43" s="223"/>
      <c r="F43" s="223"/>
      <c r="G43" s="223"/>
      <c r="H43" s="223"/>
      <c r="I43" s="223"/>
      <c r="J43" s="223"/>
    </row>
    <row r="44" spans="1:10">
      <c r="A44" s="114" t="s">
        <v>251</v>
      </c>
    </row>
    <row r="45" spans="1:10" ht="47.25">
      <c r="A45" s="159" t="s">
        <v>144</v>
      </c>
      <c r="B45" s="224" t="s">
        <v>133</v>
      </c>
      <c r="C45" s="226"/>
      <c r="D45" s="235" t="s">
        <v>0</v>
      </c>
      <c r="E45" s="235"/>
      <c r="F45" s="235"/>
      <c r="G45" s="123" t="s">
        <v>252</v>
      </c>
      <c r="H45" s="236" t="s">
        <v>253</v>
      </c>
      <c r="I45" s="237"/>
      <c r="J45" s="238"/>
    </row>
    <row r="46" spans="1:10">
      <c r="A46" s="159">
        <v>1</v>
      </c>
      <c r="B46" s="230" t="s">
        <v>254</v>
      </c>
      <c r="C46" s="232"/>
      <c r="D46" s="233"/>
      <c r="E46" s="234"/>
      <c r="F46" s="234"/>
      <c r="G46" s="124"/>
      <c r="H46" s="227"/>
      <c r="I46" s="228"/>
      <c r="J46" s="229"/>
    </row>
    <row r="47" spans="1:10">
      <c r="A47" s="159">
        <v>2</v>
      </c>
      <c r="B47" s="230" t="s">
        <v>255</v>
      </c>
      <c r="C47" s="232"/>
      <c r="D47" s="233"/>
      <c r="E47" s="234"/>
      <c r="F47" s="234"/>
      <c r="G47" s="124"/>
      <c r="H47" s="227">
        <f>D47</f>
        <v>0</v>
      </c>
      <c r="I47" s="228"/>
      <c r="J47" s="229"/>
    </row>
    <row r="48" spans="1:10">
      <c r="A48" s="159">
        <v>3</v>
      </c>
      <c r="B48" s="230" t="s">
        <v>256</v>
      </c>
      <c r="C48" s="232"/>
      <c r="D48" s="233"/>
      <c r="E48" s="234"/>
      <c r="F48" s="234"/>
      <c r="G48" s="124"/>
      <c r="H48" s="227">
        <f t="shared" ref="H48:H50" si="0">D48</f>
        <v>0</v>
      </c>
      <c r="I48" s="228"/>
      <c r="J48" s="229"/>
    </row>
    <row r="49" spans="1:10">
      <c r="A49" s="159"/>
      <c r="B49" s="240" t="s">
        <v>257</v>
      </c>
      <c r="C49" s="241"/>
      <c r="D49" s="233"/>
      <c r="E49" s="234"/>
      <c r="F49" s="234"/>
      <c r="G49" s="124"/>
      <c r="H49" s="227">
        <f t="shared" si="0"/>
        <v>0</v>
      </c>
      <c r="I49" s="228"/>
      <c r="J49" s="229"/>
    </row>
    <row r="50" spans="1:10">
      <c r="A50" s="159"/>
      <c r="B50" s="242" t="s">
        <v>258</v>
      </c>
      <c r="C50" s="243"/>
      <c r="D50" s="233"/>
      <c r="E50" s="234"/>
      <c r="F50" s="234"/>
      <c r="G50" s="124"/>
      <c r="H50" s="227">
        <f t="shared" si="0"/>
        <v>0</v>
      </c>
      <c r="I50" s="228"/>
      <c r="J50" s="229"/>
    </row>
    <row r="51" spans="1:10">
      <c r="A51" s="159">
        <v>4</v>
      </c>
      <c r="B51" s="230" t="s">
        <v>245</v>
      </c>
      <c r="C51" s="232"/>
      <c r="D51" s="233">
        <f>+D46+D47-D48</f>
        <v>0</v>
      </c>
      <c r="E51" s="234"/>
      <c r="F51" s="234"/>
      <c r="G51" s="125"/>
      <c r="H51" s="233">
        <f>H46+H47-H48</f>
        <v>0</v>
      </c>
      <c r="I51" s="234"/>
      <c r="J51" s="239"/>
    </row>
    <row r="53" spans="1:10">
      <c r="A53" s="114" t="s">
        <v>259</v>
      </c>
    </row>
    <row r="54" spans="1:10">
      <c r="A54" s="159" t="s">
        <v>144</v>
      </c>
      <c r="B54" s="224" t="s">
        <v>260</v>
      </c>
      <c r="C54" s="225"/>
      <c r="D54" s="226"/>
      <c r="E54" s="227" t="s">
        <v>145</v>
      </c>
      <c r="F54" s="228"/>
      <c r="G54" s="229"/>
      <c r="H54" s="227" t="s">
        <v>146</v>
      </c>
      <c r="I54" s="228"/>
      <c r="J54" s="229"/>
    </row>
    <row r="55" spans="1:10">
      <c r="A55" s="159">
        <v>1</v>
      </c>
      <c r="B55" s="230" t="s">
        <v>217</v>
      </c>
      <c r="C55" s="231"/>
      <c r="D55" s="232"/>
      <c r="E55" s="227"/>
      <c r="F55" s="228"/>
      <c r="G55" s="229"/>
      <c r="H55" s="227"/>
      <c r="I55" s="228"/>
      <c r="J55" s="229"/>
    </row>
    <row r="56" spans="1:10">
      <c r="A56" s="159">
        <v>2</v>
      </c>
      <c r="B56" s="230" t="s">
        <v>261</v>
      </c>
      <c r="C56" s="231"/>
      <c r="D56" s="232"/>
      <c r="E56" s="227"/>
      <c r="F56" s="228"/>
      <c r="G56" s="229"/>
      <c r="H56" s="227"/>
      <c r="I56" s="228"/>
      <c r="J56" s="229"/>
    </row>
    <row r="57" spans="1:10">
      <c r="A57" s="159">
        <v>3</v>
      </c>
      <c r="B57" s="230" t="s">
        <v>262</v>
      </c>
      <c r="C57" s="231"/>
      <c r="D57" s="232"/>
      <c r="E57" s="227"/>
      <c r="F57" s="228"/>
      <c r="G57" s="229"/>
      <c r="H57" s="227"/>
      <c r="I57" s="228"/>
      <c r="J57" s="229"/>
    </row>
    <row r="58" spans="1:10">
      <c r="A58" s="159">
        <v>4</v>
      </c>
      <c r="B58" s="230" t="s">
        <v>263</v>
      </c>
      <c r="C58" s="231"/>
      <c r="D58" s="232"/>
      <c r="E58" s="227"/>
      <c r="F58" s="228"/>
      <c r="G58" s="229"/>
      <c r="H58" s="227"/>
      <c r="I58" s="228"/>
      <c r="J58" s="229"/>
    </row>
    <row r="59" spans="1:10">
      <c r="A59" s="159">
        <v>5</v>
      </c>
      <c r="B59" s="230" t="s">
        <v>152</v>
      </c>
      <c r="C59" s="231"/>
      <c r="D59" s="232"/>
      <c r="E59" s="227">
        <f>SUM(E55:G58)</f>
        <v>0</v>
      </c>
      <c r="F59" s="228"/>
      <c r="G59" s="229"/>
      <c r="H59" s="227">
        <f>SUM(H55:J58)</f>
        <v>0</v>
      </c>
      <c r="I59" s="228"/>
      <c r="J59" s="229"/>
    </row>
    <row r="61" spans="1:10">
      <c r="A61" s="114" t="s">
        <v>264</v>
      </c>
    </row>
    <row r="62" spans="1:10">
      <c r="A62" s="159" t="s">
        <v>144</v>
      </c>
      <c r="B62" s="224" t="s">
        <v>260</v>
      </c>
      <c r="C62" s="225"/>
      <c r="D62" s="226"/>
      <c r="E62" s="227" t="s">
        <v>145</v>
      </c>
      <c r="F62" s="228"/>
      <c r="G62" s="229"/>
      <c r="H62" s="227" t="s">
        <v>146</v>
      </c>
      <c r="I62" s="228"/>
      <c r="J62" s="229"/>
    </row>
    <row r="63" spans="1:10">
      <c r="A63" s="126">
        <v>1</v>
      </c>
      <c r="B63" s="244" t="s">
        <v>265</v>
      </c>
      <c r="C63" s="245"/>
      <c r="D63" s="246"/>
      <c r="E63" s="227"/>
      <c r="F63" s="228"/>
      <c r="G63" s="229"/>
      <c r="H63" s="227"/>
      <c r="I63" s="228"/>
      <c r="J63" s="229"/>
    </row>
    <row r="64" spans="1:10">
      <c r="A64" s="126">
        <v>2</v>
      </c>
      <c r="B64" s="230" t="s">
        <v>266</v>
      </c>
      <c r="C64" s="231"/>
      <c r="D64" s="232"/>
      <c r="E64" s="227"/>
      <c r="F64" s="228"/>
      <c r="G64" s="229"/>
      <c r="H64" s="227"/>
      <c r="I64" s="228"/>
      <c r="J64" s="229"/>
    </row>
    <row r="65" spans="1:13">
      <c r="A65" s="126">
        <v>3</v>
      </c>
      <c r="B65" s="230" t="s">
        <v>267</v>
      </c>
      <c r="C65" s="231"/>
      <c r="D65" s="232"/>
      <c r="E65" s="227"/>
      <c r="F65" s="228"/>
      <c r="G65" s="229"/>
      <c r="H65" s="227"/>
      <c r="I65" s="228"/>
      <c r="J65" s="229"/>
    </row>
    <row r="66" spans="1:13">
      <c r="A66" s="126">
        <v>4</v>
      </c>
      <c r="B66" s="230" t="s">
        <v>268</v>
      </c>
      <c r="C66" s="231"/>
      <c r="D66" s="232"/>
      <c r="E66" s="227"/>
      <c r="F66" s="228"/>
      <c r="G66" s="229"/>
      <c r="H66" s="227"/>
      <c r="I66" s="228"/>
      <c r="J66" s="229"/>
    </row>
    <row r="67" spans="1:13">
      <c r="A67" s="126">
        <v>5</v>
      </c>
      <c r="B67" s="230" t="s">
        <v>269</v>
      </c>
      <c r="C67" s="231"/>
      <c r="D67" s="232"/>
      <c r="E67" s="227"/>
      <c r="F67" s="228"/>
      <c r="G67" s="229"/>
      <c r="H67" s="227"/>
      <c r="I67" s="228"/>
      <c r="J67" s="229"/>
    </row>
    <row r="68" spans="1:13">
      <c r="A68" s="126">
        <v>6</v>
      </c>
      <c r="B68" s="230" t="s">
        <v>270</v>
      </c>
      <c r="C68" s="231"/>
      <c r="D68" s="232"/>
      <c r="E68" s="227"/>
      <c r="F68" s="228"/>
      <c r="G68" s="229"/>
      <c r="H68" s="227"/>
      <c r="I68" s="228"/>
      <c r="J68" s="229"/>
    </row>
    <row r="69" spans="1:13">
      <c r="A69" s="126"/>
      <c r="B69" s="247"/>
      <c r="C69" s="247"/>
      <c r="D69" s="247"/>
      <c r="E69" s="248"/>
      <c r="F69" s="248"/>
      <c r="G69" s="248"/>
      <c r="H69" s="248"/>
      <c r="I69" s="248"/>
      <c r="J69" s="248"/>
    </row>
    <row r="70" spans="1:13">
      <c r="A70" s="126"/>
      <c r="B70" s="247" t="s">
        <v>152</v>
      </c>
      <c r="C70" s="247"/>
      <c r="D70" s="247"/>
      <c r="E70" s="248">
        <f>SUM(E63:G69)</f>
        <v>0</v>
      </c>
      <c r="F70" s="248"/>
      <c r="G70" s="248"/>
      <c r="H70" s="248">
        <f>SUM(H63:J69)</f>
        <v>0</v>
      </c>
      <c r="I70" s="248"/>
      <c r="J70" s="248"/>
    </row>
    <row r="71" spans="1:13">
      <c r="A71" s="114" t="s">
        <v>271</v>
      </c>
      <c r="C71" s="127" t="s">
        <v>272</v>
      </c>
      <c r="D71" s="128"/>
      <c r="E71" s="128"/>
      <c r="F71" s="128"/>
      <c r="G71" s="128"/>
      <c r="H71" s="128"/>
      <c r="I71" s="128"/>
      <c r="J71" s="128"/>
      <c r="K71" s="127"/>
      <c r="L71" s="127"/>
      <c r="M71" s="127"/>
    </row>
    <row r="72" spans="1:13">
      <c r="A72" s="127" t="s">
        <v>273</v>
      </c>
      <c r="B72" s="127"/>
      <c r="C72" s="127"/>
      <c r="D72" s="128"/>
      <c r="E72" s="128"/>
      <c r="F72" s="128"/>
      <c r="G72" s="128"/>
      <c r="H72" s="128"/>
      <c r="I72" s="128"/>
      <c r="J72" s="128"/>
    </row>
    <row r="73" spans="1:13">
      <c r="A73" s="127" t="s">
        <v>274</v>
      </c>
      <c r="B73" s="127"/>
      <c r="C73" s="127"/>
      <c r="D73" s="128"/>
      <c r="E73" s="128"/>
      <c r="F73" s="128"/>
      <c r="G73" s="128"/>
      <c r="H73" s="128"/>
      <c r="I73" s="128"/>
      <c r="J73" s="128"/>
    </row>
    <row r="74" spans="1:13" ht="16.5" thickBot="1">
      <c r="A74" s="117"/>
      <c r="B74" s="117"/>
      <c r="C74" s="117"/>
      <c r="D74" s="118"/>
      <c r="E74" s="118"/>
      <c r="F74" s="118"/>
      <c r="G74" s="118"/>
      <c r="H74" s="118"/>
      <c r="I74" s="118"/>
      <c r="J74" s="118"/>
    </row>
    <row r="75" spans="1:13" ht="16.5" thickBot="1">
      <c r="A75" s="119"/>
      <c r="B75" s="119"/>
      <c r="C75" s="119"/>
      <c r="D75" s="120"/>
      <c r="E75" s="120"/>
      <c r="F75" s="120"/>
      <c r="G75" s="120"/>
      <c r="H75" s="120"/>
      <c r="I75" s="120"/>
      <c r="J75" s="120"/>
    </row>
    <row r="76" spans="1:13" ht="16.5" thickBot="1">
      <c r="A76" s="119"/>
      <c r="B76" s="119"/>
      <c r="C76" s="119"/>
      <c r="D76" s="120"/>
      <c r="E76" s="120"/>
      <c r="F76" s="120"/>
      <c r="G76" s="120"/>
      <c r="H76" s="120"/>
      <c r="I76" s="120"/>
      <c r="J76" s="120"/>
    </row>
    <row r="79" spans="1:13">
      <c r="A79" s="223" t="s">
        <v>275</v>
      </c>
      <c r="B79" s="223"/>
      <c r="C79" s="223"/>
      <c r="D79" s="223"/>
      <c r="E79" s="223"/>
      <c r="F79" s="223"/>
      <c r="G79" s="223"/>
      <c r="H79" s="223"/>
      <c r="I79" s="223"/>
      <c r="J79" s="223"/>
    </row>
    <row r="81" spans="1:10">
      <c r="A81" s="159" t="s">
        <v>144</v>
      </c>
      <c r="B81" s="224" t="s">
        <v>260</v>
      </c>
      <c r="C81" s="225"/>
      <c r="D81" s="226"/>
      <c r="E81" s="227" t="s">
        <v>145</v>
      </c>
      <c r="F81" s="228"/>
      <c r="G81" s="229"/>
      <c r="H81" s="227" t="s">
        <v>146</v>
      </c>
      <c r="I81" s="228"/>
      <c r="J81" s="229"/>
    </row>
    <row r="82" spans="1:10">
      <c r="A82" s="159"/>
      <c r="B82" s="224"/>
      <c r="C82" s="225"/>
      <c r="D82" s="226"/>
      <c r="E82" s="227"/>
      <c r="F82" s="228"/>
      <c r="G82" s="229"/>
      <c r="H82" s="227"/>
      <c r="I82" s="228"/>
      <c r="J82" s="229"/>
    </row>
    <row r="83" spans="1:10">
      <c r="A83" s="159"/>
      <c r="B83" s="224"/>
      <c r="C83" s="225"/>
      <c r="D83" s="226"/>
      <c r="E83" s="227"/>
      <c r="F83" s="228"/>
      <c r="G83" s="229"/>
      <c r="H83" s="227"/>
      <c r="I83" s="228"/>
      <c r="J83" s="229"/>
    </row>
    <row r="84" spans="1:10">
      <c r="A84" s="159"/>
      <c r="B84" s="224" t="s">
        <v>152</v>
      </c>
      <c r="C84" s="225"/>
      <c r="D84" s="226"/>
      <c r="E84" s="227"/>
      <c r="F84" s="228"/>
      <c r="G84" s="229"/>
      <c r="H84" s="227"/>
      <c r="I84" s="228"/>
      <c r="J84" s="229"/>
    </row>
    <row r="86" spans="1:10">
      <c r="A86" s="223" t="s">
        <v>276</v>
      </c>
      <c r="B86" s="223"/>
      <c r="C86" s="223"/>
      <c r="D86" s="223"/>
      <c r="E86" s="223"/>
      <c r="F86" s="223"/>
      <c r="G86" s="223"/>
      <c r="H86" s="223"/>
      <c r="I86" s="223"/>
      <c r="J86" s="223"/>
    </row>
    <row r="88" spans="1:10">
      <c r="A88" s="249" t="s">
        <v>144</v>
      </c>
      <c r="B88" s="251" t="s">
        <v>133</v>
      </c>
      <c r="C88" s="252"/>
      <c r="D88" s="227" t="s">
        <v>277</v>
      </c>
      <c r="E88" s="228"/>
      <c r="F88" s="228"/>
      <c r="G88" s="228"/>
      <c r="H88" s="228"/>
      <c r="I88" s="229"/>
      <c r="J88" s="255" t="s">
        <v>248</v>
      </c>
    </row>
    <row r="89" spans="1:10" ht="47.25">
      <c r="A89" s="250"/>
      <c r="B89" s="253"/>
      <c r="C89" s="254"/>
      <c r="D89" s="160" t="s">
        <v>278</v>
      </c>
      <c r="E89" s="160" t="s">
        <v>279</v>
      </c>
      <c r="F89" s="160" t="s">
        <v>280</v>
      </c>
      <c r="G89" s="160" t="s">
        <v>281</v>
      </c>
      <c r="H89" s="160" t="s">
        <v>282</v>
      </c>
      <c r="I89" s="160"/>
      <c r="J89" s="256"/>
    </row>
    <row r="90" spans="1:10">
      <c r="A90" s="159">
        <v>1</v>
      </c>
      <c r="B90" s="230" t="s">
        <v>283</v>
      </c>
      <c r="C90" s="232"/>
      <c r="D90" s="129"/>
      <c r="E90" s="129"/>
      <c r="F90" s="75"/>
      <c r="G90" s="129"/>
      <c r="H90" s="129"/>
      <c r="I90" s="129"/>
      <c r="J90" s="129">
        <f>F90</f>
        <v>0</v>
      </c>
    </row>
    <row r="91" spans="1:10">
      <c r="A91" s="159">
        <v>2</v>
      </c>
      <c r="B91" s="230" t="s">
        <v>284</v>
      </c>
      <c r="C91" s="232"/>
      <c r="D91" s="129"/>
      <c r="E91" s="129"/>
      <c r="F91" s="129"/>
      <c r="G91" s="129"/>
      <c r="H91" s="129"/>
      <c r="I91" s="129"/>
      <c r="J91" s="129">
        <f>F91</f>
        <v>0</v>
      </c>
    </row>
    <row r="92" spans="1:10">
      <c r="A92" s="159">
        <v>3</v>
      </c>
      <c r="B92" s="230" t="s">
        <v>285</v>
      </c>
      <c r="C92" s="232"/>
      <c r="D92" s="129"/>
      <c r="E92" s="129"/>
      <c r="F92" s="129"/>
      <c r="G92" s="129"/>
      <c r="H92" s="129"/>
      <c r="I92" s="129"/>
      <c r="J92" s="129">
        <f>F92</f>
        <v>0</v>
      </c>
    </row>
    <row r="93" spans="1:10">
      <c r="A93" s="159">
        <v>4</v>
      </c>
      <c r="B93" s="230" t="s">
        <v>286</v>
      </c>
      <c r="C93" s="232"/>
      <c r="D93" s="129">
        <f>SUM(D90:D92)</f>
        <v>0</v>
      </c>
      <c r="E93" s="129">
        <f t="shared" ref="E93:J93" si="1">SUM(E90:E92)</f>
        <v>0</v>
      </c>
      <c r="F93" s="129">
        <f t="shared" si="1"/>
        <v>0</v>
      </c>
      <c r="G93" s="129">
        <f t="shared" si="1"/>
        <v>0</v>
      </c>
      <c r="H93" s="129">
        <f t="shared" si="1"/>
        <v>0</v>
      </c>
      <c r="I93" s="129"/>
      <c r="J93" s="129">
        <f t="shared" si="1"/>
        <v>0</v>
      </c>
    </row>
    <row r="94" spans="1:10">
      <c r="A94" s="159">
        <v>5</v>
      </c>
      <c r="B94" s="230" t="s">
        <v>287</v>
      </c>
      <c r="C94" s="232"/>
      <c r="D94" s="129"/>
      <c r="E94" s="129"/>
      <c r="F94" s="129"/>
      <c r="G94" s="129"/>
      <c r="H94" s="129"/>
      <c r="I94" s="129"/>
      <c r="J94" s="129"/>
    </row>
    <row r="95" spans="1:10">
      <c r="A95" s="159">
        <v>6</v>
      </c>
      <c r="B95" s="230" t="s">
        <v>288</v>
      </c>
      <c r="C95" s="232"/>
      <c r="D95" s="129"/>
      <c r="E95" s="129"/>
      <c r="F95" s="129"/>
      <c r="G95" s="129"/>
      <c r="H95" s="129"/>
      <c r="I95" s="129"/>
      <c r="J95" s="129"/>
    </row>
    <row r="96" spans="1:10">
      <c r="A96" s="159">
        <v>7</v>
      </c>
      <c r="B96" s="230" t="s">
        <v>289</v>
      </c>
      <c r="C96" s="232"/>
      <c r="D96" s="129"/>
      <c r="E96" s="129"/>
      <c r="F96" s="129"/>
      <c r="G96" s="129"/>
      <c r="H96" s="129"/>
      <c r="I96" s="129"/>
      <c r="J96" s="129"/>
    </row>
    <row r="97" spans="1:10">
      <c r="A97" s="159" t="s">
        <v>290</v>
      </c>
      <c r="B97" s="230" t="s">
        <v>145</v>
      </c>
      <c r="C97" s="232"/>
      <c r="D97" s="129">
        <f>D90</f>
        <v>0</v>
      </c>
      <c r="E97" s="129">
        <f t="shared" ref="E97:H97" si="2">E90</f>
        <v>0</v>
      </c>
      <c r="F97" s="129">
        <f t="shared" si="2"/>
        <v>0</v>
      </c>
      <c r="G97" s="129">
        <f t="shared" si="2"/>
        <v>0</v>
      </c>
      <c r="H97" s="129">
        <f t="shared" si="2"/>
        <v>0</v>
      </c>
      <c r="I97" s="129"/>
      <c r="J97" s="129">
        <f t="shared" ref="J97" si="3">J90</f>
        <v>0</v>
      </c>
    </row>
    <row r="98" spans="1:10">
      <c r="A98" s="159" t="s">
        <v>291</v>
      </c>
      <c r="B98" s="230" t="s">
        <v>245</v>
      </c>
      <c r="C98" s="232"/>
      <c r="D98" s="129">
        <f>D93</f>
        <v>0</v>
      </c>
      <c r="E98" s="129">
        <f t="shared" ref="E98:H98" si="4">E93</f>
        <v>0</v>
      </c>
      <c r="F98" s="129">
        <f t="shared" si="4"/>
        <v>0</v>
      </c>
      <c r="G98" s="129">
        <f t="shared" si="4"/>
        <v>0</v>
      </c>
      <c r="H98" s="129">
        <f t="shared" si="4"/>
        <v>0</v>
      </c>
      <c r="I98" s="129"/>
      <c r="J98" s="129">
        <f t="shared" ref="J98" si="5">J93</f>
        <v>0</v>
      </c>
    </row>
    <row r="99" spans="1:10">
      <c r="A99" s="127" t="s">
        <v>292</v>
      </c>
      <c r="B99" s="127"/>
      <c r="C99" s="127"/>
      <c r="D99" s="128"/>
      <c r="E99" s="128"/>
      <c r="F99" s="128"/>
      <c r="G99" s="128"/>
      <c r="H99" s="128"/>
      <c r="I99" s="128"/>
      <c r="J99" s="128"/>
    </row>
    <row r="100" spans="1:10">
      <c r="A100" s="127" t="s">
        <v>293</v>
      </c>
      <c r="B100" s="127"/>
      <c r="C100" s="127"/>
      <c r="D100" s="128"/>
      <c r="E100" s="128"/>
      <c r="F100" s="128"/>
      <c r="G100" s="128"/>
      <c r="H100" s="128"/>
      <c r="I100" s="128"/>
      <c r="J100" s="128"/>
    </row>
    <row r="101" spans="1:10">
      <c r="A101" s="114" t="s">
        <v>271</v>
      </c>
      <c r="C101" s="127" t="s">
        <v>294</v>
      </c>
      <c r="D101" s="128"/>
      <c r="E101" s="128"/>
      <c r="F101" s="128"/>
      <c r="G101" s="128"/>
      <c r="H101" s="128"/>
      <c r="I101" s="128"/>
      <c r="J101" s="128"/>
    </row>
    <row r="102" spans="1:10">
      <c r="A102" s="127" t="s">
        <v>295</v>
      </c>
    </row>
    <row r="103" spans="1:10" ht="16.5" thickBot="1">
      <c r="A103" s="117"/>
      <c r="B103" s="117"/>
      <c r="C103" s="117"/>
      <c r="D103" s="118"/>
      <c r="E103" s="118"/>
      <c r="F103" s="118"/>
      <c r="G103" s="118"/>
      <c r="H103" s="118"/>
      <c r="I103" s="118"/>
      <c r="J103" s="118"/>
    </row>
    <row r="104" spans="1:10" ht="16.5" thickBot="1">
      <c r="A104" s="119"/>
      <c r="B104" s="119"/>
      <c r="C104" s="119"/>
      <c r="D104" s="120"/>
      <c r="E104" s="120"/>
      <c r="F104" s="120"/>
      <c r="G104" s="120"/>
      <c r="H104" s="120"/>
      <c r="I104" s="120"/>
      <c r="J104" s="120"/>
    </row>
    <row r="105" spans="1:10" ht="16.5" thickBot="1">
      <c r="A105" s="119"/>
      <c r="B105" s="119"/>
      <c r="C105" s="119"/>
      <c r="D105" s="120"/>
      <c r="E105" s="120"/>
      <c r="F105" s="120"/>
      <c r="G105" s="120"/>
      <c r="H105" s="120"/>
      <c r="I105" s="120"/>
      <c r="J105" s="120"/>
    </row>
    <row r="107" spans="1:10">
      <c r="A107" s="257" t="s">
        <v>296</v>
      </c>
      <c r="B107" s="257"/>
      <c r="C107" s="257"/>
      <c r="D107" s="257"/>
      <c r="E107" s="257"/>
      <c r="F107" s="257"/>
      <c r="G107" s="257"/>
      <c r="H107" s="257"/>
      <c r="I107" s="257"/>
      <c r="J107" s="257"/>
    </row>
    <row r="108" spans="1:10">
      <c r="A108" s="114" t="s">
        <v>271</v>
      </c>
      <c r="C108" s="127" t="s">
        <v>297</v>
      </c>
      <c r="D108" s="128"/>
      <c r="E108" s="128"/>
      <c r="F108" s="128"/>
      <c r="G108" s="128"/>
      <c r="H108" s="128"/>
      <c r="I108" s="128"/>
      <c r="J108" s="128"/>
    </row>
    <row r="109" spans="1:10">
      <c r="A109" s="127" t="s">
        <v>298</v>
      </c>
      <c r="B109" s="127"/>
      <c r="C109" s="127"/>
      <c r="D109" s="128"/>
      <c r="E109" s="128"/>
      <c r="F109" s="128"/>
      <c r="G109" s="128"/>
      <c r="H109" s="128"/>
      <c r="I109" s="128"/>
      <c r="J109" s="128"/>
    </row>
    <row r="110" spans="1:10">
      <c r="A110" s="127" t="s">
        <v>299</v>
      </c>
      <c r="B110" s="127"/>
      <c r="C110" s="127"/>
      <c r="D110" s="128"/>
      <c r="E110" s="128"/>
      <c r="F110" s="128"/>
      <c r="G110" s="128"/>
      <c r="H110" s="128"/>
      <c r="I110" s="128"/>
      <c r="J110" s="128"/>
    </row>
    <row r="111" spans="1:10" ht="16.5" thickBot="1">
      <c r="A111" s="117"/>
      <c r="B111" s="117"/>
      <c r="C111" s="117"/>
      <c r="D111" s="118"/>
      <c r="E111" s="118"/>
      <c r="F111" s="118"/>
      <c r="G111" s="118"/>
      <c r="H111" s="118"/>
      <c r="I111" s="118"/>
      <c r="J111" s="118"/>
    </row>
    <row r="112" spans="1:10" ht="16.5" thickBot="1">
      <c r="A112" s="119"/>
      <c r="B112" s="119"/>
      <c r="C112" s="119"/>
      <c r="D112" s="120"/>
      <c r="E112" s="120"/>
      <c r="F112" s="120"/>
      <c r="G112" s="120"/>
      <c r="H112" s="120"/>
      <c r="I112" s="120"/>
      <c r="J112" s="120"/>
    </row>
    <row r="113" spans="1:10" ht="16.5" thickBot="1">
      <c r="A113" s="119"/>
      <c r="B113" s="119"/>
      <c r="C113" s="119"/>
      <c r="D113" s="120"/>
      <c r="E113" s="120"/>
      <c r="F113" s="120"/>
      <c r="G113" s="120"/>
      <c r="H113" s="120"/>
      <c r="I113" s="120"/>
      <c r="J113" s="120"/>
    </row>
    <row r="115" spans="1:10">
      <c r="A115" s="223" t="s">
        <v>300</v>
      </c>
      <c r="B115" s="223"/>
      <c r="C115" s="223"/>
      <c r="D115" s="223"/>
      <c r="E115" s="223"/>
      <c r="F115" s="223"/>
      <c r="G115" s="223"/>
      <c r="H115" s="223"/>
      <c r="I115" s="223"/>
      <c r="J115" s="223"/>
    </row>
    <row r="117" spans="1:10">
      <c r="A117" s="159" t="s">
        <v>144</v>
      </c>
      <c r="B117" s="224" t="s">
        <v>260</v>
      </c>
      <c r="C117" s="225"/>
      <c r="D117" s="226"/>
      <c r="E117" s="227" t="s">
        <v>145</v>
      </c>
      <c r="F117" s="228"/>
      <c r="G117" s="229"/>
      <c r="H117" s="227" t="s">
        <v>146</v>
      </c>
      <c r="I117" s="228"/>
      <c r="J117" s="229"/>
    </row>
    <row r="118" spans="1:10">
      <c r="A118" s="159">
        <v>1</v>
      </c>
      <c r="B118" s="230" t="s">
        <v>301</v>
      </c>
      <c r="C118" s="231"/>
      <c r="D118" s="232"/>
      <c r="E118" s="227"/>
      <c r="F118" s="228"/>
      <c r="G118" s="229"/>
      <c r="H118" s="227">
        <f>E118</f>
        <v>0</v>
      </c>
      <c r="I118" s="228"/>
      <c r="J118" s="229"/>
    </row>
    <row r="119" spans="1:10">
      <c r="A119" s="159">
        <v>2</v>
      </c>
      <c r="B119" s="230" t="s">
        <v>302</v>
      </c>
      <c r="C119" s="231"/>
      <c r="D119" s="232"/>
      <c r="E119" s="227"/>
      <c r="F119" s="228"/>
      <c r="G119" s="229"/>
      <c r="H119" s="227"/>
      <c r="I119" s="228"/>
      <c r="J119" s="229"/>
    </row>
    <row r="120" spans="1:10">
      <c r="A120" s="159">
        <v>3</v>
      </c>
      <c r="B120" s="244" t="s">
        <v>303</v>
      </c>
      <c r="C120" s="245"/>
      <c r="D120" s="246"/>
      <c r="E120" s="227"/>
      <c r="F120" s="228"/>
      <c r="G120" s="229"/>
      <c r="H120" s="227"/>
      <c r="I120" s="228"/>
      <c r="J120" s="229"/>
    </row>
    <row r="121" spans="1:10">
      <c r="A121" s="159"/>
      <c r="B121" s="224" t="s">
        <v>152</v>
      </c>
      <c r="C121" s="225"/>
      <c r="D121" s="226"/>
      <c r="E121" s="227">
        <f>SUM(E118:G120)</f>
        <v>0</v>
      </c>
      <c r="F121" s="228"/>
      <c r="G121" s="229"/>
      <c r="H121" s="227">
        <f>SUM(H118:J120)</f>
        <v>0</v>
      </c>
      <c r="I121" s="228"/>
      <c r="J121" s="229"/>
    </row>
  </sheetData>
  <mergeCells count="131">
    <mergeCell ref="B120:D120"/>
    <mergeCell ref="E120:G120"/>
    <mergeCell ref="H120:J120"/>
    <mergeCell ref="B121:D121"/>
    <mergeCell ref="E121:G121"/>
    <mergeCell ref="H121:J121"/>
    <mergeCell ref="B118:D118"/>
    <mergeCell ref="E118:G118"/>
    <mergeCell ref="H118:J118"/>
    <mergeCell ref="B119:D119"/>
    <mergeCell ref="E119:G119"/>
    <mergeCell ref="H119:J119"/>
    <mergeCell ref="B97:C97"/>
    <mergeCell ref="B98:C98"/>
    <mergeCell ref="A107:J107"/>
    <mergeCell ref="A115:J115"/>
    <mergeCell ref="B117:D117"/>
    <mergeCell ref="E117:G117"/>
    <mergeCell ref="H117:J117"/>
    <mergeCell ref="B91:C91"/>
    <mergeCell ref="B92:C92"/>
    <mergeCell ref="B93:C93"/>
    <mergeCell ref="B94:C94"/>
    <mergeCell ref="B95:C95"/>
    <mergeCell ref="B96:C96"/>
    <mergeCell ref="A86:J86"/>
    <mergeCell ref="A88:A89"/>
    <mergeCell ref="B88:C89"/>
    <mergeCell ref="D88:I88"/>
    <mergeCell ref="J88:J89"/>
    <mergeCell ref="B90:C90"/>
    <mergeCell ref="B83:D83"/>
    <mergeCell ref="E83:G83"/>
    <mergeCell ref="H83:J83"/>
    <mergeCell ref="B84:D84"/>
    <mergeCell ref="E84:G84"/>
    <mergeCell ref="H84:J84"/>
    <mergeCell ref="A79:J79"/>
    <mergeCell ref="B81:D81"/>
    <mergeCell ref="E81:G81"/>
    <mergeCell ref="H81:J81"/>
    <mergeCell ref="B82:D82"/>
    <mergeCell ref="E82:G82"/>
    <mergeCell ref="H82:J82"/>
    <mergeCell ref="B69:D69"/>
    <mergeCell ref="E69:G69"/>
    <mergeCell ref="H69:J69"/>
    <mergeCell ref="B70:D70"/>
    <mergeCell ref="E70:G70"/>
    <mergeCell ref="H70:J70"/>
    <mergeCell ref="B67:D67"/>
    <mergeCell ref="E67:G67"/>
    <mergeCell ref="H67:J67"/>
    <mergeCell ref="B68:D68"/>
    <mergeCell ref="E68:G68"/>
    <mergeCell ref="H68:J68"/>
    <mergeCell ref="B65:D65"/>
    <mergeCell ref="E65:G65"/>
    <mergeCell ref="H65:J65"/>
    <mergeCell ref="B66:D66"/>
    <mergeCell ref="E66:G66"/>
    <mergeCell ref="H66:J66"/>
    <mergeCell ref="B63:D63"/>
    <mergeCell ref="E63:G63"/>
    <mergeCell ref="H63:J63"/>
    <mergeCell ref="B64:D64"/>
    <mergeCell ref="E64:G64"/>
    <mergeCell ref="H64:J64"/>
    <mergeCell ref="B59:D59"/>
    <mergeCell ref="E59:G59"/>
    <mergeCell ref="H59:J59"/>
    <mergeCell ref="B62:D62"/>
    <mergeCell ref="E62:G62"/>
    <mergeCell ref="H62:J62"/>
    <mergeCell ref="B57:D57"/>
    <mergeCell ref="E57:G57"/>
    <mergeCell ref="H57:J57"/>
    <mergeCell ref="B58:D58"/>
    <mergeCell ref="E58:G58"/>
    <mergeCell ref="H58:J58"/>
    <mergeCell ref="B55:D55"/>
    <mergeCell ref="E55:G55"/>
    <mergeCell ref="H55:J55"/>
    <mergeCell ref="B56:D56"/>
    <mergeCell ref="E56:G56"/>
    <mergeCell ref="H56:J56"/>
    <mergeCell ref="B51:C51"/>
    <mergeCell ref="D51:F51"/>
    <mergeCell ref="H51:J51"/>
    <mergeCell ref="B54:D54"/>
    <mergeCell ref="E54:G54"/>
    <mergeCell ref="H54:J54"/>
    <mergeCell ref="B49:C49"/>
    <mergeCell ref="D49:F49"/>
    <mergeCell ref="H49:J49"/>
    <mergeCell ref="B50:C50"/>
    <mergeCell ref="D50:F50"/>
    <mergeCell ref="H50:J50"/>
    <mergeCell ref="B47:C47"/>
    <mergeCell ref="D47:F47"/>
    <mergeCell ref="H47:J47"/>
    <mergeCell ref="B48:C48"/>
    <mergeCell ref="D48:F48"/>
    <mergeCell ref="H48:J48"/>
    <mergeCell ref="A43:J43"/>
    <mergeCell ref="B45:C45"/>
    <mergeCell ref="D45:F45"/>
    <mergeCell ref="H45:J45"/>
    <mergeCell ref="B46:C46"/>
    <mergeCell ref="D46:F46"/>
    <mergeCell ref="H46:J46"/>
    <mergeCell ref="B37:D37"/>
    <mergeCell ref="E37:G37"/>
    <mergeCell ref="H37:J37"/>
    <mergeCell ref="B34:D34"/>
    <mergeCell ref="E34:G34"/>
    <mergeCell ref="H34:J34"/>
    <mergeCell ref="B35:D35"/>
    <mergeCell ref="E35:G35"/>
    <mergeCell ref="H35:J35"/>
    <mergeCell ref="A2:J2"/>
    <mergeCell ref="A4:D4"/>
    <mergeCell ref="A25:J25"/>
    <mergeCell ref="A28:J28"/>
    <mergeCell ref="A31:J31"/>
    <mergeCell ref="B33:D33"/>
    <mergeCell ref="E33:G33"/>
    <mergeCell ref="H33:J33"/>
    <mergeCell ref="B36:D36"/>
    <mergeCell ref="E36:G36"/>
    <mergeCell ref="H36:J36"/>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43" zoomScaleNormal="100" workbookViewId="0">
      <selection activeCell="E4" sqref="E4"/>
    </sheetView>
  </sheetViews>
  <sheetFormatPr defaultRowHeight="15"/>
  <cols>
    <col min="1" max="1" width="3" style="130" customWidth="1"/>
    <col min="2" max="2" width="33.28515625" style="130" customWidth="1"/>
    <col min="3" max="3" width="7.140625" style="137" customWidth="1"/>
    <col min="4" max="4" width="14" style="137" bestFit="1" customWidth="1"/>
    <col min="5" max="5" width="11.85546875" style="137" customWidth="1"/>
    <col min="6" max="6" width="9.140625" style="137"/>
    <col min="7" max="7" width="12.140625" style="137" customWidth="1"/>
    <col min="8" max="8" width="12.85546875" style="137" customWidth="1"/>
    <col min="9" max="9" width="11.5703125" style="137" customWidth="1"/>
    <col min="10" max="10" width="14.140625" style="137" customWidth="1"/>
    <col min="11" max="11" width="16.28515625" style="130" customWidth="1"/>
    <col min="12" max="16384" width="9.140625" style="130"/>
  </cols>
  <sheetData>
    <row r="1" spans="1:10">
      <c r="A1" s="258" t="s">
        <v>304</v>
      </c>
      <c r="B1" s="258"/>
      <c r="C1" s="258"/>
      <c r="D1" s="258"/>
      <c r="E1" s="258"/>
      <c r="F1" s="258"/>
      <c r="G1" s="258"/>
      <c r="H1" s="258"/>
      <c r="I1" s="258"/>
      <c r="J1" s="258"/>
    </row>
    <row r="2" spans="1:10" ht="75">
      <c r="A2" s="131" t="s">
        <v>144</v>
      </c>
      <c r="B2" s="131" t="s">
        <v>133</v>
      </c>
      <c r="C2" s="132" t="s">
        <v>305</v>
      </c>
      <c r="D2" s="132" t="s">
        <v>306</v>
      </c>
      <c r="E2" s="132" t="s">
        <v>307</v>
      </c>
      <c r="F2" s="132" t="s">
        <v>308</v>
      </c>
      <c r="G2" s="132" t="s">
        <v>309</v>
      </c>
      <c r="H2" s="132" t="s">
        <v>310</v>
      </c>
      <c r="I2" s="132" t="s">
        <v>311</v>
      </c>
      <c r="J2" s="132" t="s">
        <v>152</v>
      </c>
    </row>
    <row r="3" spans="1:10">
      <c r="A3" s="133" t="s">
        <v>225</v>
      </c>
      <c r="B3" s="134" t="s">
        <v>312</v>
      </c>
      <c r="C3" s="135"/>
      <c r="D3" s="135"/>
      <c r="E3" s="135"/>
      <c r="F3" s="135"/>
      <c r="G3" s="135"/>
      <c r="H3" s="135"/>
      <c r="I3" s="135"/>
      <c r="J3" s="135"/>
    </row>
    <row r="4" spans="1:10">
      <c r="A4" s="131" t="s">
        <v>313</v>
      </c>
      <c r="B4" s="131" t="s">
        <v>254</v>
      </c>
      <c r="C4" s="136"/>
      <c r="D4" s="136">
        <v>78721500</v>
      </c>
      <c r="E4" s="136"/>
      <c r="F4" s="136"/>
      <c r="G4" s="182"/>
      <c r="H4" s="136"/>
      <c r="I4" s="136"/>
      <c r="J4" s="136">
        <f>SUM(C4:I4)</f>
        <v>78721500</v>
      </c>
    </row>
    <row r="5" spans="1:10">
      <c r="A5" s="131" t="s">
        <v>314</v>
      </c>
      <c r="B5" s="131" t="s">
        <v>315</v>
      </c>
      <c r="C5" s="136">
        <f>SUM(C6:C9)</f>
        <v>0</v>
      </c>
      <c r="D5" s="136">
        <f t="shared" ref="D5:J5" si="0">SUM(D6:D9)</f>
        <v>0</v>
      </c>
      <c r="E5" s="136">
        <f t="shared" si="0"/>
        <v>0</v>
      </c>
      <c r="F5" s="136">
        <f t="shared" si="0"/>
        <v>0</v>
      </c>
      <c r="G5" s="136">
        <f t="shared" si="0"/>
        <v>0</v>
      </c>
      <c r="H5" s="136">
        <f t="shared" si="0"/>
        <v>0</v>
      </c>
      <c r="I5" s="136">
        <f t="shared" si="0"/>
        <v>0</v>
      </c>
      <c r="J5" s="136">
        <f t="shared" si="0"/>
        <v>0</v>
      </c>
    </row>
    <row r="6" spans="1:10">
      <c r="A6" s="260"/>
      <c r="B6" s="131" t="s">
        <v>316</v>
      </c>
      <c r="C6" s="136"/>
      <c r="D6" s="136"/>
      <c r="E6" s="136"/>
      <c r="F6" s="136"/>
      <c r="G6" s="136"/>
      <c r="H6" s="136"/>
      <c r="I6" s="136"/>
      <c r="J6" s="136">
        <f t="shared" ref="J6:J15" si="1">SUM(C6:I6)</f>
        <v>0</v>
      </c>
    </row>
    <row r="7" spans="1:10">
      <c r="A7" s="261"/>
      <c r="B7" s="131" t="s">
        <v>317</v>
      </c>
      <c r="C7" s="136"/>
      <c r="D7" s="136"/>
      <c r="E7" s="136"/>
      <c r="F7" s="136"/>
      <c r="G7" s="136"/>
      <c r="H7" s="136"/>
      <c r="I7" s="136"/>
      <c r="J7" s="136">
        <f t="shared" si="1"/>
        <v>0</v>
      </c>
    </row>
    <row r="8" spans="1:10">
      <c r="A8" s="261"/>
      <c r="B8" s="131" t="s">
        <v>318</v>
      </c>
      <c r="C8" s="136"/>
      <c r="D8" s="136"/>
      <c r="E8" s="136"/>
      <c r="F8" s="136"/>
      <c r="G8" s="136"/>
      <c r="H8" s="136"/>
      <c r="I8" s="136"/>
      <c r="J8" s="136">
        <f t="shared" si="1"/>
        <v>0</v>
      </c>
    </row>
    <row r="9" spans="1:10">
      <c r="A9" s="262"/>
      <c r="B9" s="131" t="s">
        <v>319</v>
      </c>
      <c r="C9" s="136"/>
      <c r="D9" s="136"/>
      <c r="E9" s="136"/>
      <c r="F9" s="136"/>
      <c r="G9" s="136"/>
      <c r="H9" s="136"/>
      <c r="I9" s="136"/>
      <c r="J9" s="136">
        <f t="shared" si="1"/>
        <v>0</v>
      </c>
    </row>
    <row r="10" spans="1:10">
      <c r="A10" s="131" t="s">
        <v>320</v>
      </c>
      <c r="B10" s="131" t="s">
        <v>321</v>
      </c>
      <c r="C10" s="136">
        <f>SUM(C11:C15)</f>
        <v>0</v>
      </c>
      <c r="D10" s="136">
        <f t="shared" ref="D10:J10" si="2">SUM(D11:D15)</f>
        <v>0</v>
      </c>
      <c r="E10" s="136">
        <f t="shared" si="2"/>
        <v>0</v>
      </c>
      <c r="F10" s="136">
        <f t="shared" si="2"/>
        <v>0</v>
      </c>
      <c r="G10" s="136">
        <f t="shared" si="2"/>
        <v>0</v>
      </c>
      <c r="H10" s="136">
        <f t="shared" si="2"/>
        <v>0</v>
      </c>
      <c r="I10" s="136">
        <f t="shared" si="2"/>
        <v>0</v>
      </c>
      <c r="J10" s="136">
        <f t="shared" si="2"/>
        <v>0</v>
      </c>
    </row>
    <row r="11" spans="1:10">
      <c r="A11" s="260"/>
      <c r="B11" s="131" t="s">
        <v>322</v>
      </c>
      <c r="C11" s="136"/>
      <c r="D11" s="136"/>
      <c r="E11" s="136"/>
      <c r="F11" s="136"/>
      <c r="G11" s="136"/>
      <c r="H11" s="136"/>
      <c r="I11" s="136"/>
      <c r="J11" s="136">
        <f t="shared" si="1"/>
        <v>0</v>
      </c>
    </row>
    <row r="12" spans="1:10">
      <c r="A12" s="261"/>
      <c r="B12" s="131" t="s">
        <v>323</v>
      </c>
      <c r="C12" s="136"/>
      <c r="D12" s="136"/>
      <c r="E12" s="136"/>
      <c r="F12" s="136"/>
      <c r="G12" s="136"/>
      <c r="H12" s="136"/>
      <c r="I12" s="136"/>
      <c r="J12" s="136">
        <f t="shared" si="1"/>
        <v>0</v>
      </c>
    </row>
    <row r="13" spans="1:10">
      <c r="A13" s="261"/>
      <c r="B13" s="131" t="s">
        <v>324</v>
      </c>
      <c r="C13" s="136"/>
      <c r="D13" s="136"/>
      <c r="E13" s="136"/>
      <c r="F13" s="136"/>
      <c r="G13" s="136"/>
      <c r="H13" s="136"/>
      <c r="I13" s="136"/>
      <c r="J13" s="136">
        <f t="shared" si="1"/>
        <v>0</v>
      </c>
    </row>
    <row r="14" spans="1:10">
      <c r="A14" s="131" t="s">
        <v>325</v>
      </c>
      <c r="B14" s="131" t="s">
        <v>326</v>
      </c>
      <c r="C14" s="136"/>
      <c r="D14" s="136"/>
      <c r="E14" s="136"/>
      <c r="F14" s="136"/>
      <c r="G14" s="136"/>
      <c r="H14" s="181"/>
      <c r="I14" s="136"/>
      <c r="J14" s="136">
        <f t="shared" si="1"/>
        <v>0</v>
      </c>
    </row>
    <row r="15" spans="1:10">
      <c r="A15" s="131" t="s">
        <v>327</v>
      </c>
      <c r="B15" s="131" t="s">
        <v>328</v>
      </c>
      <c r="C15" s="136"/>
      <c r="D15" s="136"/>
      <c r="E15" s="136"/>
      <c r="F15" s="136"/>
      <c r="G15" s="181"/>
      <c r="H15" s="136"/>
      <c r="I15" s="136"/>
      <c r="J15" s="136">
        <f t="shared" si="1"/>
        <v>0</v>
      </c>
    </row>
    <row r="16" spans="1:10">
      <c r="A16" s="131" t="s">
        <v>329</v>
      </c>
      <c r="B16" s="131" t="s">
        <v>245</v>
      </c>
      <c r="C16" s="136">
        <f>+C4+C5-C10</f>
        <v>0</v>
      </c>
      <c r="D16" s="136">
        <f t="shared" ref="D16:J16" si="3">+D4+D5-D10</f>
        <v>78721500</v>
      </c>
      <c r="E16" s="136">
        <f t="shared" si="3"/>
        <v>0</v>
      </c>
      <c r="F16" s="136">
        <f t="shared" si="3"/>
        <v>0</v>
      </c>
      <c r="G16" s="136">
        <f t="shared" si="3"/>
        <v>0</v>
      </c>
      <c r="H16" s="136">
        <f t="shared" si="3"/>
        <v>0</v>
      </c>
      <c r="I16" s="136">
        <f t="shared" si="3"/>
        <v>0</v>
      </c>
      <c r="J16" s="136">
        <f t="shared" si="3"/>
        <v>78721500</v>
      </c>
    </row>
    <row r="17" spans="1:10">
      <c r="A17" s="133" t="s">
        <v>226</v>
      </c>
      <c r="B17" s="134" t="s">
        <v>330</v>
      </c>
      <c r="C17" s="135"/>
      <c r="D17" s="135"/>
      <c r="E17" s="135"/>
      <c r="F17" s="135"/>
      <c r="G17" s="135"/>
      <c r="H17" s="135"/>
      <c r="I17" s="135"/>
      <c r="J17" s="135"/>
    </row>
    <row r="18" spans="1:10">
      <c r="A18" s="131" t="s">
        <v>331</v>
      </c>
      <c r="B18" s="131" t="s">
        <v>254</v>
      </c>
      <c r="C18" s="136"/>
      <c r="D18" s="136"/>
      <c r="E18" s="136"/>
      <c r="F18" s="136"/>
      <c r="G18" s="182"/>
      <c r="H18" s="136"/>
      <c r="I18" s="136"/>
      <c r="J18" s="136">
        <f t="shared" ref="J18:J26" si="4">+C18+D18+E18+F18+G18+H18+I18</f>
        <v>0</v>
      </c>
    </row>
    <row r="19" spans="1:10">
      <c r="A19" s="131" t="s">
        <v>332</v>
      </c>
      <c r="B19" s="131" t="s">
        <v>315</v>
      </c>
      <c r="C19" s="136">
        <f>SUM(C20:C22)</f>
        <v>0</v>
      </c>
      <c r="D19" s="136">
        <f t="shared" ref="D19:J19" si="5">SUM(D20:D22)</f>
        <v>0</v>
      </c>
      <c r="E19" s="136">
        <f t="shared" si="5"/>
        <v>0</v>
      </c>
      <c r="F19" s="136">
        <f t="shared" si="5"/>
        <v>0</v>
      </c>
      <c r="G19" s="136">
        <f t="shared" si="5"/>
        <v>0</v>
      </c>
      <c r="H19" s="136">
        <f t="shared" si="5"/>
        <v>0</v>
      </c>
      <c r="I19" s="136">
        <f t="shared" si="5"/>
        <v>0</v>
      </c>
      <c r="J19" s="136">
        <f t="shared" si="5"/>
        <v>0</v>
      </c>
    </row>
    <row r="20" spans="1:10">
      <c r="A20" s="260"/>
      <c r="B20" s="131" t="s">
        <v>333</v>
      </c>
      <c r="C20" s="136"/>
      <c r="D20" s="136"/>
      <c r="E20" s="183"/>
      <c r="F20" s="136"/>
      <c r="G20" s="183"/>
      <c r="H20" s="183"/>
      <c r="I20" s="136"/>
      <c r="J20" s="136">
        <f t="shared" si="4"/>
        <v>0</v>
      </c>
    </row>
    <row r="21" spans="1:10">
      <c r="A21" s="261"/>
      <c r="B21" s="131" t="s">
        <v>334</v>
      </c>
      <c r="C21" s="136"/>
      <c r="D21" s="136"/>
      <c r="E21" s="136"/>
      <c r="F21" s="136"/>
      <c r="G21" s="136"/>
      <c r="H21" s="136"/>
      <c r="I21" s="136"/>
      <c r="J21" s="136">
        <f t="shared" si="4"/>
        <v>0</v>
      </c>
    </row>
    <row r="22" spans="1:10">
      <c r="A22" s="262"/>
      <c r="B22" s="131" t="s">
        <v>335</v>
      </c>
      <c r="C22" s="136"/>
      <c r="D22" s="136"/>
      <c r="E22" s="136"/>
      <c r="F22" s="136"/>
      <c r="G22" s="136"/>
      <c r="H22" s="136"/>
      <c r="I22" s="136"/>
      <c r="J22" s="136">
        <f t="shared" si="4"/>
        <v>0</v>
      </c>
    </row>
    <row r="23" spans="1:10">
      <c r="A23" s="131" t="s">
        <v>336</v>
      </c>
      <c r="B23" s="131" t="s">
        <v>337</v>
      </c>
      <c r="C23" s="136">
        <f>SUM(C24:C26)</f>
        <v>0</v>
      </c>
      <c r="D23" s="136">
        <f t="shared" ref="D23:J23" si="6">SUM(D24:D26)</f>
        <v>0</v>
      </c>
      <c r="E23" s="136">
        <f t="shared" si="6"/>
        <v>0</v>
      </c>
      <c r="F23" s="136">
        <f t="shared" si="6"/>
        <v>0</v>
      </c>
      <c r="G23" s="136">
        <f t="shared" si="6"/>
        <v>0</v>
      </c>
      <c r="H23" s="136">
        <f t="shared" si="6"/>
        <v>0</v>
      </c>
      <c r="I23" s="136">
        <f t="shared" si="6"/>
        <v>0</v>
      </c>
      <c r="J23" s="136">
        <f t="shared" si="6"/>
        <v>0</v>
      </c>
    </row>
    <row r="24" spans="1:10">
      <c r="A24" s="260"/>
      <c r="B24" s="131" t="s">
        <v>338</v>
      </c>
      <c r="C24" s="136"/>
      <c r="D24" s="136"/>
      <c r="E24" s="136"/>
      <c r="F24" s="136"/>
      <c r="G24" s="136"/>
      <c r="H24" s="136"/>
      <c r="I24" s="136"/>
      <c r="J24" s="136">
        <f t="shared" si="4"/>
        <v>0</v>
      </c>
    </row>
    <row r="25" spans="1:10">
      <c r="A25" s="261"/>
      <c r="B25" s="131" t="s">
        <v>339</v>
      </c>
      <c r="C25" s="136"/>
      <c r="D25" s="136"/>
      <c r="E25" s="136"/>
      <c r="F25" s="136"/>
      <c r="G25" s="136"/>
      <c r="H25" s="136"/>
      <c r="I25" s="136"/>
      <c r="J25" s="136">
        <f t="shared" si="4"/>
        <v>0</v>
      </c>
    </row>
    <row r="26" spans="1:10">
      <c r="A26" s="262"/>
      <c r="B26" s="131" t="s">
        <v>340</v>
      </c>
      <c r="C26" s="136"/>
      <c r="D26" s="136"/>
      <c r="E26" s="136"/>
      <c r="F26" s="136"/>
      <c r="G26" s="136"/>
      <c r="H26" s="136"/>
      <c r="I26" s="136"/>
      <c r="J26" s="136">
        <f t="shared" si="4"/>
        <v>0</v>
      </c>
    </row>
    <row r="27" spans="1:10">
      <c r="A27" s="131" t="s">
        <v>341</v>
      </c>
      <c r="B27" s="131" t="s">
        <v>245</v>
      </c>
      <c r="C27" s="136">
        <f>+C18+C19-C23</f>
        <v>0</v>
      </c>
      <c r="D27" s="136">
        <f t="shared" ref="D27:J27" si="7">+D18+D19-D23</f>
        <v>0</v>
      </c>
      <c r="E27" s="136">
        <f t="shared" si="7"/>
        <v>0</v>
      </c>
      <c r="F27" s="136">
        <f t="shared" si="7"/>
        <v>0</v>
      </c>
      <c r="G27" s="136">
        <f t="shared" si="7"/>
        <v>0</v>
      </c>
      <c r="H27" s="136">
        <f t="shared" si="7"/>
        <v>0</v>
      </c>
      <c r="I27" s="136">
        <f t="shared" si="7"/>
        <v>0</v>
      </c>
      <c r="J27" s="136">
        <f t="shared" si="7"/>
        <v>0</v>
      </c>
    </row>
    <row r="28" spans="1:10">
      <c r="A28" s="134" t="s">
        <v>227</v>
      </c>
      <c r="B28" s="134" t="s">
        <v>342</v>
      </c>
      <c r="C28" s="135"/>
      <c r="D28" s="135"/>
      <c r="E28" s="135"/>
      <c r="F28" s="135"/>
      <c r="G28" s="135"/>
      <c r="H28" s="135"/>
      <c r="I28" s="135"/>
      <c r="J28" s="135"/>
    </row>
    <row r="29" spans="1:10">
      <c r="A29" s="131" t="s">
        <v>343</v>
      </c>
      <c r="B29" s="131" t="s">
        <v>344</v>
      </c>
      <c r="C29" s="136">
        <f>+C4-C18</f>
        <v>0</v>
      </c>
      <c r="D29" s="136">
        <f t="shared" ref="D29:J29" si="8">+D4-D18</f>
        <v>78721500</v>
      </c>
      <c r="E29" s="136">
        <f t="shared" si="8"/>
        <v>0</v>
      </c>
      <c r="F29" s="136">
        <f t="shared" si="8"/>
        <v>0</v>
      </c>
      <c r="G29" s="136">
        <f t="shared" si="8"/>
        <v>0</v>
      </c>
      <c r="H29" s="136">
        <f t="shared" si="8"/>
        <v>0</v>
      </c>
      <c r="I29" s="136">
        <f t="shared" si="8"/>
        <v>0</v>
      </c>
      <c r="J29" s="136">
        <f t="shared" si="8"/>
        <v>78721500</v>
      </c>
    </row>
    <row r="30" spans="1:10">
      <c r="A30" s="131" t="s">
        <v>345</v>
      </c>
      <c r="B30" s="131" t="s">
        <v>346</v>
      </c>
      <c r="C30" s="136">
        <f>+C16-C27</f>
        <v>0</v>
      </c>
      <c r="D30" s="136">
        <f t="shared" ref="D30:J30" si="9">+D16-D27</f>
        <v>78721500</v>
      </c>
      <c r="E30" s="136">
        <f t="shared" si="9"/>
        <v>0</v>
      </c>
      <c r="F30" s="136">
        <f t="shared" si="9"/>
        <v>0</v>
      </c>
      <c r="G30" s="136">
        <f t="shared" si="9"/>
        <v>0</v>
      </c>
      <c r="H30" s="136">
        <f t="shared" si="9"/>
        <v>0</v>
      </c>
      <c r="I30" s="136">
        <f t="shared" si="9"/>
        <v>0</v>
      </c>
      <c r="J30" s="136">
        <f t="shared" si="9"/>
        <v>78721500</v>
      </c>
    </row>
    <row r="31" spans="1:10" ht="33.75" customHeight="1">
      <c r="A31" s="259" t="s">
        <v>535</v>
      </c>
      <c r="B31" s="259"/>
      <c r="C31" s="259"/>
      <c r="D31" s="259"/>
      <c r="E31" s="259"/>
      <c r="F31" s="259"/>
      <c r="G31" s="259"/>
      <c r="H31" s="259"/>
      <c r="I31" s="259"/>
      <c r="J31" s="259"/>
    </row>
    <row r="35" spans="1:10">
      <c r="A35" s="258" t="s">
        <v>347</v>
      </c>
      <c r="B35" s="258"/>
      <c r="C35" s="258"/>
      <c r="D35" s="258"/>
      <c r="E35" s="258"/>
      <c r="F35" s="258"/>
      <c r="G35" s="258"/>
      <c r="H35" s="258"/>
      <c r="I35" s="258"/>
      <c r="J35" s="258"/>
    </row>
    <row r="36" spans="1:10" ht="60">
      <c r="A36" s="131" t="s">
        <v>144</v>
      </c>
      <c r="B36" s="131" t="s">
        <v>133</v>
      </c>
      <c r="C36" s="132" t="s">
        <v>348</v>
      </c>
      <c r="D36" s="132" t="s">
        <v>349</v>
      </c>
      <c r="E36" s="132" t="s">
        <v>350</v>
      </c>
      <c r="F36" s="132" t="s">
        <v>351</v>
      </c>
      <c r="G36" s="132" t="s">
        <v>352</v>
      </c>
      <c r="H36" s="132" t="s">
        <v>353</v>
      </c>
      <c r="I36" s="132" t="s">
        <v>354</v>
      </c>
      <c r="J36" s="132" t="s">
        <v>152</v>
      </c>
    </row>
    <row r="37" spans="1:10">
      <c r="A37" s="133" t="s">
        <v>225</v>
      </c>
      <c r="B37" s="134" t="s">
        <v>355</v>
      </c>
      <c r="C37" s="135"/>
      <c r="D37" s="135"/>
      <c r="E37" s="135"/>
      <c r="F37" s="135"/>
      <c r="G37" s="135"/>
      <c r="H37" s="135"/>
      <c r="I37" s="135"/>
      <c r="J37" s="135"/>
    </row>
    <row r="38" spans="1:10">
      <c r="A38" s="131" t="s">
        <v>313</v>
      </c>
      <c r="B38" s="131" t="s">
        <v>254</v>
      </c>
      <c r="C38" s="136"/>
      <c r="D38" s="136"/>
      <c r="E38" s="136"/>
      <c r="F38" s="136"/>
      <c r="G38" s="136"/>
      <c r="H38" s="136"/>
      <c r="I38" s="136"/>
      <c r="J38" s="136"/>
    </row>
    <row r="39" spans="1:10">
      <c r="A39" s="131" t="s">
        <v>314</v>
      </c>
      <c r="B39" s="131" t="s">
        <v>315</v>
      </c>
      <c r="C39" s="136">
        <f>SUM(C40:C43)</f>
        <v>0</v>
      </c>
      <c r="D39" s="136">
        <f t="shared" ref="D39:J39" si="10">SUM(D40:D43)</f>
        <v>0</v>
      </c>
      <c r="E39" s="136">
        <f t="shared" si="10"/>
        <v>0</v>
      </c>
      <c r="F39" s="136">
        <f t="shared" si="10"/>
        <v>0</v>
      </c>
      <c r="G39" s="136">
        <f t="shared" si="10"/>
        <v>0</v>
      </c>
      <c r="H39" s="136">
        <f t="shared" si="10"/>
        <v>0</v>
      </c>
      <c r="I39" s="136">
        <f t="shared" si="10"/>
        <v>0</v>
      </c>
      <c r="J39" s="136">
        <f t="shared" si="10"/>
        <v>0</v>
      </c>
    </row>
    <row r="40" spans="1:10">
      <c r="A40" s="260"/>
      <c r="B40" s="131" t="s">
        <v>316</v>
      </c>
      <c r="C40" s="136"/>
      <c r="D40" s="136"/>
      <c r="E40" s="136"/>
      <c r="F40" s="136"/>
      <c r="G40" s="136"/>
      <c r="H40" s="136"/>
      <c r="I40" s="136"/>
      <c r="J40" s="136"/>
    </row>
    <row r="41" spans="1:10">
      <c r="A41" s="261"/>
      <c r="B41" s="131" t="s">
        <v>317</v>
      </c>
      <c r="C41" s="136"/>
      <c r="D41" s="136"/>
      <c r="E41" s="136"/>
      <c r="F41" s="136"/>
      <c r="G41" s="136"/>
      <c r="H41" s="136"/>
      <c r="I41" s="136"/>
      <c r="J41" s="136"/>
    </row>
    <row r="42" spans="1:10">
      <c r="A42" s="261"/>
      <c r="B42" s="131" t="s">
        <v>318</v>
      </c>
      <c r="C42" s="136"/>
      <c r="D42" s="136"/>
      <c r="E42" s="136"/>
      <c r="F42" s="136"/>
      <c r="G42" s="136"/>
      <c r="H42" s="136"/>
      <c r="I42" s="136"/>
      <c r="J42" s="136"/>
    </row>
    <row r="43" spans="1:10">
      <c r="A43" s="262"/>
      <c r="B43" s="131" t="s">
        <v>319</v>
      </c>
      <c r="C43" s="136"/>
      <c r="D43" s="136"/>
      <c r="E43" s="136"/>
      <c r="F43" s="136"/>
      <c r="G43" s="136"/>
      <c r="H43" s="136"/>
      <c r="I43" s="136"/>
      <c r="J43" s="136"/>
    </row>
    <row r="44" spans="1:10">
      <c r="A44" s="131" t="s">
        <v>320</v>
      </c>
      <c r="B44" s="131" t="s">
        <v>321</v>
      </c>
      <c r="C44" s="136">
        <f>SUM(C45:C49)</f>
        <v>0</v>
      </c>
      <c r="D44" s="136">
        <f t="shared" ref="D44:J44" si="11">SUM(D45:D49)</f>
        <v>0</v>
      </c>
      <c r="E44" s="136">
        <f t="shared" si="11"/>
        <v>0</v>
      </c>
      <c r="F44" s="136">
        <f t="shared" si="11"/>
        <v>0</v>
      </c>
      <c r="G44" s="136">
        <f t="shared" si="11"/>
        <v>0</v>
      </c>
      <c r="H44" s="136">
        <f t="shared" si="11"/>
        <v>0</v>
      </c>
      <c r="I44" s="136">
        <f t="shared" si="11"/>
        <v>0</v>
      </c>
      <c r="J44" s="136">
        <f t="shared" si="11"/>
        <v>0</v>
      </c>
    </row>
    <row r="45" spans="1:10">
      <c r="A45" s="260"/>
      <c r="B45" s="131" t="s">
        <v>322</v>
      </c>
      <c r="C45" s="136"/>
      <c r="D45" s="136"/>
      <c r="E45" s="136"/>
      <c r="F45" s="136"/>
      <c r="G45" s="136"/>
      <c r="H45" s="136"/>
      <c r="I45" s="136"/>
      <c r="J45" s="136"/>
    </row>
    <row r="46" spans="1:10">
      <c r="A46" s="261"/>
      <c r="B46" s="131" t="s">
        <v>323</v>
      </c>
      <c r="C46" s="136"/>
      <c r="D46" s="136"/>
      <c r="E46" s="136"/>
      <c r="F46" s="136"/>
      <c r="G46" s="136"/>
      <c r="H46" s="136"/>
      <c r="I46" s="136"/>
      <c r="J46" s="136"/>
    </row>
    <row r="47" spans="1:10">
      <c r="A47" s="261"/>
      <c r="B47" s="131" t="s">
        <v>324</v>
      </c>
      <c r="C47" s="136"/>
      <c r="D47" s="136"/>
      <c r="E47" s="136"/>
      <c r="F47" s="136"/>
      <c r="G47" s="136"/>
      <c r="H47" s="136"/>
      <c r="I47" s="136"/>
      <c r="J47" s="136"/>
    </row>
    <row r="48" spans="1:10">
      <c r="A48" s="131" t="s">
        <v>325</v>
      </c>
      <c r="B48" s="131" t="s">
        <v>326</v>
      </c>
      <c r="C48" s="136"/>
      <c r="D48" s="136"/>
      <c r="E48" s="136"/>
      <c r="F48" s="136"/>
      <c r="G48" s="136"/>
      <c r="H48" s="136"/>
      <c r="I48" s="136"/>
      <c r="J48" s="136"/>
    </row>
    <row r="49" spans="1:10">
      <c r="A49" s="131" t="s">
        <v>327</v>
      </c>
      <c r="B49" s="131" t="s">
        <v>328</v>
      </c>
      <c r="C49" s="136"/>
      <c r="D49" s="136"/>
      <c r="E49" s="136"/>
      <c r="F49" s="136"/>
      <c r="G49" s="136"/>
      <c r="H49" s="136"/>
      <c r="I49" s="136"/>
      <c r="J49" s="136"/>
    </row>
    <row r="50" spans="1:10">
      <c r="A50" s="131" t="s">
        <v>329</v>
      </c>
      <c r="B50" s="131" t="s">
        <v>245</v>
      </c>
      <c r="C50" s="136">
        <f>+C38+C39-C44</f>
        <v>0</v>
      </c>
      <c r="D50" s="136">
        <f t="shared" ref="D50:J50" si="12">+D38+D39-D44</f>
        <v>0</v>
      </c>
      <c r="E50" s="136">
        <f t="shared" si="12"/>
        <v>0</v>
      </c>
      <c r="F50" s="136">
        <f t="shared" si="12"/>
        <v>0</v>
      </c>
      <c r="G50" s="136">
        <f t="shared" si="12"/>
        <v>0</v>
      </c>
      <c r="H50" s="136">
        <f t="shared" si="12"/>
        <v>0</v>
      </c>
      <c r="I50" s="136">
        <f t="shared" si="12"/>
        <v>0</v>
      </c>
      <c r="J50" s="136">
        <f t="shared" si="12"/>
        <v>0</v>
      </c>
    </row>
    <row r="51" spans="1:10">
      <c r="A51" s="133" t="s">
        <v>226</v>
      </c>
      <c r="B51" s="134" t="s">
        <v>356</v>
      </c>
      <c r="C51" s="135"/>
      <c r="D51" s="135"/>
      <c r="E51" s="135"/>
      <c r="F51" s="135"/>
      <c r="G51" s="135"/>
      <c r="H51" s="135"/>
      <c r="I51" s="135"/>
      <c r="J51" s="135"/>
    </row>
    <row r="52" spans="1:10">
      <c r="A52" s="131" t="s">
        <v>331</v>
      </c>
      <c r="B52" s="131" t="s">
        <v>254</v>
      </c>
      <c r="C52" s="136"/>
      <c r="D52" s="136"/>
      <c r="E52" s="136"/>
      <c r="F52" s="136"/>
      <c r="G52" s="136"/>
      <c r="H52" s="136"/>
      <c r="I52" s="136"/>
      <c r="J52" s="136"/>
    </row>
    <row r="53" spans="1:10">
      <c r="A53" s="131" t="s">
        <v>332</v>
      </c>
      <c r="B53" s="131" t="s">
        <v>315</v>
      </c>
      <c r="C53" s="136">
        <f>SUM(C54:C56)</f>
        <v>0</v>
      </c>
      <c r="D53" s="136">
        <f t="shared" ref="D53:J53" si="13">SUM(D54:D56)</f>
        <v>0</v>
      </c>
      <c r="E53" s="136">
        <f t="shared" si="13"/>
        <v>0</v>
      </c>
      <c r="F53" s="136">
        <f t="shared" si="13"/>
        <v>0</v>
      </c>
      <c r="G53" s="136">
        <f t="shared" si="13"/>
        <v>0</v>
      </c>
      <c r="H53" s="136">
        <f t="shared" si="13"/>
        <v>0</v>
      </c>
      <c r="I53" s="136">
        <f t="shared" si="13"/>
        <v>0</v>
      </c>
      <c r="J53" s="136">
        <f t="shared" si="13"/>
        <v>0</v>
      </c>
    </row>
    <row r="54" spans="1:10">
      <c r="A54" s="260"/>
      <c r="B54" s="131" t="s">
        <v>333</v>
      </c>
      <c r="C54" s="136"/>
      <c r="D54" s="136"/>
      <c r="E54" s="136"/>
      <c r="F54" s="136"/>
      <c r="G54" s="136"/>
      <c r="H54" s="136"/>
      <c r="I54" s="136"/>
      <c r="J54" s="136"/>
    </row>
    <row r="55" spans="1:10">
      <c r="A55" s="261"/>
      <c r="B55" s="131" t="s">
        <v>334</v>
      </c>
      <c r="C55" s="136"/>
      <c r="D55" s="136"/>
      <c r="E55" s="136"/>
      <c r="F55" s="136"/>
      <c r="G55" s="136"/>
      <c r="H55" s="136"/>
      <c r="I55" s="136"/>
      <c r="J55" s="136"/>
    </row>
    <row r="56" spans="1:10">
      <c r="A56" s="262"/>
      <c r="B56" s="131" t="s">
        <v>335</v>
      </c>
      <c r="C56" s="136"/>
      <c r="D56" s="136"/>
      <c r="E56" s="136"/>
      <c r="F56" s="136"/>
      <c r="G56" s="136"/>
      <c r="H56" s="136"/>
      <c r="I56" s="136"/>
      <c r="J56" s="136"/>
    </row>
    <row r="57" spans="1:10">
      <c r="A57" s="131" t="s">
        <v>336</v>
      </c>
      <c r="B57" s="131" t="s">
        <v>337</v>
      </c>
      <c r="C57" s="136">
        <f>SUM(C58:C60)</f>
        <v>0</v>
      </c>
      <c r="D57" s="136">
        <f t="shared" ref="D57:J57" si="14">SUM(D58:D60)</f>
        <v>0</v>
      </c>
      <c r="E57" s="136">
        <f t="shared" si="14"/>
        <v>0</v>
      </c>
      <c r="F57" s="136">
        <f t="shared" si="14"/>
        <v>0</v>
      </c>
      <c r="G57" s="136">
        <f t="shared" si="14"/>
        <v>0</v>
      </c>
      <c r="H57" s="136">
        <f t="shared" si="14"/>
        <v>0</v>
      </c>
      <c r="I57" s="136">
        <f t="shared" si="14"/>
        <v>0</v>
      </c>
      <c r="J57" s="136">
        <f t="shared" si="14"/>
        <v>0</v>
      </c>
    </row>
    <row r="58" spans="1:10">
      <c r="A58" s="260"/>
      <c r="B58" s="131" t="s">
        <v>357</v>
      </c>
      <c r="C58" s="136"/>
      <c r="D58" s="136"/>
      <c r="E58" s="136"/>
      <c r="F58" s="136"/>
      <c r="G58" s="136"/>
      <c r="H58" s="136"/>
      <c r="I58" s="136"/>
      <c r="J58" s="136"/>
    </row>
    <row r="59" spans="1:10">
      <c r="A59" s="261"/>
      <c r="B59" s="131" t="s">
        <v>339</v>
      </c>
      <c r="C59" s="136"/>
      <c r="D59" s="136"/>
      <c r="E59" s="136"/>
      <c r="F59" s="136"/>
      <c r="G59" s="136"/>
      <c r="H59" s="136"/>
      <c r="I59" s="136"/>
      <c r="J59" s="136"/>
    </row>
    <row r="60" spans="1:10">
      <c r="A60" s="262"/>
      <c r="B60" s="131" t="s">
        <v>340</v>
      </c>
      <c r="C60" s="136"/>
      <c r="D60" s="136"/>
      <c r="E60" s="136"/>
      <c r="F60" s="136"/>
      <c r="G60" s="136"/>
      <c r="H60" s="136"/>
      <c r="I60" s="136"/>
      <c r="J60" s="136"/>
    </row>
    <row r="61" spans="1:10">
      <c r="A61" s="131" t="s">
        <v>341</v>
      </c>
      <c r="B61" s="131" t="s">
        <v>245</v>
      </c>
      <c r="C61" s="136">
        <f>+C52+C53-C57</f>
        <v>0</v>
      </c>
      <c r="D61" s="136">
        <f t="shared" ref="D61:J61" si="15">+D52+D53-D57</f>
        <v>0</v>
      </c>
      <c r="E61" s="136">
        <f t="shared" si="15"/>
        <v>0</v>
      </c>
      <c r="F61" s="136">
        <f t="shared" si="15"/>
        <v>0</v>
      </c>
      <c r="G61" s="136">
        <f t="shared" si="15"/>
        <v>0</v>
      </c>
      <c r="H61" s="136">
        <f t="shared" si="15"/>
        <v>0</v>
      </c>
      <c r="I61" s="136">
        <f t="shared" si="15"/>
        <v>0</v>
      </c>
      <c r="J61" s="136">
        <f t="shared" si="15"/>
        <v>0</v>
      </c>
    </row>
    <row r="62" spans="1:10">
      <c r="A62" s="134" t="s">
        <v>227</v>
      </c>
      <c r="B62" s="134" t="s">
        <v>342</v>
      </c>
      <c r="C62" s="135"/>
      <c r="D62" s="135"/>
      <c r="E62" s="135"/>
      <c r="F62" s="135"/>
      <c r="G62" s="135"/>
      <c r="H62" s="135"/>
      <c r="I62" s="135"/>
      <c r="J62" s="135"/>
    </row>
    <row r="63" spans="1:10">
      <c r="A63" s="131" t="s">
        <v>343</v>
      </c>
      <c r="B63" s="131" t="s">
        <v>344</v>
      </c>
      <c r="C63" s="136">
        <f>+C38-C52</f>
        <v>0</v>
      </c>
      <c r="D63" s="136">
        <f t="shared" ref="D63:J63" si="16">+D38-D52</f>
        <v>0</v>
      </c>
      <c r="E63" s="136">
        <f t="shared" si="16"/>
        <v>0</v>
      </c>
      <c r="F63" s="136">
        <f t="shared" si="16"/>
        <v>0</v>
      </c>
      <c r="G63" s="136">
        <f t="shared" si="16"/>
        <v>0</v>
      </c>
      <c r="H63" s="136">
        <f t="shared" si="16"/>
        <v>0</v>
      </c>
      <c r="I63" s="136">
        <f t="shared" si="16"/>
        <v>0</v>
      </c>
      <c r="J63" s="136">
        <f t="shared" si="16"/>
        <v>0</v>
      </c>
    </row>
    <row r="64" spans="1:10">
      <c r="A64" s="131" t="s">
        <v>345</v>
      </c>
      <c r="B64" s="131" t="s">
        <v>346</v>
      </c>
      <c r="C64" s="136">
        <f>+C50-C61</f>
        <v>0</v>
      </c>
      <c r="D64" s="136">
        <f t="shared" ref="D64:J64" si="17">+D50-D61</f>
        <v>0</v>
      </c>
      <c r="E64" s="136">
        <f t="shared" si="17"/>
        <v>0</v>
      </c>
      <c r="F64" s="136">
        <f t="shared" si="17"/>
        <v>0</v>
      </c>
      <c r="G64" s="136">
        <f t="shared" si="17"/>
        <v>0</v>
      </c>
      <c r="H64" s="136">
        <f t="shared" si="17"/>
        <v>0</v>
      </c>
      <c r="I64" s="136">
        <f t="shared" si="17"/>
        <v>0</v>
      </c>
      <c r="J64" s="136">
        <f t="shared" si="17"/>
        <v>0</v>
      </c>
    </row>
    <row r="65" spans="1:10" ht="29.25" customHeight="1">
      <c r="A65" s="259" t="s">
        <v>536</v>
      </c>
      <c r="B65" s="259"/>
      <c r="C65" s="259"/>
      <c r="D65" s="259"/>
      <c r="E65" s="259"/>
      <c r="F65" s="259"/>
      <c r="G65" s="259"/>
      <c r="H65" s="259"/>
      <c r="I65" s="259"/>
      <c r="J65" s="259"/>
    </row>
    <row r="67" spans="1:10" ht="15.75" thickBot="1">
      <c r="A67" s="138"/>
      <c r="B67" s="138"/>
      <c r="C67" s="139"/>
      <c r="D67" s="139"/>
      <c r="E67" s="139"/>
      <c r="F67" s="139"/>
      <c r="G67" s="139"/>
      <c r="H67" s="139"/>
      <c r="I67" s="139"/>
      <c r="J67" s="139"/>
    </row>
    <row r="68" spans="1:10" ht="15.75" thickBot="1">
      <c r="A68" s="140"/>
      <c r="B68" s="140"/>
      <c r="C68" s="141"/>
      <c r="D68" s="141"/>
      <c r="E68" s="141"/>
      <c r="F68" s="141"/>
      <c r="G68" s="141"/>
      <c r="H68" s="141"/>
      <c r="I68" s="141"/>
      <c r="J68" s="141"/>
    </row>
    <row r="69" spans="1:10" ht="15.75" thickBot="1">
      <c r="A69" s="140"/>
      <c r="B69" s="140"/>
      <c r="C69" s="141"/>
      <c r="D69" s="141"/>
      <c r="E69" s="141"/>
      <c r="F69" s="141"/>
      <c r="G69" s="141"/>
      <c r="H69" s="141"/>
      <c r="I69" s="141"/>
      <c r="J69" s="141"/>
    </row>
  </sheetData>
  <mergeCells count="12">
    <mergeCell ref="A65:J65"/>
    <mergeCell ref="A40:A43"/>
    <mergeCell ref="A45:A47"/>
    <mergeCell ref="A54:A56"/>
    <mergeCell ref="A58:A60"/>
    <mergeCell ref="A35:J35"/>
    <mergeCell ref="A31:J31"/>
    <mergeCell ref="A1:J1"/>
    <mergeCell ref="A6:A9"/>
    <mergeCell ref="A11:A13"/>
    <mergeCell ref="A20:A22"/>
    <mergeCell ref="A24:A26"/>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topLeftCell="A247" zoomScale="70" zoomScaleNormal="70" workbookViewId="0">
      <selection activeCell="J225" sqref="J225"/>
    </sheetView>
  </sheetViews>
  <sheetFormatPr defaultRowHeight="15"/>
  <cols>
    <col min="1" max="1" width="5" style="143" customWidth="1"/>
    <col min="2" max="2" width="12" style="130" customWidth="1"/>
    <col min="3" max="3" width="9.140625" style="130"/>
    <col min="4" max="4" width="9" style="130" customWidth="1"/>
    <col min="5" max="5" width="16.85546875" style="130" customWidth="1"/>
    <col min="6" max="6" width="8.140625" style="130" customWidth="1"/>
    <col min="7" max="7" width="9.140625" style="130"/>
    <col min="8" max="8" width="3.5703125" style="130" customWidth="1"/>
    <col min="9" max="9" width="12" style="130" customWidth="1"/>
    <col min="10" max="10" width="21.28515625" style="130" customWidth="1"/>
    <col min="11" max="11" width="13.5703125" style="130" bestFit="1" customWidth="1"/>
    <col min="12" max="16384" width="9.140625" style="130"/>
  </cols>
  <sheetData>
    <row r="1" spans="1:10">
      <c r="A1" s="258" t="s">
        <v>358</v>
      </c>
      <c r="B1" s="258"/>
      <c r="C1" s="258"/>
      <c r="D1" s="258"/>
      <c r="E1" s="258"/>
      <c r="F1" s="258"/>
      <c r="G1" s="258"/>
      <c r="H1" s="258"/>
      <c r="I1" s="258"/>
      <c r="J1" s="258"/>
    </row>
    <row r="3" spans="1:10" ht="45">
      <c r="A3" s="161" t="s">
        <v>144</v>
      </c>
      <c r="B3" s="164" t="s">
        <v>359</v>
      </c>
      <c r="C3" s="265" t="s">
        <v>360</v>
      </c>
      <c r="D3" s="266"/>
      <c r="E3" s="265" t="s">
        <v>361</v>
      </c>
      <c r="F3" s="266"/>
      <c r="G3" s="265" t="s">
        <v>362</v>
      </c>
      <c r="H3" s="266"/>
      <c r="I3" s="267" t="s">
        <v>363</v>
      </c>
      <c r="J3" s="268"/>
    </row>
    <row r="4" spans="1:10">
      <c r="A4" s="142">
        <v>1</v>
      </c>
      <c r="B4" s="131"/>
      <c r="C4" s="263"/>
      <c r="D4" s="264"/>
      <c r="E4" s="263"/>
      <c r="F4" s="264"/>
      <c r="G4" s="263"/>
      <c r="H4" s="264"/>
      <c r="I4" s="263"/>
      <c r="J4" s="264"/>
    </row>
    <row r="5" spans="1:10">
      <c r="A5" s="142">
        <v>2</v>
      </c>
      <c r="B5" s="131"/>
      <c r="C5" s="263"/>
      <c r="D5" s="264"/>
      <c r="E5" s="263"/>
      <c r="F5" s="264"/>
      <c r="G5" s="263"/>
      <c r="H5" s="264"/>
      <c r="I5" s="263"/>
      <c r="J5" s="264"/>
    </row>
    <row r="6" spans="1:10">
      <c r="A6" s="142"/>
      <c r="B6" s="131" t="s">
        <v>152</v>
      </c>
      <c r="C6" s="263">
        <f>SUM(C4:D5)</f>
        <v>0</v>
      </c>
      <c r="D6" s="264"/>
      <c r="E6" s="263">
        <f t="shared" ref="E6" si="0">SUM(E4:F5)</f>
        <v>0</v>
      </c>
      <c r="F6" s="264"/>
      <c r="G6" s="263">
        <f t="shared" ref="G6" si="1">SUM(G4:H5)</f>
        <v>0</v>
      </c>
      <c r="H6" s="264"/>
      <c r="I6" s="263">
        <f t="shared" ref="I6" si="2">SUM(I4:J5)</f>
        <v>0</v>
      </c>
      <c r="J6" s="264"/>
    </row>
    <row r="8" spans="1:10">
      <c r="A8" s="258" t="s">
        <v>364</v>
      </c>
      <c r="B8" s="258"/>
      <c r="C8" s="258"/>
      <c r="D8" s="258"/>
      <c r="E8" s="258"/>
      <c r="F8" s="258"/>
      <c r="G8" s="258"/>
      <c r="H8" s="258"/>
      <c r="I8" s="258"/>
      <c r="J8" s="258"/>
    </row>
    <row r="10" spans="1:10">
      <c r="A10" s="260" t="s">
        <v>144</v>
      </c>
      <c r="B10" s="269" t="s">
        <v>365</v>
      </c>
      <c r="C10" s="265" t="s">
        <v>145</v>
      </c>
      <c r="D10" s="271"/>
      <c r="E10" s="271"/>
      <c r="F10" s="266"/>
      <c r="G10" s="265" t="s">
        <v>245</v>
      </c>
      <c r="H10" s="271"/>
      <c r="I10" s="271"/>
      <c r="J10" s="266"/>
    </row>
    <row r="11" spans="1:10">
      <c r="A11" s="262"/>
      <c r="B11" s="270"/>
      <c r="C11" s="265" t="s">
        <v>366</v>
      </c>
      <c r="D11" s="266"/>
      <c r="E11" s="265" t="s">
        <v>367</v>
      </c>
      <c r="F11" s="266"/>
      <c r="G11" s="265" t="s">
        <v>366</v>
      </c>
      <c r="H11" s="266"/>
      <c r="I11" s="265" t="s">
        <v>368</v>
      </c>
      <c r="J11" s="266"/>
    </row>
    <row r="12" spans="1:10">
      <c r="A12" s="142"/>
      <c r="B12" s="131"/>
      <c r="C12" s="263"/>
      <c r="D12" s="264"/>
      <c r="E12" s="263"/>
      <c r="F12" s="264"/>
      <c r="G12" s="263"/>
      <c r="H12" s="264"/>
      <c r="I12" s="263"/>
      <c r="J12" s="264"/>
    </row>
    <row r="13" spans="1:10">
      <c r="A13" s="142"/>
      <c r="B13" s="131"/>
      <c r="C13" s="263"/>
      <c r="D13" s="264"/>
      <c r="E13" s="263"/>
      <c r="F13" s="264"/>
      <c r="G13" s="263"/>
      <c r="H13" s="264"/>
      <c r="I13" s="263"/>
      <c r="J13" s="264"/>
    </row>
    <row r="14" spans="1:10">
      <c r="A14" s="142"/>
      <c r="B14" s="131" t="s">
        <v>152</v>
      </c>
      <c r="C14" s="263">
        <f>SUM(C12:D13)</f>
        <v>0</v>
      </c>
      <c r="D14" s="264"/>
      <c r="E14" s="263">
        <f t="shared" ref="E14" si="3">SUM(E12:F13)</f>
        <v>0</v>
      </c>
      <c r="F14" s="264"/>
      <c r="G14" s="263">
        <f t="shared" ref="G14" si="4">SUM(G12:H13)</f>
        <v>0</v>
      </c>
      <c r="H14" s="264"/>
      <c r="I14" s="263">
        <f t="shared" ref="I14" si="5">SUM(I12:J13)</f>
        <v>0</v>
      </c>
      <c r="J14" s="264"/>
    </row>
    <row r="15" spans="1:10">
      <c r="A15" s="143" t="s">
        <v>537</v>
      </c>
    </row>
    <row r="16" spans="1:10" ht="15.75" thickBot="1">
      <c r="A16" s="184"/>
      <c r="B16" s="138"/>
      <c r="C16" s="138"/>
      <c r="D16" s="138"/>
      <c r="E16" s="138"/>
      <c r="F16" s="138"/>
      <c r="G16" s="138"/>
      <c r="H16" s="138"/>
      <c r="I16" s="138"/>
      <c r="J16" s="138"/>
    </row>
    <row r="17" spans="1:10" ht="15.75" thickBot="1">
      <c r="A17" s="185"/>
      <c r="B17" s="140"/>
      <c r="C17" s="140"/>
      <c r="D17" s="140"/>
      <c r="E17" s="140"/>
      <c r="F17" s="140"/>
      <c r="G17" s="140"/>
      <c r="H17" s="140"/>
      <c r="I17" s="140"/>
      <c r="J17" s="140"/>
    </row>
    <row r="18" spans="1:10" ht="15.75" thickBot="1">
      <c r="A18" s="185"/>
      <c r="B18" s="140"/>
      <c r="C18" s="140"/>
      <c r="D18" s="140"/>
      <c r="E18" s="140"/>
      <c r="F18" s="140"/>
      <c r="G18" s="140"/>
      <c r="H18" s="140"/>
      <c r="I18" s="140"/>
      <c r="J18" s="140"/>
    </row>
    <row r="20" spans="1:10">
      <c r="A20" s="258" t="s">
        <v>369</v>
      </c>
      <c r="B20" s="258"/>
      <c r="C20" s="258"/>
      <c r="D20" s="258"/>
      <c r="E20" s="258"/>
      <c r="F20" s="258"/>
      <c r="G20" s="258"/>
      <c r="H20" s="258"/>
      <c r="I20" s="258"/>
      <c r="J20" s="258"/>
    </row>
    <row r="22" spans="1:10">
      <c r="A22" s="260" t="s">
        <v>144</v>
      </c>
      <c r="B22" s="269" t="s">
        <v>370</v>
      </c>
      <c r="C22" s="265" t="s">
        <v>145</v>
      </c>
      <c r="D22" s="271"/>
      <c r="E22" s="271"/>
      <c r="F22" s="266"/>
      <c r="G22" s="265" t="s">
        <v>245</v>
      </c>
      <c r="H22" s="271"/>
      <c r="I22" s="271"/>
      <c r="J22" s="266"/>
    </row>
    <row r="23" spans="1:10">
      <c r="A23" s="262"/>
      <c r="B23" s="270"/>
      <c r="C23" s="267" t="s">
        <v>371</v>
      </c>
      <c r="D23" s="268"/>
      <c r="E23" s="267" t="s">
        <v>372</v>
      </c>
      <c r="F23" s="268"/>
      <c r="G23" s="267" t="s">
        <v>371</v>
      </c>
      <c r="H23" s="268"/>
      <c r="I23" s="267" t="s">
        <v>372</v>
      </c>
      <c r="J23" s="268"/>
    </row>
    <row r="24" spans="1:10">
      <c r="A24" s="142"/>
      <c r="B24" s="131"/>
      <c r="C24" s="263"/>
      <c r="D24" s="264"/>
      <c r="E24" s="263"/>
      <c r="F24" s="264"/>
      <c r="G24" s="263"/>
      <c r="H24" s="264"/>
      <c r="I24" s="263"/>
      <c r="J24" s="264"/>
    </row>
    <row r="25" spans="1:10">
      <c r="A25" s="142"/>
      <c r="B25" s="131"/>
      <c r="C25" s="263"/>
      <c r="D25" s="264"/>
      <c r="E25" s="263"/>
      <c r="F25" s="264"/>
      <c r="G25" s="263"/>
      <c r="H25" s="264"/>
      <c r="I25" s="263"/>
      <c r="J25" s="264"/>
    </row>
    <row r="26" spans="1:10">
      <c r="A26" s="142"/>
      <c r="B26" s="131" t="s">
        <v>152</v>
      </c>
      <c r="C26" s="263">
        <f>SUM(C24:D25)</f>
        <v>0</v>
      </c>
      <c r="D26" s="264"/>
      <c r="E26" s="263">
        <f t="shared" ref="E26" si="6">SUM(E24:F25)</f>
        <v>0</v>
      </c>
      <c r="F26" s="264"/>
      <c r="G26" s="263">
        <f t="shared" ref="G26" si="7">SUM(G24:H25)</f>
        <v>0</v>
      </c>
      <c r="H26" s="264"/>
      <c r="I26" s="263">
        <f t="shared" ref="I26" si="8">SUM(I24:J25)</f>
        <v>0</v>
      </c>
      <c r="J26" s="264"/>
    </row>
    <row r="28" spans="1:10" ht="46.5" customHeight="1">
      <c r="A28" s="296" t="s">
        <v>549</v>
      </c>
      <c r="B28" s="296"/>
      <c r="C28" s="296"/>
      <c r="D28" s="296"/>
      <c r="E28" s="296"/>
      <c r="F28" s="296"/>
      <c r="G28" s="296"/>
      <c r="H28" s="296"/>
      <c r="I28" s="296"/>
      <c r="J28" s="296"/>
    </row>
    <row r="29" spans="1:10">
      <c r="A29" s="186" t="s">
        <v>547</v>
      </c>
      <c r="B29" s="187"/>
      <c r="C29" s="187"/>
      <c r="D29" s="187"/>
      <c r="E29" s="187"/>
      <c r="F29" s="187"/>
      <c r="G29" s="187"/>
      <c r="H29" s="187"/>
      <c r="I29" s="187"/>
      <c r="J29" s="187"/>
    </row>
    <row r="30" spans="1:10">
      <c r="A30" s="186"/>
      <c r="B30" s="187"/>
      <c r="C30" s="187"/>
      <c r="D30" s="187"/>
      <c r="E30" s="187"/>
      <c r="F30" s="187"/>
      <c r="G30" s="187"/>
      <c r="H30" s="187"/>
      <c r="I30" s="187"/>
      <c r="J30" s="187"/>
    </row>
    <row r="31" spans="1:10" ht="15.75" thickBot="1">
      <c r="A31" s="184"/>
      <c r="B31" s="138"/>
      <c r="C31" s="138"/>
      <c r="D31" s="138"/>
      <c r="E31" s="138"/>
      <c r="F31" s="138"/>
      <c r="G31" s="138"/>
      <c r="H31" s="138"/>
      <c r="I31" s="138"/>
      <c r="J31" s="138"/>
    </row>
    <row r="32" spans="1:10" ht="15.75" thickBot="1">
      <c r="A32" s="185"/>
      <c r="B32" s="140"/>
      <c r="C32" s="140"/>
      <c r="D32" s="140"/>
      <c r="E32" s="140"/>
      <c r="F32" s="140"/>
      <c r="G32" s="140"/>
      <c r="H32" s="140"/>
      <c r="I32" s="140"/>
      <c r="J32" s="140"/>
    </row>
    <row r="33" spans="1:10" ht="15.75" thickBot="1">
      <c r="A33" s="185"/>
      <c r="B33" s="140"/>
      <c r="C33" s="140"/>
      <c r="D33" s="140"/>
      <c r="E33" s="140"/>
      <c r="F33" s="140"/>
      <c r="G33" s="140"/>
      <c r="H33" s="140"/>
      <c r="I33" s="140"/>
      <c r="J33" s="140"/>
    </row>
    <row r="35" spans="1:10">
      <c r="A35" s="258" t="s">
        <v>373</v>
      </c>
      <c r="B35" s="258"/>
      <c r="C35" s="258"/>
      <c r="D35" s="258"/>
      <c r="E35" s="258"/>
      <c r="F35" s="258"/>
      <c r="G35" s="258"/>
      <c r="H35" s="258"/>
      <c r="I35" s="258"/>
      <c r="J35" s="258"/>
    </row>
    <row r="36" spans="1:10" ht="60" customHeight="1">
      <c r="A36" s="296" t="s">
        <v>550</v>
      </c>
      <c r="B36" s="296"/>
      <c r="C36" s="296"/>
      <c r="D36" s="296"/>
      <c r="E36" s="296"/>
      <c r="F36" s="296"/>
      <c r="G36" s="296"/>
      <c r="H36" s="296"/>
      <c r="I36" s="296"/>
      <c r="J36" s="296"/>
    </row>
    <row r="37" spans="1:10" ht="15.75" thickBot="1">
      <c r="A37" s="188"/>
    </row>
    <row r="38" spans="1:10" ht="15.75" thickBot="1">
      <c r="A38" s="185"/>
      <c r="B38" s="140"/>
      <c r="C38" s="140"/>
      <c r="D38" s="140"/>
      <c r="E38" s="140"/>
      <c r="F38" s="140"/>
      <c r="G38" s="140"/>
      <c r="H38" s="140"/>
      <c r="I38" s="140"/>
      <c r="J38" s="140"/>
    </row>
    <row r="39" spans="1:10">
      <c r="A39" s="258" t="s">
        <v>374</v>
      </c>
      <c r="B39" s="258"/>
      <c r="C39" s="258"/>
      <c r="D39" s="258"/>
      <c r="E39" s="258"/>
      <c r="F39" s="258"/>
      <c r="G39" s="258"/>
      <c r="H39" s="258"/>
      <c r="I39" s="258"/>
      <c r="J39" s="258"/>
    </row>
    <row r="41" spans="1:10">
      <c r="A41" s="142" t="s">
        <v>144</v>
      </c>
      <c r="B41" s="265" t="s">
        <v>260</v>
      </c>
      <c r="C41" s="271"/>
      <c r="D41" s="266"/>
      <c r="E41" s="265" t="s">
        <v>254</v>
      </c>
      <c r="F41" s="271"/>
      <c r="G41" s="266"/>
      <c r="H41" s="265" t="s">
        <v>375</v>
      </c>
      <c r="I41" s="271"/>
      <c r="J41" s="266"/>
    </row>
    <row r="42" spans="1:10">
      <c r="A42" s="142"/>
      <c r="B42" s="265"/>
      <c r="C42" s="271"/>
      <c r="D42" s="266"/>
      <c r="E42" s="265"/>
      <c r="F42" s="271"/>
      <c r="G42" s="266"/>
      <c r="H42" s="265"/>
      <c r="I42" s="271"/>
      <c r="J42" s="266"/>
    </row>
    <row r="43" spans="1:10">
      <c r="A43" s="142"/>
      <c r="B43" s="265"/>
      <c r="C43" s="271"/>
      <c r="D43" s="266"/>
      <c r="E43" s="265"/>
      <c r="F43" s="271"/>
      <c r="G43" s="266"/>
      <c r="H43" s="265"/>
      <c r="I43" s="271"/>
      <c r="J43" s="266"/>
    </row>
    <row r="44" spans="1:10">
      <c r="A44" s="142"/>
      <c r="B44" s="265" t="s">
        <v>152</v>
      </c>
      <c r="C44" s="271"/>
      <c r="D44" s="266"/>
      <c r="E44" s="265"/>
      <c r="F44" s="271"/>
      <c r="G44" s="266"/>
      <c r="H44" s="265"/>
      <c r="I44" s="271"/>
      <c r="J44" s="266"/>
    </row>
    <row r="45" spans="1:10">
      <c r="A45" s="143" t="s">
        <v>538</v>
      </c>
    </row>
    <row r="46" spans="1:10" ht="15.75" thickBot="1">
      <c r="A46" s="184"/>
      <c r="B46" s="138"/>
      <c r="C46" s="138"/>
      <c r="D46" s="138"/>
      <c r="E46" s="138"/>
      <c r="F46" s="138"/>
      <c r="G46" s="138"/>
      <c r="H46" s="138"/>
      <c r="I46" s="138"/>
      <c r="J46" s="138"/>
    </row>
    <row r="47" spans="1:10" ht="15.75" thickBot="1">
      <c r="A47" s="185"/>
      <c r="B47" s="140"/>
      <c r="C47" s="140"/>
      <c r="D47" s="140"/>
      <c r="E47" s="140"/>
      <c r="F47" s="140"/>
      <c r="G47" s="140"/>
      <c r="H47" s="140"/>
      <c r="I47" s="140"/>
      <c r="J47" s="140"/>
    </row>
    <row r="48" spans="1:10" ht="15.75" thickBot="1">
      <c r="A48" s="185"/>
      <c r="B48" s="140"/>
      <c r="C48" s="140"/>
      <c r="D48" s="140"/>
      <c r="E48" s="140"/>
      <c r="F48" s="140"/>
      <c r="G48" s="140"/>
      <c r="H48" s="140"/>
      <c r="I48" s="140"/>
      <c r="J48" s="140"/>
    </row>
    <row r="50" spans="1:10">
      <c r="A50" s="258" t="s">
        <v>376</v>
      </c>
      <c r="B50" s="258"/>
      <c r="C50" s="258"/>
      <c r="D50" s="258"/>
      <c r="E50" s="258"/>
      <c r="F50" s="258"/>
      <c r="G50" s="258"/>
      <c r="H50" s="258"/>
      <c r="I50" s="258"/>
      <c r="J50" s="258"/>
    </row>
    <row r="51" spans="1:10">
      <c r="A51" s="143" t="s">
        <v>377</v>
      </c>
    </row>
    <row r="52" spans="1:10">
      <c r="A52" s="142" t="s">
        <v>144</v>
      </c>
      <c r="B52" s="265" t="s">
        <v>378</v>
      </c>
      <c r="C52" s="271"/>
      <c r="D52" s="266"/>
      <c r="E52" s="265" t="s">
        <v>254</v>
      </c>
      <c r="F52" s="271"/>
      <c r="G52" s="266"/>
      <c r="H52" s="265" t="s">
        <v>375</v>
      </c>
      <c r="I52" s="271"/>
      <c r="J52" s="266"/>
    </row>
    <row r="53" spans="1:10">
      <c r="A53" s="142"/>
      <c r="B53" s="272" t="s">
        <v>379</v>
      </c>
      <c r="C53" s="273"/>
      <c r="D53" s="274"/>
      <c r="E53" s="263">
        <v>257116900</v>
      </c>
      <c r="F53" s="275"/>
      <c r="G53" s="264"/>
      <c r="H53" s="263">
        <v>259404900</v>
      </c>
      <c r="I53" s="275"/>
      <c r="J53" s="264"/>
    </row>
    <row r="54" spans="1:10">
      <c r="A54" s="142"/>
      <c r="B54" s="272" t="s">
        <v>380</v>
      </c>
      <c r="C54" s="273"/>
      <c r="D54" s="274"/>
      <c r="E54" s="263"/>
      <c r="F54" s="275"/>
      <c r="G54" s="264"/>
      <c r="H54" s="263"/>
      <c r="I54" s="275"/>
      <c r="J54" s="264"/>
    </row>
    <row r="55" spans="1:10">
      <c r="A55" s="142"/>
      <c r="B55" s="265" t="s">
        <v>152</v>
      </c>
      <c r="C55" s="271"/>
      <c r="D55" s="266"/>
      <c r="E55" s="263">
        <f>SUM(E53:G54)</f>
        <v>257116900</v>
      </c>
      <c r="F55" s="275"/>
      <c r="G55" s="264"/>
      <c r="H55" s="263">
        <f>SUM(H53:J54)</f>
        <v>259404900</v>
      </c>
      <c r="I55" s="275"/>
      <c r="J55" s="264"/>
    </row>
    <row r="57" spans="1:10">
      <c r="A57" s="143" t="s">
        <v>381</v>
      </c>
    </row>
    <row r="58" spans="1:10">
      <c r="A58" s="161" t="s">
        <v>144</v>
      </c>
      <c r="B58" s="265" t="s">
        <v>382</v>
      </c>
      <c r="C58" s="271"/>
      <c r="D58" s="266"/>
      <c r="E58" s="265" t="s">
        <v>254</v>
      </c>
      <c r="F58" s="271"/>
      <c r="G58" s="266"/>
      <c r="H58" s="265" t="s">
        <v>375</v>
      </c>
      <c r="I58" s="271"/>
      <c r="J58" s="266"/>
    </row>
    <row r="59" spans="1:10">
      <c r="A59" s="161">
        <v>1</v>
      </c>
      <c r="B59" s="272" t="s">
        <v>383</v>
      </c>
      <c r="C59" s="273"/>
      <c r="D59" s="274"/>
      <c r="E59" s="263"/>
      <c r="F59" s="275"/>
      <c r="G59" s="264"/>
      <c r="H59" s="263"/>
      <c r="I59" s="275"/>
      <c r="J59" s="264"/>
    </row>
    <row r="60" spans="1:10">
      <c r="A60" s="161">
        <v>2</v>
      </c>
      <c r="B60" s="272" t="s">
        <v>384</v>
      </c>
      <c r="C60" s="273"/>
      <c r="D60" s="274"/>
      <c r="E60" s="263"/>
      <c r="F60" s="275"/>
      <c r="G60" s="264"/>
      <c r="H60" s="263"/>
      <c r="I60" s="275"/>
      <c r="J60" s="264"/>
    </row>
    <row r="61" spans="1:10">
      <c r="A61" s="161">
        <v>3</v>
      </c>
      <c r="B61" s="272" t="s">
        <v>385</v>
      </c>
      <c r="C61" s="273"/>
      <c r="D61" s="274"/>
      <c r="E61" s="263"/>
      <c r="F61" s="275"/>
      <c r="G61" s="264"/>
      <c r="H61" s="263"/>
      <c r="I61" s="275"/>
      <c r="J61" s="264"/>
    </row>
    <row r="62" spans="1:10">
      <c r="A62" s="161">
        <v>4</v>
      </c>
      <c r="B62" s="272" t="s">
        <v>386</v>
      </c>
      <c r="C62" s="273"/>
      <c r="D62" s="274"/>
      <c r="E62" s="263"/>
      <c r="F62" s="275"/>
      <c r="G62" s="264"/>
      <c r="H62" s="263"/>
      <c r="I62" s="275"/>
      <c r="J62" s="264"/>
    </row>
    <row r="63" spans="1:10">
      <c r="A63" s="161">
        <v>5</v>
      </c>
      <c r="B63" s="272" t="s">
        <v>387</v>
      </c>
      <c r="C63" s="273"/>
      <c r="D63" s="274"/>
      <c r="E63" s="263"/>
      <c r="F63" s="275"/>
      <c r="G63" s="264"/>
      <c r="H63" s="263"/>
      <c r="I63" s="275"/>
      <c r="J63" s="264"/>
    </row>
    <row r="64" spans="1:10">
      <c r="A64" s="161"/>
      <c r="B64" s="265" t="s">
        <v>152</v>
      </c>
      <c r="C64" s="271"/>
      <c r="D64" s="266"/>
      <c r="E64" s="263">
        <f>SUM(E59:G63)</f>
        <v>0</v>
      </c>
      <c r="F64" s="275"/>
      <c r="G64" s="264"/>
      <c r="H64" s="263">
        <f>SUM(H59:J63)</f>
        <v>0</v>
      </c>
      <c r="I64" s="275"/>
      <c r="J64" s="264"/>
    </row>
    <row r="66" spans="1:10">
      <c r="A66" s="143" t="s">
        <v>388</v>
      </c>
    </row>
    <row r="67" spans="1:10">
      <c r="A67" s="260" t="s">
        <v>144</v>
      </c>
      <c r="B67" s="276" t="s">
        <v>389</v>
      </c>
      <c r="C67" s="277"/>
      <c r="D67" s="278"/>
      <c r="E67" s="265" t="s">
        <v>254</v>
      </c>
      <c r="F67" s="271"/>
      <c r="G67" s="266"/>
      <c r="H67" s="265" t="s">
        <v>375</v>
      </c>
      <c r="I67" s="271"/>
      <c r="J67" s="266"/>
    </row>
    <row r="68" spans="1:10">
      <c r="A68" s="262"/>
      <c r="B68" s="279"/>
      <c r="C68" s="280"/>
      <c r="D68" s="281"/>
      <c r="E68" s="161" t="s">
        <v>390</v>
      </c>
      <c r="F68" s="282" t="s">
        <v>391</v>
      </c>
      <c r="G68" s="282"/>
      <c r="H68" s="265" t="s">
        <v>392</v>
      </c>
      <c r="I68" s="266"/>
      <c r="J68" s="163" t="s">
        <v>393</v>
      </c>
    </row>
    <row r="69" spans="1:10">
      <c r="A69" s="142"/>
      <c r="B69" s="272" t="s">
        <v>379</v>
      </c>
      <c r="C69" s="273"/>
      <c r="D69" s="274"/>
      <c r="E69" s="144"/>
      <c r="F69" s="283"/>
      <c r="G69" s="283"/>
      <c r="H69" s="283"/>
      <c r="I69" s="283"/>
      <c r="J69" s="145"/>
    </row>
    <row r="70" spans="1:10">
      <c r="A70" s="142"/>
      <c r="B70" s="272" t="s">
        <v>380</v>
      </c>
      <c r="C70" s="273"/>
      <c r="D70" s="274"/>
      <c r="E70" s="144"/>
      <c r="F70" s="283"/>
      <c r="G70" s="283"/>
      <c r="H70" s="283"/>
      <c r="I70" s="283"/>
      <c r="J70" s="145"/>
    </row>
    <row r="71" spans="1:10">
      <c r="A71" s="142"/>
      <c r="B71" s="272"/>
      <c r="C71" s="273"/>
      <c r="D71" s="274"/>
      <c r="E71" s="144"/>
      <c r="F71" s="283"/>
      <c r="G71" s="283"/>
      <c r="H71" s="283"/>
      <c r="I71" s="283"/>
      <c r="J71" s="145"/>
    </row>
    <row r="72" spans="1:10">
      <c r="A72" s="142"/>
      <c r="B72" s="272"/>
      <c r="C72" s="273"/>
      <c r="D72" s="274"/>
      <c r="E72" s="144"/>
      <c r="F72" s="283"/>
      <c r="G72" s="283"/>
      <c r="H72" s="283"/>
      <c r="I72" s="283"/>
      <c r="J72" s="145"/>
    </row>
    <row r="73" spans="1:10">
      <c r="A73" s="142"/>
      <c r="B73" s="272"/>
      <c r="C73" s="273"/>
      <c r="D73" s="274"/>
      <c r="E73" s="144"/>
      <c r="F73" s="283"/>
      <c r="G73" s="283"/>
      <c r="H73" s="283"/>
      <c r="I73" s="283"/>
      <c r="J73" s="145"/>
    </row>
    <row r="74" spans="1:10">
      <c r="A74" s="142"/>
      <c r="B74" s="272"/>
      <c r="C74" s="273"/>
      <c r="D74" s="274"/>
      <c r="E74" s="144"/>
      <c r="F74" s="283"/>
      <c r="G74" s="283"/>
      <c r="H74" s="283"/>
      <c r="I74" s="283"/>
      <c r="J74" s="145"/>
    </row>
    <row r="75" spans="1:10">
      <c r="A75" s="142"/>
      <c r="B75" s="265" t="s">
        <v>152</v>
      </c>
      <c r="C75" s="271"/>
      <c r="D75" s="266"/>
      <c r="E75" s="144">
        <f>SUM(E69:E74)</f>
        <v>0</v>
      </c>
      <c r="F75" s="283">
        <f>SUM(F69:G74)</f>
        <v>0</v>
      </c>
      <c r="G75" s="283"/>
      <c r="H75" s="283">
        <f>SUM(H69:I74)</f>
        <v>0</v>
      </c>
      <c r="I75" s="283"/>
      <c r="J75" s="145">
        <f>SUM(J69:J74)</f>
        <v>0</v>
      </c>
    </row>
    <row r="77" spans="1:10">
      <c r="A77" s="143" t="s">
        <v>394</v>
      </c>
      <c r="B77" s="130" t="s">
        <v>395</v>
      </c>
    </row>
    <row r="79" spans="1:10">
      <c r="A79" s="161" t="s">
        <v>144</v>
      </c>
      <c r="B79" s="161" t="s">
        <v>396</v>
      </c>
      <c r="C79" s="267" t="s">
        <v>254</v>
      </c>
      <c r="D79" s="268"/>
      <c r="E79" s="164" t="s">
        <v>255</v>
      </c>
      <c r="F79" s="267" t="s">
        <v>397</v>
      </c>
      <c r="G79" s="268"/>
      <c r="H79" s="267" t="s">
        <v>398</v>
      </c>
      <c r="I79" s="268"/>
      <c r="J79" s="164" t="s">
        <v>245</v>
      </c>
    </row>
    <row r="80" spans="1:10">
      <c r="A80" s="142">
        <v>1</v>
      </c>
      <c r="B80" s="131" t="s">
        <v>399</v>
      </c>
      <c r="C80" s="265"/>
      <c r="D80" s="266"/>
      <c r="E80" s="131"/>
      <c r="F80" s="265"/>
      <c r="G80" s="266"/>
      <c r="H80" s="265"/>
      <c r="I80" s="266"/>
      <c r="J80" s="131"/>
    </row>
    <row r="81" spans="1:10">
      <c r="A81" s="142">
        <v>2</v>
      </c>
      <c r="B81" s="131" t="s">
        <v>400</v>
      </c>
      <c r="C81" s="265"/>
      <c r="D81" s="266"/>
      <c r="E81" s="131"/>
      <c r="F81" s="265"/>
      <c r="G81" s="266"/>
      <c r="H81" s="265"/>
      <c r="I81" s="266"/>
      <c r="J81" s="131"/>
    </row>
    <row r="82" spans="1:10">
      <c r="A82" s="142">
        <v>3</v>
      </c>
      <c r="B82" s="131"/>
      <c r="C82" s="265"/>
      <c r="D82" s="266"/>
      <c r="E82" s="131"/>
      <c r="F82" s="265"/>
      <c r="G82" s="266"/>
      <c r="H82" s="265"/>
      <c r="I82" s="266"/>
      <c r="J82" s="131"/>
    </row>
    <row r="83" spans="1:10">
      <c r="A83" s="142"/>
      <c r="B83" s="131" t="s">
        <v>152</v>
      </c>
      <c r="C83" s="265"/>
      <c r="D83" s="266"/>
      <c r="E83" s="131"/>
      <c r="F83" s="265"/>
      <c r="G83" s="266"/>
      <c r="H83" s="265"/>
      <c r="I83" s="266"/>
      <c r="J83" s="131"/>
    </row>
    <row r="84" spans="1:10">
      <c r="A84" s="143" t="s">
        <v>539</v>
      </c>
    </row>
    <row r="86" spans="1:10" ht="15.75" thickBot="1">
      <c r="A86" s="184"/>
      <c r="B86" s="138"/>
      <c r="C86" s="138"/>
      <c r="D86" s="138"/>
      <c r="E86" s="138"/>
      <c r="F86" s="138"/>
      <c r="G86" s="138"/>
      <c r="H86" s="138"/>
      <c r="I86" s="138"/>
      <c r="J86" s="138"/>
    </row>
    <row r="87" spans="1:10" ht="15.75" thickBot="1">
      <c r="A87" s="185"/>
      <c r="B87" s="140"/>
      <c r="C87" s="140"/>
      <c r="D87" s="140"/>
      <c r="E87" s="140"/>
      <c r="F87" s="140"/>
      <c r="G87" s="140"/>
      <c r="H87" s="140"/>
      <c r="I87" s="140"/>
      <c r="J87" s="140"/>
    </row>
    <row r="88" spans="1:10" ht="15.75" thickBot="1">
      <c r="A88" s="185"/>
      <c r="B88" s="140"/>
      <c r="C88" s="140"/>
      <c r="D88" s="140"/>
      <c r="E88" s="140"/>
      <c r="F88" s="140"/>
      <c r="G88" s="140"/>
      <c r="H88" s="140"/>
      <c r="I88" s="140"/>
      <c r="J88" s="140"/>
    </row>
    <row r="90" spans="1:10">
      <c r="A90" s="143" t="s">
        <v>401</v>
      </c>
    </row>
    <row r="91" spans="1:10">
      <c r="A91" s="142" t="s">
        <v>144</v>
      </c>
      <c r="B91" s="265" t="s">
        <v>402</v>
      </c>
      <c r="C91" s="271"/>
      <c r="D91" s="266"/>
      <c r="E91" s="265" t="s">
        <v>254</v>
      </c>
      <c r="F91" s="271"/>
      <c r="G91" s="266"/>
      <c r="H91" s="265" t="s">
        <v>375</v>
      </c>
      <c r="I91" s="271"/>
      <c r="J91" s="266"/>
    </row>
    <row r="92" spans="1:10">
      <c r="A92" s="142"/>
      <c r="B92" s="272" t="s">
        <v>403</v>
      </c>
      <c r="C92" s="273"/>
      <c r="D92" s="274"/>
      <c r="E92" s="263"/>
      <c r="F92" s="275"/>
      <c r="G92" s="264"/>
      <c r="H92" s="263"/>
      <c r="I92" s="275"/>
      <c r="J92" s="264"/>
    </row>
    <row r="93" spans="1:10">
      <c r="A93" s="142"/>
      <c r="B93" s="272"/>
      <c r="C93" s="273"/>
      <c r="D93" s="274"/>
      <c r="E93" s="263"/>
      <c r="F93" s="275"/>
      <c r="G93" s="264"/>
      <c r="H93" s="263"/>
      <c r="I93" s="275"/>
      <c r="J93" s="264"/>
    </row>
    <row r="94" spans="1:10">
      <c r="A94" s="142"/>
      <c r="B94" s="265" t="s">
        <v>152</v>
      </c>
      <c r="C94" s="271"/>
      <c r="D94" s="266"/>
      <c r="E94" s="263">
        <f>SUM(E92:G93)</f>
        <v>0</v>
      </c>
      <c r="F94" s="275"/>
      <c r="G94" s="264"/>
      <c r="H94" s="263">
        <f>SUM(H92:J93)</f>
        <v>0</v>
      </c>
      <c r="I94" s="275"/>
      <c r="J94" s="264"/>
    </row>
    <row r="95" spans="1:10">
      <c r="A95" s="143" t="s">
        <v>540</v>
      </c>
    </row>
    <row r="96" spans="1:10">
      <c r="A96" s="143" t="s">
        <v>404</v>
      </c>
    </row>
    <row r="97" spans="1:10">
      <c r="A97" s="260" t="s">
        <v>144</v>
      </c>
      <c r="B97" s="276" t="s">
        <v>260</v>
      </c>
      <c r="C97" s="277"/>
      <c r="D97" s="278"/>
      <c r="E97" s="265" t="s">
        <v>254</v>
      </c>
      <c r="F97" s="271"/>
      <c r="G97" s="266"/>
      <c r="H97" s="265" t="s">
        <v>375</v>
      </c>
      <c r="I97" s="271"/>
      <c r="J97" s="266"/>
    </row>
    <row r="98" spans="1:10">
      <c r="A98" s="262"/>
      <c r="B98" s="279"/>
      <c r="C98" s="280"/>
      <c r="D98" s="281"/>
      <c r="E98" s="161" t="s">
        <v>390</v>
      </c>
      <c r="F98" s="282" t="s">
        <v>391</v>
      </c>
      <c r="G98" s="282"/>
      <c r="H98" s="265" t="s">
        <v>392</v>
      </c>
      <c r="I98" s="266"/>
      <c r="J98" s="163" t="s">
        <v>393</v>
      </c>
    </row>
    <row r="99" spans="1:10">
      <c r="A99" s="142">
        <v>1</v>
      </c>
      <c r="B99" s="272" t="s">
        <v>405</v>
      </c>
      <c r="C99" s="273"/>
      <c r="D99" s="274"/>
      <c r="E99" s="142"/>
      <c r="F99" s="282"/>
      <c r="G99" s="282"/>
      <c r="H99" s="282"/>
      <c r="I99" s="282"/>
      <c r="J99" s="163"/>
    </row>
    <row r="100" spans="1:10">
      <c r="A100" s="260"/>
      <c r="B100" s="272" t="s">
        <v>406</v>
      </c>
      <c r="C100" s="273"/>
      <c r="D100" s="274"/>
      <c r="E100" s="142"/>
      <c r="F100" s="282"/>
      <c r="G100" s="282"/>
      <c r="H100" s="282"/>
      <c r="I100" s="282"/>
      <c r="J100" s="163"/>
    </row>
    <row r="101" spans="1:10">
      <c r="A101" s="261"/>
      <c r="B101" s="284" t="s">
        <v>407</v>
      </c>
      <c r="C101" s="285"/>
      <c r="D101" s="286"/>
      <c r="E101" s="142"/>
      <c r="F101" s="282"/>
      <c r="G101" s="282"/>
      <c r="H101" s="282"/>
      <c r="I101" s="282"/>
      <c r="J101" s="163"/>
    </row>
    <row r="102" spans="1:10">
      <c r="A102" s="262"/>
      <c r="B102" s="272" t="s">
        <v>408</v>
      </c>
      <c r="C102" s="273"/>
      <c r="D102" s="274"/>
      <c r="E102" s="142"/>
      <c r="F102" s="282"/>
      <c r="G102" s="282"/>
      <c r="H102" s="282"/>
      <c r="I102" s="282"/>
      <c r="J102" s="163"/>
    </row>
    <row r="103" spans="1:10">
      <c r="A103" s="142">
        <v>2</v>
      </c>
      <c r="B103" s="284" t="s">
        <v>409</v>
      </c>
      <c r="C103" s="285"/>
      <c r="D103" s="286"/>
      <c r="E103" s="142"/>
      <c r="F103" s="282"/>
      <c r="G103" s="282"/>
      <c r="H103" s="282"/>
      <c r="I103" s="282"/>
      <c r="J103" s="163"/>
    </row>
    <row r="104" spans="1:10">
      <c r="A104" s="142"/>
      <c r="B104" s="272"/>
      <c r="C104" s="273"/>
      <c r="D104" s="274"/>
      <c r="E104" s="142"/>
      <c r="F104" s="282"/>
      <c r="G104" s="282"/>
      <c r="H104" s="282"/>
      <c r="I104" s="282"/>
      <c r="J104" s="163"/>
    </row>
    <row r="105" spans="1:10">
      <c r="A105" s="143" t="s">
        <v>541</v>
      </c>
    </row>
    <row r="106" spans="1:10" ht="15.75" thickBot="1">
      <c r="A106" s="184"/>
      <c r="B106" s="138"/>
      <c r="C106" s="138"/>
      <c r="D106" s="138"/>
      <c r="E106" s="138"/>
      <c r="F106" s="138"/>
      <c r="G106" s="138"/>
      <c r="H106" s="138"/>
      <c r="I106" s="138"/>
      <c r="J106" s="138"/>
    </row>
    <row r="107" spans="1:10" ht="15.75" thickBot="1">
      <c r="A107" s="185"/>
      <c r="B107" s="140"/>
      <c r="C107" s="140"/>
      <c r="D107" s="140"/>
      <c r="E107" s="140"/>
      <c r="F107" s="140"/>
      <c r="G107" s="140"/>
      <c r="H107" s="140"/>
      <c r="I107" s="140"/>
      <c r="J107" s="140"/>
    </row>
    <row r="108" spans="1:10" ht="15.75" thickBot="1">
      <c r="A108" s="185"/>
      <c r="B108" s="140"/>
      <c r="C108" s="140"/>
      <c r="D108" s="140"/>
      <c r="E108" s="140"/>
      <c r="F108" s="140"/>
      <c r="G108" s="140"/>
      <c r="H108" s="140"/>
      <c r="I108" s="140"/>
      <c r="J108" s="140"/>
    </row>
    <row r="110" spans="1:10">
      <c r="A110" s="258" t="s">
        <v>410</v>
      </c>
      <c r="B110" s="258"/>
      <c r="C110" s="258"/>
      <c r="D110" s="258"/>
      <c r="E110" s="258"/>
      <c r="F110" s="258"/>
      <c r="G110" s="258"/>
      <c r="H110" s="258"/>
      <c r="I110" s="258"/>
      <c r="J110" s="258"/>
    </row>
    <row r="111" spans="1:10">
      <c r="A111" s="143" t="s">
        <v>411</v>
      </c>
    </row>
    <row r="112" spans="1:10">
      <c r="A112" s="260" t="s">
        <v>144</v>
      </c>
      <c r="B112" s="260" t="s">
        <v>389</v>
      </c>
      <c r="C112" s="267" t="s">
        <v>412</v>
      </c>
      <c r="D112" s="288"/>
      <c r="E112" s="268"/>
      <c r="F112" s="265" t="s">
        <v>413</v>
      </c>
      <c r="G112" s="271"/>
      <c r="H112" s="271"/>
      <c r="I112" s="266"/>
      <c r="J112" s="269" t="s">
        <v>414</v>
      </c>
    </row>
    <row r="113" spans="1:10">
      <c r="A113" s="287"/>
      <c r="B113" s="262"/>
      <c r="C113" s="265" t="s">
        <v>415</v>
      </c>
      <c r="D113" s="266"/>
      <c r="E113" s="164" t="s">
        <v>416</v>
      </c>
      <c r="F113" s="265" t="s">
        <v>415</v>
      </c>
      <c r="G113" s="266"/>
      <c r="H113" s="265" t="s">
        <v>417</v>
      </c>
      <c r="I113" s="266"/>
      <c r="J113" s="270"/>
    </row>
    <row r="114" spans="1:10">
      <c r="A114" s="161">
        <v>1</v>
      </c>
      <c r="B114" s="131" t="s">
        <v>145</v>
      </c>
      <c r="C114" s="263"/>
      <c r="D114" s="264"/>
      <c r="E114" s="183"/>
      <c r="F114" s="263"/>
      <c r="G114" s="264"/>
      <c r="H114" s="263"/>
      <c r="I114" s="264"/>
      <c r="J114" s="136">
        <f>E114</f>
        <v>0</v>
      </c>
    </row>
    <row r="115" spans="1:10">
      <c r="A115" s="161">
        <v>2</v>
      </c>
      <c r="B115" s="131" t="s">
        <v>255</v>
      </c>
      <c r="C115" s="263"/>
      <c r="D115" s="264"/>
      <c r="E115" s="136"/>
      <c r="F115" s="263"/>
      <c r="G115" s="264"/>
      <c r="H115" s="263"/>
      <c r="I115" s="264"/>
      <c r="J115" s="136"/>
    </row>
    <row r="116" spans="1:10">
      <c r="A116" s="161">
        <v>3</v>
      </c>
      <c r="B116" s="131" t="s">
        <v>418</v>
      </c>
      <c r="C116" s="263"/>
      <c r="D116" s="264"/>
      <c r="E116" s="136"/>
      <c r="F116" s="263"/>
      <c r="G116" s="264"/>
      <c r="H116" s="263"/>
      <c r="I116" s="264"/>
      <c r="J116" s="136"/>
    </row>
    <row r="117" spans="1:10">
      <c r="A117" s="161">
        <v>4</v>
      </c>
      <c r="B117" s="131" t="s">
        <v>245</v>
      </c>
      <c r="C117" s="263">
        <f>+C114+C115-C116</f>
        <v>0</v>
      </c>
      <c r="D117" s="264"/>
      <c r="E117" s="136">
        <f>+E114+E115-E116</f>
        <v>0</v>
      </c>
      <c r="F117" s="263">
        <f>+F114+F115-F116</f>
        <v>0</v>
      </c>
      <c r="G117" s="264"/>
      <c r="H117" s="263">
        <f>+H114+H115-H116</f>
        <v>0</v>
      </c>
      <c r="I117" s="264"/>
      <c r="J117" s="136">
        <f>+J114+J115-J116</f>
        <v>0</v>
      </c>
    </row>
    <row r="119" spans="1:10">
      <c r="A119" s="143" t="s">
        <v>419</v>
      </c>
    </row>
    <row r="121" spans="1:10">
      <c r="A121" s="161" t="s">
        <v>144</v>
      </c>
      <c r="B121" s="265" t="s">
        <v>389</v>
      </c>
      <c r="C121" s="266"/>
      <c r="D121" s="289" t="s">
        <v>420</v>
      </c>
      <c r="E121" s="289"/>
      <c r="F121" s="289" t="s">
        <v>421</v>
      </c>
      <c r="G121" s="289"/>
      <c r="H121" s="289"/>
      <c r="I121" s="267" t="s">
        <v>152</v>
      </c>
      <c r="J121" s="268"/>
    </row>
    <row r="122" spans="1:10">
      <c r="A122" s="161">
        <v>1</v>
      </c>
      <c r="B122" s="272" t="s">
        <v>422</v>
      </c>
      <c r="C122" s="274"/>
      <c r="D122" s="282"/>
      <c r="E122" s="282"/>
      <c r="F122" s="289"/>
      <c r="G122" s="289"/>
      <c r="H122" s="289"/>
      <c r="I122" s="267"/>
      <c r="J122" s="268"/>
    </row>
    <row r="123" spans="1:10">
      <c r="A123" s="161">
        <v>2</v>
      </c>
      <c r="B123" s="272" t="s">
        <v>255</v>
      </c>
      <c r="C123" s="274"/>
      <c r="D123" s="282"/>
      <c r="E123" s="282"/>
      <c r="F123" s="289"/>
      <c r="G123" s="289"/>
      <c r="H123" s="289"/>
      <c r="I123" s="267"/>
      <c r="J123" s="268"/>
    </row>
    <row r="124" spans="1:10">
      <c r="A124" s="260"/>
      <c r="B124" s="272" t="s">
        <v>423</v>
      </c>
      <c r="C124" s="274"/>
      <c r="D124" s="282"/>
      <c r="E124" s="282"/>
      <c r="F124" s="289"/>
      <c r="G124" s="289"/>
      <c r="H124" s="289"/>
      <c r="I124" s="267"/>
      <c r="J124" s="268"/>
    </row>
    <row r="125" spans="1:10">
      <c r="A125" s="261"/>
      <c r="B125" s="272" t="s">
        <v>424</v>
      </c>
      <c r="C125" s="274"/>
      <c r="D125" s="282"/>
      <c r="E125" s="282"/>
      <c r="F125" s="289"/>
      <c r="G125" s="289"/>
      <c r="H125" s="289"/>
      <c r="I125" s="267"/>
      <c r="J125" s="268"/>
    </row>
    <row r="126" spans="1:10">
      <c r="A126" s="262"/>
      <c r="B126" s="284" t="s">
        <v>425</v>
      </c>
      <c r="C126" s="286"/>
      <c r="D126" s="282"/>
      <c r="E126" s="282"/>
      <c r="F126" s="289"/>
      <c r="G126" s="289"/>
      <c r="H126" s="289"/>
      <c r="I126" s="267"/>
      <c r="J126" s="268"/>
    </row>
    <row r="127" spans="1:10">
      <c r="A127" s="161"/>
      <c r="B127" s="265"/>
      <c r="C127" s="266"/>
      <c r="D127" s="282"/>
      <c r="E127" s="282"/>
      <c r="F127" s="289"/>
      <c r="G127" s="289"/>
      <c r="H127" s="289"/>
      <c r="I127" s="267"/>
      <c r="J127" s="268"/>
    </row>
    <row r="128" spans="1:10">
      <c r="A128" s="146"/>
    </row>
    <row r="129" spans="1:10">
      <c r="A129" s="146"/>
    </row>
    <row r="130" spans="1:10">
      <c r="A130" s="161">
        <v>3</v>
      </c>
      <c r="B130" s="272" t="s">
        <v>426</v>
      </c>
      <c r="C130" s="274"/>
      <c r="D130" s="282"/>
      <c r="E130" s="282"/>
      <c r="F130" s="289"/>
      <c r="G130" s="289"/>
      <c r="H130" s="289"/>
      <c r="I130" s="267"/>
      <c r="J130" s="268"/>
    </row>
    <row r="131" spans="1:10">
      <c r="A131" s="260"/>
      <c r="B131" s="284" t="s">
        <v>427</v>
      </c>
      <c r="C131" s="286"/>
      <c r="D131" s="282"/>
      <c r="E131" s="282"/>
      <c r="F131" s="289"/>
      <c r="G131" s="289"/>
      <c r="H131" s="289"/>
      <c r="I131" s="267"/>
      <c r="J131" s="268"/>
    </row>
    <row r="132" spans="1:10">
      <c r="A132" s="261"/>
      <c r="B132" s="284" t="s">
        <v>428</v>
      </c>
      <c r="C132" s="286"/>
      <c r="D132" s="282"/>
      <c r="E132" s="282"/>
      <c r="F132" s="289"/>
      <c r="G132" s="289"/>
      <c r="H132" s="289"/>
      <c r="I132" s="267"/>
      <c r="J132" s="268"/>
    </row>
    <row r="133" spans="1:10">
      <c r="A133" s="262"/>
      <c r="B133" s="284" t="s">
        <v>429</v>
      </c>
      <c r="C133" s="286"/>
      <c r="D133" s="282"/>
      <c r="E133" s="282"/>
      <c r="F133" s="289"/>
      <c r="G133" s="289"/>
      <c r="H133" s="289"/>
      <c r="I133" s="267"/>
      <c r="J133" s="268"/>
    </row>
    <row r="134" spans="1:10">
      <c r="A134" s="161">
        <v>4</v>
      </c>
      <c r="B134" s="272" t="s">
        <v>245</v>
      </c>
      <c r="C134" s="274"/>
      <c r="D134" s="282"/>
      <c r="E134" s="282"/>
      <c r="F134" s="289"/>
      <c r="G134" s="289"/>
      <c r="H134" s="289"/>
      <c r="I134" s="267"/>
      <c r="J134" s="268"/>
    </row>
    <row r="135" spans="1:10">
      <c r="A135" s="147"/>
      <c r="B135" s="148"/>
      <c r="C135" s="148"/>
      <c r="D135" s="147"/>
      <c r="E135" s="147"/>
      <c r="F135" s="149"/>
      <c r="G135" s="149"/>
      <c r="H135" s="149"/>
      <c r="I135" s="149"/>
      <c r="J135" s="149"/>
    </row>
    <row r="136" spans="1:10">
      <c r="A136" s="143" t="s">
        <v>430</v>
      </c>
    </row>
    <row r="137" spans="1:10">
      <c r="A137" s="161" t="s">
        <v>144</v>
      </c>
      <c r="B137" s="161" t="s">
        <v>389</v>
      </c>
      <c r="C137" s="267" t="s">
        <v>254</v>
      </c>
      <c r="D137" s="268"/>
      <c r="E137" s="162" t="s">
        <v>255</v>
      </c>
      <c r="F137" s="163"/>
      <c r="G137" s="265" t="s">
        <v>418</v>
      </c>
      <c r="H137" s="271"/>
      <c r="I137" s="266"/>
      <c r="J137" s="161" t="s">
        <v>245</v>
      </c>
    </row>
    <row r="138" spans="1:10" ht="90">
      <c r="A138" s="161">
        <v>1</v>
      </c>
      <c r="B138" s="189" t="s">
        <v>431</v>
      </c>
      <c r="C138" s="265"/>
      <c r="D138" s="266"/>
      <c r="E138" s="265"/>
      <c r="F138" s="266"/>
      <c r="G138" s="265"/>
      <c r="H138" s="271"/>
      <c r="I138" s="266"/>
      <c r="J138" s="131"/>
    </row>
    <row r="139" spans="1:10" ht="105">
      <c r="A139" s="161">
        <v>2</v>
      </c>
      <c r="B139" s="189" t="s">
        <v>432</v>
      </c>
      <c r="C139" s="265"/>
      <c r="D139" s="266"/>
      <c r="E139" s="265"/>
      <c r="F139" s="266"/>
      <c r="G139" s="265"/>
      <c r="H139" s="271"/>
      <c r="I139" s="266"/>
      <c r="J139" s="131"/>
    </row>
    <row r="140" spans="1:10">
      <c r="A140" s="161">
        <v>3</v>
      </c>
      <c r="B140" s="131" t="s">
        <v>433</v>
      </c>
      <c r="C140" s="265"/>
      <c r="D140" s="266"/>
      <c r="E140" s="265"/>
      <c r="F140" s="266"/>
      <c r="G140" s="265"/>
      <c r="H140" s="271"/>
      <c r="I140" s="266"/>
      <c r="J140" s="131"/>
    </row>
    <row r="141" spans="1:10">
      <c r="A141" s="142"/>
      <c r="B141" s="131" t="s">
        <v>152</v>
      </c>
      <c r="C141" s="265"/>
      <c r="D141" s="266"/>
      <c r="E141" s="265"/>
      <c r="F141" s="266"/>
      <c r="G141" s="265"/>
      <c r="H141" s="271"/>
      <c r="I141" s="266"/>
      <c r="J141" s="131"/>
    </row>
    <row r="143" spans="1:10">
      <c r="A143" s="143" t="s">
        <v>434</v>
      </c>
    </row>
    <row r="144" spans="1:10">
      <c r="A144" s="143" t="s">
        <v>542</v>
      </c>
    </row>
    <row r="145" spans="1:10" ht="15.75" thickBot="1">
      <c r="A145" s="138"/>
      <c r="B145" s="138"/>
      <c r="C145" s="138"/>
      <c r="D145" s="138"/>
      <c r="E145" s="138"/>
      <c r="F145" s="138"/>
      <c r="G145" s="138"/>
      <c r="H145" s="138"/>
      <c r="I145" s="138"/>
      <c r="J145" s="138"/>
    </row>
    <row r="146" spans="1:10" ht="15.75" thickBot="1">
      <c r="A146" s="140"/>
      <c r="B146" s="140"/>
      <c r="C146" s="140"/>
      <c r="D146" s="140"/>
      <c r="E146" s="140"/>
      <c r="F146" s="140"/>
      <c r="G146" s="140"/>
      <c r="H146" s="140"/>
      <c r="I146" s="140"/>
      <c r="J146" s="140"/>
    </row>
    <row r="147" spans="1:10" ht="15.75" thickBot="1">
      <c r="A147" s="140"/>
      <c r="B147" s="140"/>
      <c r="C147" s="140"/>
      <c r="D147" s="140"/>
      <c r="E147" s="140"/>
      <c r="F147" s="140"/>
      <c r="G147" s="140"/>
      <c r="H147" s="140"/>
      <c r="I147" s="140"/>
      <c r="J147" s="140"/>
    </row>
    <row r="148" spans="1:10" ht="15.75" thickBot="1">
      <c r="A148" s="140"/>
      <c r="B148" s="140"/>
      <c r="C148" s="140"/>
      <c r="D148" s="140"/>
      <c r="E148" s="140"/>
      <c r="F148" s="140"/>
      <c r="G148" s="140"/>
      <c r="H148" s="140"/>
      <c r="I148" s="140"/>
      <c r="J148" s="140"/>
    </row>
    <row r="149" spans="1:10" ht="15.75" thickBot="1">
      <c r="A149" s="140"/>
      <c r="B149" s="140"/>
      <c r="C149" s="140"/>
      <c r="D149" s="140"/>
      <c r="E149" s="140"/>
      <c r="F149" s="140"/>
      <c r="G149" s="140"/>
      <c r="H149" s="140"/>
      <c r="I149" s="140"/>
      <c r="J149" s="140"/>
    </row>
    <row r="150" spans="1:10" ht="15.75" thickBot="1">
      <c r="A150" s="140"/>
      <c r="B150" s="140"/>
      <c r="C150" s="140"/>
      <c r="D150" s="140"/>
      <c r="E150" s="140"/>
      <c r="F150" s="140"/>
      <c r="G150" s="140"/>
      <c r="H150" s="140"/>
      <c r="I150" s="140"/>
      <c r="J150" s="140"/>
    </row>
    <row r="152" spans="1:10">
      <c r="A152" s="258" t="s">
        <v>435</v>
      </c>
      <c r="B152" s="258"/>
      <c r="C152" s="258"/>
      <c r="D152" s="258"/>
      <c r="E152" s="258"/>
      <c r="F152" s="258"/>
      <c r="G152" s="258"/>
      <c r="H152" s="258"/>
      <c r="I152" s="258"/>
      <c r="J152" s="258"/>
    </row>
    <row r="154" spans="1:10">
      <c r="A154" s="142" t="s">
        <v>144</v>
      </c>
      <c r="B154" s="265" t="s">
        <v>133</v>
      </c>
      <c r="C154" s="271"/>
      <c r="D154" s="271"/>
      <c r="E154" s="266"/>
      <c r="F154" s="265" t="s">
        <v>436</v>
      </c>
      <c r="G154" s="271"/>
      <c r="H154" s="266"/>
      <c r="I154" s="265" t="s">
        <v>437</v>
      </c>
      <c r="J154" s="266"/>
    </row>
    <row r="155" spans="1:10">
      <c r="A155" s="142">
        <v>1</v>
      </c>
      <c r="B155" s="272" t="s">
        <v>147</v>
      </c>
      <c r="C155" s="273"/>
      <c r="D155" s="273"/>
      <c r="E155" s="274"/>
      <c r="F155" s="290">
        <f>F156</f>
        <v>0</v>
      </c>
      <c r="G155" s="291"/>
      <c r="H155" s="292"/>
      <c r="I155" s="290">
        <v>26540000</v>
      </c>
      <c r="J155" s="292"/>
    </row>
    <row r="156" spans="1:10">
      <c r="A156" s="260" t="s">
        <v>313</v>
      </c>
      <c r="B156" s="272" t="s">
        <v>438</v>
      </c>
      <c r="C156" s="273"/>
      <c r="D156" s="273"/>
      <c r="E156" s="274"/>
      <c r="F156" s="263"/>
      <c r="G156" s="275"/>
      <c r="H156" s="264"/>
      <c r="I156" s="263"/>
      <c r="J156" s="264"/>
    </row>
    <row r="157" spans="1:10">
      <c r="A157" s="262"/>
      <c r="B157" s="272"/>
      <c r="C157" s="273"/>
      <c r="D157" s="273"/>
      <c r="E157" s="274"/>
      <c r="F157" s="263"/>
      <c r="G157" s="275"/>
      <c r="H157" s="264"/>
      <c r="I157" s="263"/>
      <c r="J157" s="264"/>
    </row>
    <row r="158" spans="1:10">
      <c r="A158" s="293" t="s">
        <v>314</v>
      </c>
      <c r="B158" s="272" t="s">
        <v>439</v>
      </c>
      <c r="C158" s="273"/>
      <c r="D158" s="273"/>
      <c r="E158" s="274"/>
      <c r="F158" s="263"/>
      <c r="G158" s="275"/>
      <c r="H158" s="264"/>
      <c r="I158" s="263"/>
      <c r="J158" s="264"/>
    </row>
    <row r="159" spans="1:10">
      <c r="A159" s="294"/>
      <c r="B159" s="272"/>
      <c r="C159" s="273"/>
      <c r="D159" s="273"/>
      <c r="E159" s="274"/>
      <c r="F159" s="263"/>
      <c r="G159" s="275"/>
      <c r="H159" s="264"/>
      <c r="I159" s="263"/>
      <c r="J159" s="264"/>
    </row>
    <row r="160" spans="1:10">
      <c r="A160" s="142" t="s">
        <v>320</v>
      </c>
      <c r="B160" s="272" t="s">
        <v>440</v>
      </c>
      <c r="C160" s="273"/>
      <c r="D160" s="273"/>
      <c r="E160" s="274"/>
      <c r="F160" s="290">
        <f>F155</f>
        <v>0</v>
      </c>
      <c r="G160" s="291"/>
      <c r="H160" s="292"/>
      <c r="I160" s="290">
        <f>+I155</f>
        <v>26540000</v>
      </c>
      <c r="J160" s="292"/>
    </row>
    <row r="161" spans="1:10">
      <c r="A161" s="142">
        <v>2</v>
      </c>
      <c r="B161" s="265" t="s">
        <v>441</v>
      </c>
      <c r="C161" s="271"/>
      <c r="D161" s="271"/>
      <c r="E161" s="266"/>
      <c r="F161" s="263"/>
      <c r="G161" s="275"/>
      <c r="H161" s="264"/>
      <c r="I161" s="263"/>
      <c r="J161" s="264"/>
    </row>
    <row r="162" spans="1:10">
      <c r="A162" s="142">
        <v>3</v>
      </c>
      <c r="B162" s="272" t="s">
        <v>442</v>
      </c>
      <c r="C162" s="273"/>
      <c r="D162" s="273"/>
      <c r="E162" s="274"/>
      <c r="F162" s="263">
        <f>F160-F161</f>
        <v>0</v>
      </c>
      <c r="G162" s="275"/>
      <c r="H162" s="264"/>
      <c r="I162" s="263">
        <f>+I160-I161</f>
        <v>26540000</v>
      </c>
      <c r="J162" s="264"/>
    </row>
    <row r="163" spans="1:10">
      <c r="A163" s="142">
        <v>4</v>
      </c>
      <c r="B163" s="272" t="s">
        <v>443</v>
      </c>
      <c r="C163" s="273"/>
      <c r="D163" s="273"/>
      <c r="E163" s="274"/>
      <c r="F163" s="290">
        <f>F164+F166</f>
        <v>0</v>
      </c>
      <c r="G163" s="291"/>
      <c r="H163" s="292"/>
      <c r="I163" s="290">
        <f>I164+I166</f>
        <v>0</v>
      </c>
      <c r="J163" s="292"/>
    </row>
    <row r="164" spans="1:10">
      <c r="A164" s="293" t="s">
        <v>444</v>
      </c>
      <c r="B164" s="272" t="s">
        <v>445</v>
      </c>
      <c r="C164" s="273"/>
      <c r="D164" s="273"/>
      <c r="E164" s="274"/>
      <c r="F164" s="263"/>
      <c r="G164" s="275"/>
      <c r="H164" s="264"/>
      <c r="I164" s="263"/>
      <c r="J164" s="264"/>
    </row>
    <row r="165" spans="1:10">
      <c r="A165" s="294"/>
      <c r="B165" s="272"/>
      <c r="C165" s="273"/>
      <c r="D165" s="273"/>
      <c r="E165" s="274"/>
      <c r="F165" s="263"/>
      <c r="G165" s="275"/>
      <c r="H165" s="264"/>
      <c r="I165" s="263"/>
      <c r="J165" s="264"/>
    </row>
    <row r="166" spans="1:10">
      <c r="A166" s="260" t="s">
        <v>446</v>
      </c>
      <c r="B166" s="272" t="s">
        <v>447</v>
      </c>
      <c r="C166" s="273"/>
      <c r="D166" s="273"/>
      <c r="E166" s="274"/>
      <c r="F166" s="263"/>
      <c r="G166" s="275"/>
      <c r="H166" s="264"/>
      <c r="I166" s="263"/>
      <c r="J166" s="264"/>
    </row>
    <row r="167" spans="1:10">
      <c r="A167" s="262"/>
      <c r="B167" s="272"/>
      <c r="C167" s="273"/>
      <c r="D167" s="273"/>
      <c r="E167" s="274"/>
      <c r="F167" s="263"/>
      <c r="G167" s="275"/>
      <c r="H167" s="264"/>
      <c r="I167" s="263"/>
      <c r="J167" s="264"/>
    </row>
    <row r="168" spans="1:10">
      <c r="A168" s="142" t="s">
        <v>448</v>
      </c>
      <c r="B168" s="272" t="s">
        <v>449</v>
      </c>
      <c r="C168" s="273"/>
      <c r="D168" s="273"/>
      <c r="E168" s="274"/>
      <c r="F168" s="263">
        <f>F163</f>
        <v>0</v>
      </c>
      <c r="G168" s="275"/>
      <c r="H168" s="264"/>
      <c r="I168" s="263">
        <f>+I163</f>
        <v>0</v>
      </c>
      <c r="J168" s="264"/>
    </row>
    <row r="169" spans="1:10" ht="27.75" customHeight="1">
      <c r="A169" s="295" t="s">
        <v>544</v>
      </c>
      <c r="B169" s="295"/>
      <c r="C169" s="295"/>
      <c r="D169" s="295"/>
      <c r="E169" s="295"/>
      <c r="F169" s="295"/>
      <c r="G169" s="295"/>
      <c r="H169" s="295"/>
      <c r="I169" s="295"/>
      <c r="J169" s="295"/>
    </row>
    <row r="170" spans="1:10" ht="52.5" customHeight="1">
      <c r="A170" s="296" t="s">
        <v>545</v>
      </c>
      <c r="B170" s="296"/>
      <c r="C170" s="296"/>
      <c r="D170" s="296"/>
      <c r="E170" s="296"/>
      <c r="F170" s="296"/>
      <c r="G170" s="296"/>
      <c r="H170" s="296"/>
      <c r="I170" s="296"/>
      <c r="J170" s="296"/>
    </row>
    <row r="173" spans="1:10">
      <c r="A173" s="258" t="s">
        <v>450</v>
      </c>
      <c r="B173" s="258"/>
      <c r="C173" s="258"/>
      <c r="D173" s="258"/>
      <c r="E173" s="258"/>
      <c r="F173" s="258"/>
      <c r="G173" s="258"/>
      <c r="H173" s="258"/>
      <c r="I173" s="258"/>
      <c r="J173" s="258"/>
    </row>
    <row r="174" spans="1:10">
      <c r="A174" s="143" t="s">
        <v>451</v>
      </c>
    </row>
    <row r="175" spans="1:10">
      <c r="A175" s="142" t="s">
        <v>144</v>
      </c>
      <c r="B175" s="265" t="s">
        <v>452</v>
      </c>
      <c r="C175" s="271"/>
      <c r="D175" s="271"/>
      <c r="E175" s="266"/>
      <c r="F175" s="265" t="s">
        <v>436</v>
      </c>
      <c r="G175" s="271"/>
      <c r="H175" s="266"/>
      <c r="I175" s="265" t="s">
        <v>437</v>
      </c>
      <c r="J175" s="266"/>
    </row>
    <row r="176" spans="1:10">
      <c r="A176" s="142">
        <v>1</v>
      </c>
      <c r="B176" s="272"/>
      <c r="C176" s="273"/>
      <c r="D176" s="273"/>
      <c r="E176" s="274"/>
      <c r="F176" s="265"/>
      <c r="G176" s="271"/>
      <c r="H176" s="266"/>
      <c r="I176" s="297"/>
      <c r="J176" s="266"/>
    </row>
    <row r="177" spans="1:10">
      <c r="A177" s="142">
        <v>2</v>
      </c>
      <c r="B177" s="272"/>
      <c r="C177" s="273"/>
      <c r="D177" s="273"/>
      <c r="E177" s="274"/>
      <c r="F177" s="265"/>
      <c r="G177" s="271"/>
      <c r="H177" s="266"/>
      <c r="I177" s="265"/>
      <c r="J177" s="266"/>
    </row>
    <row r="178" spans="1:10">
      <c r="A178" s="142">
        <v>3</v>
      </c>
      <c r="B178" s="272" t="s">
        <v>152</v>
      </c>
      <c r="C178" s="273"/>
      <c r="D178" s="273"/>
      <c r="E178" s="274"/>
      <c r="F178" s="265"/>
      <c r="G178" s="271"/>
      <c r="H178" s="266"/>
      <c r="I178" s="265"/>
      <c r="J178" s="266"/>
    </row>
    <row r="180" spans="1:10">
      <c r="A180" s="143" t="s">
        <v>453</v>
      </c>
    </row>
    <row r="181" spans="1:10">
      <c r="A181" s="142" t="s">
        <v>144</v>
      </c>
      <c r="B181" s="265" t="s">
        <v>402</v>
      </c>
      <c r="C181" s="271"/>
      <c r="D181" s="271"/>
      <c r="E181" s="266"/>
      <c r="F181" s="265" t="s">
        <v>436</v>
      </c>
      <c r="G181" s="271"/>
      <c r="H181" s="266"/>
      <c r="I181" s="265" t="s">
        <v>437</v>
      </c>
      <c r="J181" s="266"/>
    </row>
    <row r="182" spans="1:10">
      <c r="A182" s="161">
        <v>1</v>
      </c>
      <c r="B182" s="284" t="s">
        <v>454</v>
      </c>
      <c r="C182" s="285"/>
      <c r="D182" s="285"/>
      <c r="E182" s="286"/>
      <c r="F182" s="263"/>
      <c r="G182" s="275"/>
      <c r="H182" s="264"/>
      <c r="I182" s="263"/>
      <c r="J182" s="264"/>
    </row>
    <row r="183" spans="1:10">
      <c r="A183" s="161">
        <v>2</v>
      </c>
      <c r="B183" s="284" t="s">
        <v>455</v>
      </c>
      <c r="C183" s="285"/>
      <c r="D183" s="285"/>
      <c r="E183" s="286"/>
      <c r="F183" s="263"/>
      <c r="G183" s="275"/>
      <c r="H183" s="264"/>
      <c r="I183" s="263"/>
      <c r="J183" s="264"/>
    </row>
    <row r="184" spans="1:10">
      <c r="A184" s="161">
        <v>3</v>
      </c>
      <c r="B184" s="284" t="s">
        <v>456</v>
      </c>
      <c r="C184" s="285"/>
      <c r="D184" s="285"/>
      <c r="E184" s="286"/>
      <c r="F184" s="263"/>
      <c r="G184" s="275"/>
      <c r="H184" s="264"/>
      <c r="I184" s="263"/>
      <c r="J184" s="264"/>
    </row>
    <row r="185" spans="1:10">
      <c r="A185" s="161">
        <v>4</v>
      </c>
      <c r="B185" s="284"/>
      <c r="C185" s="285"/>
      <c r="D185" s="285"/>
      <c r="E185" s="286"/>
      <c r="F185" s="263"/>
      <c r="G185" s="275"/>
      <c r="H185" s="264"/>
      <c r="I185" s="263"/>
      <c r="J185" s="264"/>
    </row>
    <row r="186" spans="1:10">
      <c r="A186" s="161">
        <v>5</v>
      </c>
      <c r="B186" s="284"/>
      <c r="C186" s="285"/>
      <c r="D186" s="285"/>
      <c r="E186" s="286"/>
      <c r="F186" s="263"/>
      <c r="G186" s="275"/>
      <c r="H186" s="264"/>
      <c r="I186" s="263"/>
      <c r="J186" s="264"/>
    </row>
    <row r="187" spans="1:10">
      <c r="A187" s="161">
        <v>6</v>
      </c>
      <c r="B187" s="272" t="s">
        <v>152</v>
      </c>
      <c r="C187" s="273"/>
      <c r="D187" s="273"/>
      <c r="E187" s="274"/>
      <c r="F187" s="263">
        <f>SUM(F182:H186)</f>
        <v>0</v>
      </c>
      <c r="G187" s="275"/>
      <c r="H187" s="264"/>
      <c r="I187" s="263">
        <f>SUM(I182:J186)</f>
        <v>0</v>
      </c>
      <c r="J187" s="264"/>
    </row>
    <row r="189" spans="1:10">
      <c r="A189" s="143" t="s">
        <v>457</v>
      </c>
    </row>
    <row r="190" spans="1:10">
      <c r="A190" s="142" t="s">
        <v>144</v>
      </c>
      <c r="B190" s="265" t="s">
        <v>402</v>
      </c>
      <c r="C190" s="271"/>
      <c r="D190" s="271"/>
      <c r="E190" s="266"/>
      <c r="F190" s="265" t="s">
        <v>436</v>
      </c>
      <c r="G190" s="271"/>
      <c r="H190" s="266"/>
      <c r="I190" s="265" t="s">
        <v>437</v>
      </c>
      <c r="J190" s="266"/>
    </row>
    <row r="191" spans="1:10">
      <c r="A191" s="142">
        <v>1</v>
      </c>
      <c r="B191" s="284" t="s">
        <v>458</v>
      </c>
      <c r="C191" s="285"/>
      <c r="D191" s="285"/>
      <c r="E191" s="286"/>
      <c r="F191" s="263"/>
      <c r="G191" s="275"/>
      <c r="H191" s="264"/>
      <c r="I191" s="263"/>
      <c r="J191" s="264"/>
    </row>
    <row r="192" spans="1:10">
      <c r="A192" s="142">
        <v>2</v>
      </c>
      <c r="B192" s="284" t="s">
        <v>459</v>
      </c>
      <c r="C192" s="285"/>
      <c r="D192" s="285"/>
      <c r="E192" s="286"/>
      <c r="F192" s="263"/>
      <c r="G192" s="275"/>
      <c r="H192" s="264"/>
      <c r="I192" s="263"/>
      <c r="J192" s="264"/>
    </row>
    <row r="193" spans="1:10">
      <c r="A193" s="142">
        <v>3</v>
      </c>
      <c r="B193" s="284" t="s">
        <v>460</v>
      </c>
      <c r="C193" s="285"/>
      <c r="D193" s="285"/>
      <c r="E193" s="286"/>
      <c r="F193" s="263"/>
      <c r="G193" s="275"/>
      <c r="H193" s="264"/>
      <c r="I193" s="263"/>
      <c r="J193" s="264"/>
    </row>
    <row r="194" spans="1:10">
      <c r="A194" s="142"/>
      <c r="B194" s="284" t="s">
        <v>461</v>
      </c>
      <c r="C194" s="285"/>
      <c r="D194" s="285"/>
      <c r="E194" s="286"/>
      <c r="F194" s="263"/>
      <c r="G194" s="275"/>
      <c r="H194" s="264"/>
      <c r="I194" s="263"/>
      <c r="J194" s="264"/>
    </row>
    <row r="195" spans="1:10">
      <c r="A195" s="142"/>
      <c r="B195" s="265" t="s">
        <v>462</v>
      </c>
      <c r="C195" s="271"/>
      <c r="D195" s="271"/>
      <c r="E195" s="266"/>
      <c r="F195" s="263"/>
      <c r="G195" s="275"/>
      <c r="H195" s="264"/>
      <c r="I195" s="263"/>
      <c r="J195" s="264"/>
    </row>
    <row r="196" spans="1:10">
      <c r="A196" s="142"/>
      <c r="B196" s="265" t="s">
        <v>152</v>
      </c>
      <c r="C196" s="271"/>
      <c r="D196" s="271"/>
      <c r="E196" s="266"/>
      <c r="F196" s="263"/>
      <c r="G196" s="275"/>
      <c r="H196" s="264"/>
      <c r="I196" s="263">
        <f>SUM(I191:J195)</f>
        <v>0</v>
      </c>
      <c r="J196" s="264"/>
    </row>
    <row r="199" spans="1:10">
      <c r="A199" s="258" t="s">
        <v>463</v>
      </c>
      <c r="B199" s="258"/>
      <c r="C199" s="258"/>
      <c r="D199" s="258"/>
      <c r="E199" s="258"/>
      <c r="F199" s="258"/>
      <c r="G199" s="258"/>
      <c r="H199" s="258"/>
      <c r="I199" s="258"/>
      <c r="J199" s="258"/>
    </row>
    <row r="200" spans="1:10">
      <c r="A200" s="143" t="s">
        <v>464</v>
      </c>
    </row>
    <row r="201" spans="1:10">
      <c r="A201" s="260" t="s">
        <v>144</v>
      </c>
      <c r="B201" s="276" t="s">
        <v>465</v>
      </c>
      <c r="C201" s="277"/>
      <c r="D201" s="278"/>
      <c r="E201" s="298" t="s">
        <v>466</v>
      </c>
      <c r="F201" s="299"/>
      <c r="G201" s="300"/>
      <c r="H201" s="298" t="s">
        <v>437</v>
      </c>
      <c r="I201" s="299"/>
      <c r="J201" s="300"/>
    </row>
    <row r="202" spans="1:10">
      <c r="A202" s="262"/>
      <c r="B202" s="279"/>
      <c r="C202" s="280"/>
      <c r="D202" s="281"/>
      <c r="E202" s="136"/>
      <c r="F202" s="301"/>
      <c r="G202" s="302"/>
      <c r="H202" s="301"/>
      <c r="I202" s="302"/>
      <c r="J202" s="136"/>
    </row>
    <row r="203" spans="1:10">
      <c r="A203" s="142">
        <v>1</v>
      </c>
      <c r="B203" s="272" t="s">
        <v>467</v>
      </c>
      <c r="C203" s="273"/>
      <c r="D203" s="274"/>
      <c r="E203" s="136"/>
      <c r="F203" s="301"/>
      <c r="G203" s="302"/>
      <c r="H203" s="301"/>
      <c r="I203" s="302"/>
      <c r="J203" s="40"/>
    </row>
    <row r="204" spans="1:10">
      <c r="A204" s="142">
        <v>2</v>
      </c>
      <c r="B204" s="284" t="s">
        <v>468</v>
      </c>
      <c r="C204" s="285"/>
      <c r="D204" s="286"/>
      <c r="E204" s="136"/>
      <c r="F204" s="301"/>
      <c r="G204" s="302"/>
      <c r="H204" s="301"/>
      <c r="I204" s="302"/>
      <c r="J204" s="40"/>
    </row>
    <row r="205" spans="1:10">
      <c r="A205" s="142">
        <v>3</v>
      </c>
      <c r="B205" s="272" t="s">
        <v>469</v>
      </c>
      <c r="C205" s="273"/>
      <c r="D205" s="274"/>
      <c r="E205" s="136"/>
      <c r="F205" s="301"/>
      <c r="G205" s="302"/>
      <c r="H205" s="301"/>
      <c r="I205" s="302"/>
      <c r="J205" s="136"/>
    </row>
    <row r="206" spans="1:10">
      <c r="A206" s="142">
        <v>4</v>
      </c>
      <c r="B206" s="272" t="s">
        <v>470</v>
      </c>
      <c r="C206" s="273"/>
      <c r="D206" s="274"/>
      <c r="E206" s="136"/>
      <c r="F206" s="301"/>
      <c r="G206" s="302"/>
      <c r="H206" s="301"/>
      <c r="I206" s="302"/>
      <c r="J206" s="183"/>
    </row>
    <row r="207" spans="1:10">
      <c r="A207" s="142">
        <v>5</v>
      </c>
      <c r="B207" s="272" t="s">
        <v>471</v>
      </c>
      <c r="C207" s="273"/>
      <c r="D207" s="274"/>
      <c r="E207" s="136"/>
      <c r="F207" s="301"/>
      <c r="G207" s="302"/>
      <c r="H207" s="301"/>
      <c r="I207" s="302"/>
      <c r="J207" s="190"/>
    </row>
    <row r="208" spans="1:10">
      <c r="A208" s="142">
        <v>6</v>
      </c>
      <c r="B208" s="272" t="s">
        <v>472</v>
      </c>
      <c r="C208" s="273"/>
      <c r="D208" s="274"/>
      <c r="E208" s="136"/>
      <c r="F208" s="301"/>
      <c r="G208" s="302"/>
      <c r="H208" s="301"/>
      <c r="I208" s="302"/>
      <c r="J208" s="190"/>
    </row>
    <row r="209" spans="1:10">
      <c r="A209" s="142">
        <v>7</v>
      </c>
      <c r="B209" s="272" t="s">
        <v>473</v>
      </c>
      <c r="C209" s="273"/>
      <c r="D209" s="274"/>
      <c r="E209" s="136"/>
      <c r="F209" s="301"/>
      <c r="G209" s="302"/>
      <c r="H209" s="301"/>
      <c r="I209" s="302"/>
      <c r="J209" s="136"/>
    </row>
    <row r="210" spans="1:10">
      <c r="A210" s="142">
        <v>8</v>
      </c>
      <c r="B210" s="272" t="s">
        <v>474</v>
      </c>
      <c r="C210" s="273"/>
      <c r="D210" s="274"/>
      <c r="E210" s="136"/>
      <c r="F210" s="301"/>
      <c r="G210" s="302"/>
      <c r="H210" s="301"/>
      <c r="I210" s="302"/>
      <c r="J210" s="190"/>
    </row>
    <row r="211" spans="1:10">
      <c r="A211" s="142">
        <v>9</v>
      </c>
      <c r="B211" s="272" t="s">
        <v>475</v>
      </c>
      <c r="C211" s="273"/>
      <c r="D211" s="274"/>
      <c r="E211" s="136"/>
      <c r="F211" s="301"/>
      <c r="G211" s="302"/>
      <c r="H211" s="301"/>
      <c r="I211" s="302"/>
      <c r="J211" s="136"/>
    </row>
    <row r="212" spans="1:10">
      <c r="A212" s="142">
        <v>10</v>
      </c>
      <c r="B212" s="272" t="s">
        <v>476</v>
      </c>
      <c r="C212" s="273"/>
      <c r="D212" s="274"/>
      <c r="E212" s="136"/>
      <c r="F212" s="301"/>
      <c r="G212" s="302"/>
      <c r="H212" s="301"/>
      <c r="I212" s="302"/>
      <c r="J212" s="136"/>
    </row>
    <row r="213" spans="1:10">
      <c r="A213" s="142">
        <v>11</v>
      </c>
      <c r="B213" s="272" t="s">
        <v>477</v>
      </c>
      <c r="C213" s="273"/>
      <c r="D213" s="274"/>
      <c r="E213" s="136"/>
      <c r="F213" s="301"/>
      <c r="G213" s="302"/>
      <c r="H213" s="301"/>
      <c r="I213" s="302"/>
      <c r="J213" s="136">
        <v>14865000</v>
      </c>
    </row>
    <row r="214" spans="1:10">
      <c r="A214" s="142">
        <v>12</v>
      </c>
      <c r="B214" s="272" t="s">
        <v>478</v>
      </c>
      <c r="C214" s="273"/>
      <c r="D214" s="274"/>
      <c r="E214" s="136"/>
      <c r="F214" s="301"/>
      <c r="G214" s="302"/>
      <c r="H214" s="301"/>
      <c r="I214" s="302"/>
      <c r="J214" s="190"/>
    </row>
    <row r="215" spans="1:10">
      <c r="A215" s="142">
        <v>13</v>
      </c>
      <c r="B215" s="272" t="s">
        <v>479</v>
      </c>
      <c r="C215" s="273"/>
      <c r="D215" s="274"/>
      <c r="E215" s="136"/>
      <c r="F215" s="301"/>
      <c r="G215" s="302"/>
      <c r="H215" s="301"/>
      <c r="I215" s="302"/>
      <c r="J215" s="190"/>
    </row>
    <row r="216" spans="1:10">
      <c r="A216" s="142">
        <v>14</v>
      </c>
      <c r="B216" s="272" t="s">
        <v>480</v>
      </c>
      <c r="C216" s="273"/>
      <c r="D216" s="274"/>
      <c r="E216" s="136"/>
      <c r="F216" s="301"/>
      <c r="G216" s="302"/>
      <c r="H216" s="301"/>
      <c r="I216" s="302"/>
      <c r="J216" s="191"/>
    </row>
    <row r="217" spans="1:10">
      <c r="A217" s="142">
        <v>15</v>
      </c>
      <c r="B217" s="272" t="s">
        <v>481</v>
      </c>
      <c r="C217" s="273"/>
      <c r="D217" s="274"/>
      <c r="E217" s="136"/>
      <c r="F217" s="301"/>
      <c r="G217" s="302"/>
      <c r="H217" s="301"/>
      <c r="I217" s="302"/>
      <c r="J217" s="136"/>
    </row>
    <row r="218" spans="1:10">
      <c r="A218" s="142">
        <v>16</v>
      </c>
      <c r="B218" s="272" t="s">
        <v>482</v>
      </c>
      <c r="C218" s="273"/>
      <c r="D218" s="274"/>
      <c r="E218" s="136"/>
      <c r="F218" s="301"/>
      <c r="G218" s="302"/>
      <c r="H218" s="301"/>
      <c r="I218" s="302"/>
      <c r="J218" s="183"/>
    </row>
    <row r="219" spans="1:10">
      <c r="A219" s="142">
        <v>17</v>
      </c>
      <c r="B219" s="272" t="s">
        <v>483</v>
      </c>
      <c r="C219" s="273"/>
      <c r="D219" s="274"/>
      <c r="E219" s="136"/>
      <c r="F219" s="301"/>
      <c r="G219" s="302"/>
      <c r="H219" s="301"/>
      <c r="I219" s="302"/>
      <c r="J219" s="190"/>
    </row>
    <row r="220" spans="1:10">
      <c r="A220" s="142">
        <v>18</v>
      </c>
      <c r="B220" s="272" t="s">
        <v>484</v>
      </c>
      <c r="C220" s="273"/>
      <c r="D220" s="274"/>
      <c r="E220" s="136"/>
      <c r="F220" s="301"/>
      <c r="G220" s="302"/>
      <c r="H220" s="301"/>
      <c r="I220" s="302"/>
      <c r="J220" s="190"/>
    </row>
    <row r="221" spans="1:10">
      <c r="A221" s="142">
        <v>19</v>
      </c>
      <c r="B221" s="272" t="s">
        <v>485</v>
      </c>
      <c r="C221" s="273"/>
      <c r="D221" s="274"/>
      <c r="E221" s="136"/>
      <c r="F221" s="301"/>
      <c r="G221" s="302"/>
      <c r="H221" s="301"/>
      <c r="I221" s="302"/>
      <c r="J221" s="190"/>
    </row>
    <row r="222" spans="1:10">
      <c r="A222" s="142">
        <v>20</v>
      </c>
      <c r="B222" s="272" t="s">
        <v>486</v>
      </c>
      <c r="C222" s="273"/>
      <c r="D222" s="274"/>
      <c r="E222" s="136"/>
      <c r="F222" s="301"/>
      <c r="G222" s="302"/>
      <c r="H222" s="301"/>
      <c r="I222" s="302"/>
      <c r="J222" s="191"/>
    </row>
    <row r="223" spans="1:10">
      <c r="A223" s="142">
        <v>21</v>
      </c>
      <c r="B223" s="272" t="s">
        <v>228</v>
      </c>
      <c r="C223" s="273"/>
      <c r="D223" s="274"/>
      <c r="E223" s="136"/>
      <c r="F223" s="301"/>
      <c r="G223" s="302"/>
      <c r="H223" s="301"/>
      <c r="I223" s="305"/>
      <c r="J223" s="190"/>
    </row>
    <row r="224" spans="1:10">
      <c r="A224" s="142">
        <v>22</v>
      </c>
      <c r="B224" s="272" t="s">
        <v>149</v>
      </c>
      <c r="C224" s="273"/>
      <c r="D224" s="274"/>
      <c r="E224" s="136"/>
      <c r="F224" s="301"/>
      <c r="G224" s="302"/>
      <c r="H224" s="301"/>
      <c r="I224" s="302"/>
      <c r="J224" s="191">
        <v>13963000</v>
      </c>
    </row>
    <row r="225" spans="1:11">
      <c r="A225" s="142">
        <v>23</v>
      </c>
      <c r="B225" s="272"/>
      <c r="C225" s="273"/>
      <c r="D225" s="274"/>
      <c r="E225" s="136"/>
      <c r="F225" s="301"/>
      <c r="G225" s="302"/>
      <c r="H225" s="301"/>
      <c r="I225" s="302"/>
      <c r="J225" s="136"/>
    </row>
    <row r="226" spans="1:11">
      <c r="A226" s="142">
        <v>24</v>
      </c>
      <c r="B226" s="272" t="s">
        <v>152</v>
      </c>
      <c r="C226" s="273"/>
      <c r="D226" s="274"/>
      <c r="E226" s="136"/>
      <c r="F226" s="301">
        <v>0</v>
      </c>
      <c r="G226" s="302"/>
      <c r="H226" s="303">
        <f>SUM(H203:I225)</f>
        <v>0</v>
      </c>
      <c r="I226" s="304"/>
      <c r="J226" s="150">
        <f>SUM(J203:J225)</f>
        <v>28828000</v>
      </c>
      <c r="K226" s="151"/>
    </row>
    <row r="228" spans="1:11">
      <c r="A228" s="143" t="s">
        <v>487</v>
      </c>
    </row>
    <row r="229" spans="1:11">
      <c r="A229" s="142" t="s">
        <v>144</v>
      </c>
      <c r="B229" s="265" t="s">
        <v>465</v>
      </c>
      <c r="C229" s="271"/>
      <c r="D229" s="271"/>
      <c r="E229" s="266"/>
      <c r="F229" s="265" t="s">
        <v>436</v>
      </c>
      <c r="G229" s="271"/>
      <c r="H229" s="266"/>
      <c r="I229" s="265" t="s">
        <v>437</v>
      </c>
      <c r="J229" s="266"/>
    </row>
    <row r="230" spans="1:11">
      <c r="A230" s="161">
        <v>1</v>
      </c>
      <c r="B230" s="272" t="s">
        <v>488</v>
      </c>
      <c r="C230" s="273"/>
      <c r="D230" s="273"/>
      <c r="E230" s="274"/>
      <c r="F230" s="265"/>
      <c r="G230" s="271"/>
      <c r="H230" s="266"/>
      <c r="I230" s="263"/>
      <c r="J230" s="264"/>
    </row>
    <row r="231" spans="1:11">
      <c r="A231" s="161">
        <v>2</v>
      </c>
      <c r="B231" s="272" t="s">
        <v>489</v>
      </c>
      <c r="C231" s="273"/>
      <c r="D231" s="273"/>
      <c r="E231" s="274"/>
      <c r="F231" s="265"/>
      <c r="G231" s="271"/>
      <c r="H231" s="266"/>
      <c r="I231" s="263"/>
      <c r="J231" s="264"/>
    </row>
    <row r="232" spans="1:11">
      <c r="A232" s="161">
        <v>3</v>
      </c>
      <c r="B232" s="272" t="s">
        <v>490</v>
      </c>
      <c r="C232" s="273"/>
      <c r="D232" s="273"/>
      <c r="E232" s="274"/>
      <c r="F232" s="265"/>
      <c r="G232" s="271"/>
      <c r="H232" s="266"/>
      <c r="I232" s="263"/>
      <c r="J232" s="264"/>
    </row>
    <row r="233" spans="1:11">
      <c r="A233" s="161">
        <v>4</v>
      </c>
      <c r="B233" s="265"/>
      <c r="C233" s="271"/>
      <c r="D233" s="271"/>
      <c r="E233" s="266"/>
      <c r="F233" s="265"/>
      <c r="G233" s="271"/>
      <c r="H233" s="266"/>
      <c r="I233" s="263"/>
      <c r="J233" s="264"/>
    </row>
    <row r="234" spans="1:11">
      <c r="A234" s="161">
        <v>5</v>
      </c>
      <c r="B234" s="265" t="s">
        <v>491</v>
      </c>
      <c r="C234" s="271"/>
      <c r="D234" s="271"/>
      <c r="E234" s="266"/>
      <c r="F234" s="265"/>
      <c r="G234" s="271"/>
      <c r="H234" s="266"/>
      <c r="I234" s="263">
        <f>SUM(I230:J233)</f>
        <v>0</v>
      </c>
      <c r="J234" s="264"/>
    </row>
    <row r="236" spans="1:11">
      <c r="A236" s="143" t="s">
        <v>492</v>
      </c>
    </row>
    <row r="237" spans="1:11">
      <c r="A237" s="282" t="s">
        <v>144</v>
      </c>
      <c r="B237" s="282" t="s">
        <v>465</v>
      </c>
      <c r="C237" s="282"/>
      <c r="D237" s="282"/>
      <c r="E237" s="289" t="s">
        <v>493</v>
      </c>
      <c r="F237" s="282"/>
      <c r="G237" s="282"/>
      <c r="H237" s="282"/>
      <c r="I237" s="282"/>
      <c r="J237" s="282"/>
    </row>
    <row r="238" spans="1:11">
      <c r="A238" s="282"/>
      <c r="B238" s="282"/>
      <c r="C238" s="282"/>
      <c r="D238" s="282"/>
      <c r="E238" s="289"/>
      <c r="F238" s="282" t="s">
        <v>436</v>
      </c>
      <c r="G238" s="282"/>
      <c r="H238" s="282"/>
      <c r="I238" s="282" t="s">
        <v>437</v>
      </c>
      <c r="J238" s="282"/>
    </row>
    <row r="239" spans="1:11">
      <c r="A239" s="142"/>
      <c r="B239" s="265" t="s">
        <v>494</v>
      </c>
      <c r="C239" s="271"/>
      <c r="D239" s="266"/>
      <c r="E239" s="131"/>
      <c r="F239" s="265"/>
      <c r="G239" s="271"/>
      <c r="H239" s="266"/>
      <c r="I239" s="265"/>
      <c r="J239" s="266"/>
    </row>
    <row r="240" spans="1:11">
      <c r="A240" s="142"/>
      <c r="B240" s="265"/>
      <c r="C240" s="271"/>
      <c r="D240" s="266"/>
      <c r="E240" s="131"/>
      <c r="F240" s="265"/>
      <c r="G240" s="271"/>
      <c r="H240" s="266"/>
      <c r="I240" s="265"/>
      <c r="J240" s="266"/>
    </row>
    <row r="241" spans="1:10">
      <c r="A241" s="142"/>
      <c r="B241" s="265" t="s">
        <v>495</v>
      </c>
      <c r="C241" s="271"/>
      <c r="D241" s="266"/>
      <c r="E241" s="131"/>
      <c r="F241" s="265"/>
      <c r="G241" s="271"/>
      <c r="H241" s="266"/>
      <c r="I241" s="265"/>
      <c r="J241" s="266"/>
    </row>
    <row r="242" spans="1:10">
      <c r="A242" s="142"/>
      <c r="B242" s="265"/>
      <c r="C242" s="271"/>
      <c r="D242" s="266"/>
      <c r="E242" s="131"/>
      <c r="F242" s="265"/>
      <c r="G242" s="271"/>
      <c r="H242" s="266"/>
      <c r="I242" s="265"/>
      <c r="J242" s="266"/>
    </row>
    <row r="243" spans="1:10">
      <c r="A243" s="142"/>
      <c r="B243" s="265" t="s">
        <v>496</v>
      </c>
      <c r="C243" s="271"/>
      <c r="D243" s="266"/>
      <c r="E243" s="131"/>
      <c r="F243" s="265"/>
      <c r="G243" s="271"/>
      <c r="H243" s="266"/>
      <c r="I243" s="263"/>
      <c r="J243" s="264"/>
    </row>
    <row r="244" spans="1:10">
      <c r="A244" s="142"/>
      <c r="B244" s="265"/>
      <c r="C244" s="271"/>
      <c r="D244" s="266"/>
      <c r="E244" s="131"/>
      <c r="F244" s="265"/>
      <c r="G244" s="271"/>
      <c r="H244" s="266"/>
      <c r="I244" s="265"/>
      <c r="J244" s="266"/>
    </row>
    <row r="245" spans="1:10">
      <c r="A245" s="142"/>
      <c r="B245" s="265" t="s">
        <v>152</v>
      </c>
      <c r="C245" s="271"/>
      <c r="D245" s="266"/>
      <c r="E245" s="131"/>
      <c r="F245" s="265"/>
      <c r="G245" s="271"/>
      <c r="H245" s="266"/>
      <c r="I245" s="263">
        <f>SUM(I239:J244)</f>
        <v>0</v>
      </c>
      <c r="J245" s="264"/>
    </row>
    <row r="247" spans="1:10">
      <c r="A247" s="258" t="s">
        <v>497</v>
      </c>
      <c r="B247" s="258"/>
      <c r="C247" s="258"/>
      <c r="D247" s="258"/>
      <c r="E247" s="258"/>
      <c r="F247" s="258"/>
      <c r="G247" s="258"/>
      <c r="H247" s="258"/>
      <c r="I247" s="258"/>
      <c r="J247" s="258"/>
    </row>
    <row r="249" spans="1:10">
      <c r="A249" s="142" t="s">
        <v>144</v>
      </c>
      <c r="B249" s="265" t="s">
        <v>498</v>
      </c>
      <c r="C249" s="271"/>
      <c r="D249" s="271"/>
      <c r="E249" s="266"/>
      <c r="F249" s="265" t="s">
        <v>436</v>
      </c>
      <c r="G249" s="271"/>
      <c r="H249" s="266"/>
      <c r="I249" s="265" t="s">
        <v>437</v>
      </c>
      <c r="J249" s="266"/>
    </row>
    <row r="250" spans="1:10">
      <c r="A250" s="142"/>
      <c r="B250" s="265" t="s">
        <v>499</v>
      </c>
      <c r="C250" s="271"/>
      <c r="D250" s="271"/>
      <c r="E250" s="266"/>
      <c r="F250" s="265"/>
      <c r="G250" s="271"/>
      <c r="H250" s="266"/>
      <c r="I250" s="263"/>
      <c r="J250" s="264"/>
    </row>
    <row r="251" spans="1:10">
      <c r="A251" s="142"/>
      <c r="B251" s="265" t="s">
        <v>500</v>
      </c>
      <c r="C251" s="271"/>
      <c r="D251" s="271"/>
      <c r="E251" s="266"/>
      <c r="F251" s="265"/>
      <c r="G251" s="271"/>
      <c r="H251" s="266"/>
      <c r="I251" s="263"/>
      <c r="J251" s="264"/>
    </row>
    <row r="252" spans="1:10">
      <c r="A252" s="142"/>
      <c r="B252" s="265" t="s">
        <v>501</v>
      </c>
      <c r="C252" s="271"/>
      <c r="D252" s="271"/>
      <c r="E252" s="266"/>
      <c r="F252" s="265"/>
      <c r="G252" s="271"/>
      <c r="H252" s="266"/>
      <c r="I252" s="263">
        <f>SUM(I250:J251)</f>
        <v>0</v>
      </c>
      <c r="J252" s="264"/>
    </row>
    <row r="253" spans="1:10">
      <c r="A253" s="143" t="s">
        <v>543</v>
      </c>
    </row>
    <row r="254" spans="1:10" ht="15.75" thickBot="1">
      <c r="A254" s="138"/>
      <c r="B254" s="138"/>
      <c r="C254" s="138"/>
      <c r="D254" s="138"/>
      <c r="E254" s="138"/>
      <c r="F254" s="138"/>
      <c r="G254" s="138"/>
      <c r="H254" s="138"/>
      <c r="I254" s="138"/>
      <c r="J254" s="138"/>
    </row>
    <row r="255" spans="1:10" ht="15.75" thickBot="1">
      <c r="A255" s="140"/>
      <c r="B255" s="140"/>
      <c r="C255" s="140"/>
      <c r="D255" s="140"/>
      <c r="E255" s="140"/>
      <c r="F255" s="140"/>
      <c r="G255" s="140"/>
      <c r="H255" s="140"/>
      <c r="I255" s="140"/>
      <c r="J255" s="140"/>
    </row>
    <row r="256" spans="1:10" ht="15.75" thickBot="1">
      <c r="A256" s="140"/>
      <c r="B256" s="140"/>
      <c r="C256" s="140"/>
      <c r="D256" s="140"/>
      <c r="E256" s="140"/>
      <c r="F256" s="140"/>
      <c r="G256" s="140"/>
      <c r="H256" s="140"/>
      <c r="I256" s="140"/>
      <c r="J256" s="140"/>
    </row>
    <row r="257" spans="1:10" ht="15.75" thickBot="1">
      <c r="A257" s="138"/>
      <c r="B257" s="138"/>
      <c r="C257" s="138"/>
      <c r="D257" s="138"/>
      <c r="E257" s="138"/>
      <c r="F257" s="138"/>
      <c r="G257" s="138"/>
      <c r="H257" s="138"/>
      <c r="I257" s="138"/>
      <c r="J257" s="138"/>
    </row>
    <row r="258" spans="1:10" ht="15.75" thickBot="1">
      <c r="A258" s="140"/>
      <c r="B258" s="140"/>
      <c r="C258" s="140"/>
      <c r="D258" s="140"/>
      <c r="E258" s="140"/>
      <c r="F258" s="140"/>
      <c r="G258" s="140"/>
      <c r="H258" s="140"/>
      <c r="I258" s="140"/>
      <c r="J258" s="140"/>
    </row>
    <row r="263" spans="1:10">
      <c r="A263" s="258" t="s">
        <v>502</v>
      </c>
      <c r="B263" s="258"/>
      <c r="C263" s="258"/>
      <c r="D263" s="258"/>
      <c r="E263" s="258"/>
      <c r="F263" s="258"/>
      <c r="G263" s="258"/>
      <c r="H263" s="258"/>
      <c r="I263" s="258"/>
      <c r="J263" s="258"/>
    </row>
    <row r="265" spans="1:10">
      <c r="A265" s="143" t="s">
        <v>503</v>
      </c>
    </row>
    <row r="266" spans="1:10" ht="45">
      <c r="A266" s="265" t="s">
        <v>133</v>
      </c>
      <c r="B266" s="266"/>
      <c r="C266" s="267" t="s">
        <v>504</v>
      </c>
      <c r="D266" s="268"/>
      <c r="E266" s="164" t="s">
        <v>505</v>
      </c>
      <c r="F266" s="267" t="s">
        <v>506</v>
      </c>
      <c r="G266" s="288"/>
      <c r="H266" s="268"/>
      <c r="I266" s="267" t="s">
        <v>507</v>
      </c>
      <c r="J266" s="268"/>
    </row>
    <row r="267" spans="1:10">
      <c r="A267" s="306" t="s">
        <v>508</v>
      </c>
      <c r="B267" s="307"/>
      <c r="C267" s="298"/>
      <c r="D267" s="300"/>
      <c r="E267" s="131"/>
      <c r="F267" s="298"/>
      <c r="G267" s="299"/>
      <c r="H267" s="300"/>
      <c r="I267" s="298"/>
      <c r="J267" s="300"/>
    </row>
    <row r="268" spans="1:10">
      <c r="A268" s="284" t="s">
        <v>509</v>
      </c>
      <c r="B268" s="286"/>
      <c r="C268" s="298"/>
      <c r="D268" s="300"/>
      <c r="E268" s="131"/>
      <c r="F268" s="298"/>
      <c r="G268" s="299"/>
      <c r="H268" s="300"/>
      <c r="I268" s="298"/>
      <c r="J268" s="300"/>
    </row>
    <row r="269" spans="1:10">
      <c r="A269" s="306" t="s">
        <v>510</v>
      </c>
      <c r="B269" s="307"/>
      <c r="C269" s="298"/>
      <c r="D269" s="300"/>
      <c r="E269" s="131"/>
      <c r="F269" s="298"/>
      <c r="G269" s="299"/>
      <c r="H269" s="300"/>
      <c r="I269" s="298"/>
      <c r="J269" s="300"/>
    </row>
    <row r="271" spans="1:10">
      <c r="A271" s="143" t="s">
        <v>511</v>
      </c>
    </row>
    <row r="272" spans="1:10">
      <c r="A272" s="143" t="s">
        <v>512</v>
      </c>
    </row>
    <row r="273" spans="1:10">
      <c r="A273" s="142" t="s">
        <v>144</v>
      </c>
      <c r="B273" s="265" t="s">
        <v>513</v>
      </c>
      <c r="C273" s="271"/>
      <c r="D273" s="271"/>
      <c r="E273" s="266"/>
      <c r="F273" s="265" t="s">
        <v>436</v>
      </c>
      <c r="G273" s="271"/>
      <c r="H273" s="266"/>
      <c r="I273" s="265" t="s">
        <v>437</v>
      </c>
      <c r="J273" s="266"/>
    </row>
    <row r="274" spans="1:10">
      <c r="A274" s="142"/>
      <c r="B274" s="265" t="s">
        <v>514</v>
      </c>
      <c r="C274" s="271"/>
      <c r="D274" s="271"/>
      <c r="E274" s="266"/>
      <c r="F274" s="265"/>
      <c r="G274" s="271"/>
      <c r="H274" s="266"/>
      <c r="I274" s="265"/>
      <c r="J274" s="266"/>
    </row>
    <row r="275" spans="1:10">
      <c r="A275" s="142"/>
      <c r="B275" s="265" t="s">
        <v>515</v>
      </c>
      <c r="C275" s="271"/>
      <c r="D275" s="271"/>
      <c r="E275" s="266"/>
      <c r="F275" s="265"/>
      <c r="G275" s="271"/>
      <c r="H275" s="266"/>
      <c r="I275" s="265"/>
      <c r="J275" s="266"/>
    </row>
    <row r="276" spans="1:10">
      <c r="A276" s="142"/>
      <c r="B276" s="265" t="s">
        <v>516</v>
      </c>
      <c r="C276" s="271"/>
      <c r="D276" s="271"/>
      <c r="E276" s="266"/>
      <c r="F276" s="265"/>
      <c r="G276" s="271"/>
      <c r="H276" s="266"/>
      <c r="I276" s="265"/>
      <c r="J276" s="266"/>
    </row>
    <row r="277" spans="1:10">
      <c r="A277" s="142"/>
      <c r="B277" s="282" t="s">
        <v>152</v>
      </c>
      <c r="C277" s="282"/>
      <c r="D277" s="282"/>
      <c r="E277" s="282"/>
      <c r="F277" s="282"/>
      <c r="G277" s="282"/>
      <c r="H277" s="282"/>
      <c r="I277" s="282"/>
      <c r="J277" s="282"/>
    </row>
    <row r="279" spans="1:10">
      <c r="A279" s="143" t="s">
        <v>517</v>
      </c>
    </row>
    <row r="280" spans="1:10">
      <c r="A280" s="142" t="s">
        <v>144</v>
      </c>
      <c r="B280" s="282" t="s">
        <v>518</v>
      </c>
      <c r="C280" s="282"/>
      <c r="D280" s="265" t="s">
        <v>519</v>
      </c>
      <c r="E280" s="266"/>
      <c r="F280" s="265" t="s">
        <v>520</v>
      </c>
      <c r="G280" s="271"/>
      <c r="H280" s="266"/>
      <c r="I280" s="265" t="s">
        <v>507</v>
      </c>
      <c r="J280" s="266"/>
    </row>
    <row r="281" spans="1:10">
      <c r="A281" s="142">
        <v>1</v>
      </c>
      <c r="B281" s="282"/>
      <c r="C281" s="282"/>
      <c r="D281" s="265"/>
      <c r="E281" s="266"/>
      <c r="F281" s="265"/>
      <c r="G281" s="271"/>
      <c r="H281" s="266"/>
      <c r="I281" s="265"/>
      <c r="J281" s="266"/>
    </row>
    <row r="282" spans="1:10">
      <c r="A282" s="142">
        <v>2</v>
      </c>
      <c r="B282" s="282"/>
      <c r="C282" s="282"/>
      <c r="D282" s="265"/>
      <c r="E282" s="266"/>
      <c r="F282" s="265"/>
      <c r="G282" s="271"/>
      <c r="H282" s="266"/>
      <c r="I282" s="265"/>
      <c r="J282" s="266"/>
    </row>
    <row r="283" spans="1:10">
      <c r="A283" s="142"/>
      <c r="B283" s="282"/>
      <c r="C283" s="282"/>
      <c r="D283" s="265"/>
      <c r="E283" s="266"/>
      <c r="F283" s="265"/>
      <c r="G283" s="271"/>
      <c r="H283" s="266"/>
      <c r="I283" s="265"/>
      <c r="J283" s="266"/>
    </row>
    <row r="285" spans="1:10">
      <c r="A285" s="258" t="s">
        <v>521</v>
      </c>
      <c r="B285" s="258"/>
      <c r="C285" s="258"/>
      <c r="D285" s="258"/>
      <c r="E285" s="258"/>
      <c r="F285" s="258"/>
      <c r="G285" s="258"/>
      <c r="H285" s="258"/>
      <c r="I285" s="258"/>
      <c r="J285" s="258"/>
    </row>
    <row r="287" spans="1:10" ht="29.25" customHeight="1">
      <c r="A287" s="296" t="s">
        <v>546</v>
      </c>
      <c r="B287" s="296"/>
      <c r="C287" s="296"/>
      <c r="D287" s="296"/>
      <c r="E287" s="296"/>
      <c r="F287" s="296"/>
      <c r="G287" s="296"/>
      <c r="H287" s="296"/>
      <c r="I287" s="296"/>
      <c r="J287" s="296"/>
    </row>
    <row r="289" spans="1:10" ht="15.75" thickBot="1">
      <c r="A289" s="138"/>
      <c r="B289" s="138"/>
      <c r="C289" s="138"/>
      <c r="D289" s="138"/>
      <c r="E289" s="138"/>
      <c r="F289" s="138"/>
      <c r="G289" s="138"/>
      <c r="H289" s="138"/>
      <c r="I289" s="138"/>
      <c r="J289" s="138"/>
    </row>
    <row r="290" spans="1:10" ht="15.75" thickBot="1">
      <c r="A290" s="140"/>
      <c r="B290" s="140"/>
      <c r="C290" s="140"/>
      <c r="D290" s="140"/>
      <c r="E290" s="140"/>
      <c r="F290" s="140"/>
      <c r="G290" s="140"/>
      <c r="H290" s="140"/>
      <c r="I290" s="140"/>
      <c r="J290" s="140"/>
    </row>
    <row r="291" spans="1:10" ht="15.75" thickBot="1">
      <c r="A291" s="140"/>
      <c r="B291" s="140"/>
      <c r="C291" s="140"/>
      <c r="D291" s="140"/>
      <c r="E291" s="140"/>
      <c r="F291" s="140"/>
      <c r="G291" s="140"/>
      <c r="H291" s="140"/>
      <c r="I291" s="140"/>
      <c r="J291" s="140"/>
    </row>
    <row r="292" spans="1:10" ht="15.75" thickBot="1">
      <c r="A292" s="138"/>
      <c r="B292" s="138"/>
      <c r="C292" s="138"/>
      <c r="D292" s="138"/>
      <c r="E292" s="138"/>
      <c r="F292" s="138"/>
      <c r="G292" s="138"/>
      <c r="H292" s="138"/>
      <c r="I292" s="138"/>
      <c r="J292" s="138"/>
    </row>
    <row r="294" spans="1:10">
      <c r="A294" s="258" t="s">
        <v>522</v>
      </c>
      <c r="B294" s="258"/>
      <c r="C294" s="258"/>
      <c r="D294" s="258"/>
      <c r="E294" s="258"/>
      <c r="F294" s="258"/>
      <c r="G294" s="258"/>
      <c r="H294" s="258"/>
      <c r="I294" s="258"/>
      <c r="J294" s="258"/>
    </row>
    <row r="296" spans="1:10" ht="29.25" customHeight="1">
      <c r="A296" s="296" t="s">
        <v>548</v>
      </c>
      <c r="B296" s="296"/>
      <c r="C296" s="296"/>
      <c r="D296" s="296"/>
      <c r="E296" s="296"/>
      <c r="F296" s="296"/>
      <c r="G296" s="296"/>
      <c r="H296" s="296"/>
      <c r="I296" s="296"/>
      <c r="J296" s="296"/>
    </row>
    <row r="297" spans="1:10">
      <c r="A297" s="143" t="s">
        <v>547</v>
      </c>
    </row>
    <row r="298" spans="1:10" ht="15.75" thickBot="1">
      <c r="A298" s="138"/>
      <c r="B298" s="138"/>
      <c r="C298" s="138"/>
      <c r="D298" s="138"/>
      <c r="E298" s="138"/>
      <c r="F298" s="138"/>
      <c r="G298" s="138"/>
      <c r="H298" s="138"/>
      <c r="I298" s="138"/>
      <c r="J298" s="138"/>
    </row>
    <row r="299" spans="1:10" ht="15.75" thickBot="1">
      <c r="A299" s="140"/>
      <c r="B299" s="140"/>
      <c r="C299" s="140"/>
      <c r="D299" s="140"/>
      <c r="E299" s="140"/>
      <c r="F299" s="140"/>
      <c r="G299" s="140"/>
      <c r="H299" s="140"/>
      <c r="I299" s="140"/>
      <c r="J299" s="140"/>
    </row>
    <row r="300" spans="1:10" ht="15.75" thickBot="1">
      <c r="A300" s="140"/>
      <c r="B300" s="140"/>
      <c r="C300" s="140"/>
      <c r="D300" s="140"/>
      <c r="E300" s="140"/>
      <c r="F300" s="140"/>
      <c r="G300" s="140"/>
      <c r="H300" s="140"/>
      <c r="I300" s="140"/>
      <c r="J300" s="140"/>
    </row>
    <row r="301" spans="1:10" ht="15.75" thickBot="1">
      <c r="A301" s="138"/>
      <c r="B301" s="138"/>
      <c r="C301" s="138"/>
      <c r="D301" s="138"/>
      <c r="E301" s="138"/>
      <c r="F301" s="138"/>
      <c r="G301" s="138"/>
      <c r="H301" s="138"/>
      <c r="I301" s="138"/>
      <c r="J301" s="138"/>
    </row>
  </sheetData>
  <mergeCells count="569">
    <mergeCell ref="A296:J296"/>
    <mergeCell ref="A28:J28"/>
    <mergeCell ref="A36:J36"/>
    <mergeCell ref="A285:J285"/>
    <mergeCell ref="A294:J294"/>
    <mergeCell ref="B282:C282"/>
    <mergeCell ref="D282:E282"/>
    <mergeCell ref="F282:H282"/>
    <mergeCell ref="I282:J282"/>
    <mergeCell ref="B283:C283"/>
    <mergeCell ref="D283:E283"/>
    <mergeCell ref="F283:H283"/>
    <mergeCell ref="I283:J283"/>
    <mergeCell ref="A287:J287"/>
    <mergeCell ref="B280:C280"/>
    <mergeCell ref="D280:E280"/>
    <mergeCell ref="F280:H280"/>
    <mergeCell ref="I280:J280"/>
    <mergeCell ref="B281:C281"/>
    <mergeCell ref="D281:E281"/>
    <mergeCell ref="F281:H281"/>
    <mergeCell ref="I281:J281"/>
    <mergeCell ref="B276:E276"/>
    <mergeCell ref="F276:H276"/>
    <mergeCell ref="I276:J276"/>
    <mergeCell ref="B277:E277"/>
    <mergeCell ref="F277:H277"/>
    <mergeCell ref="I277:J277"/>
    <mergeCell ref="B274:E274"/>
    <mergeCell ref="F274:H274"/>
    <mergeCell ref="I274:J274"/>
    <mergeCell ref="B275:E275"/>
    <mergeCell ref="F275:H275"/>
    <mergeCell ref="I275:J275"/>
    <mergeCell ref="A269:B269"/>
    <mergeCell ref="C269:D269"/>
    <mergeCell ref="F269:H269"/>
    <mergeCell ref="I269:J269"/>
    <mergeCell ref="B273:E273"/>
    <mergeCell ref="F273:H273"/>
    <mergeCell ref="I273:J273"/>
    <mergeCell ref="A267:B267"/>
    <mergeCell ref="C267:D267"/>
    <mergeCell ref="F267:H267"/>
    <mergeCell ref="I267:J267"/>
    <mergeCell ref="A268:B268"/>
    <mergeCell ref="C268:D268"/>
    <mergeCell ref="F268:H268"/>
    <mergeCell ref="I268:J268"/>
    <mergeCell ref="B252:E252"/>
    <mergeCell ref="F252:H252"/>
    <mergeCell ref="I252:J252"/>
    <mergeCell ref="A263:J263"/>
    <mergeCell ref="A266:B266"/>
    <mergeCell ref="C266:D266"/>
    <mergeCell ref="F266:H266"/>
    <mergeCell ref="I266:J266"/>
    <mergeCell ref="B250:E250"/>
    <mergeCell ref="F250:H250"/>
    <mergeCell ref="I250:J250"/>
    <mergeCell ref="B251:E251"/>
    <mergeCell ref="F251:H251"/>
    <mergeCell ref="I251:J251"/>
    <mergeCell ref="B245:D245"/>
    <mergeCell ref="F245:H245"/>
    <mergeCell ref="I245:J245"/>
    <mergeCell ref="A247:J247"/>
    <mergeCell ref="B249:E249"/>
    <mergeCell ref="F249:H249"/>
    <mergeCell ref="I249:J249"/>
    <mergeCell ref="B243:D243"/>
    <mergeCell ref="F243:H243"/>
    <mergeCell ref="I243:J243"/>
    <mergeCell ref="B244:D244"/>
    <mergeCell ref="F244:H244"/>
    <mergeCell ref="I244:J244"/>
    <mergeCell ref="B241:D241"/>
    <mergeCell ref="F241:H241"/>
    <mergeCell ref="I241:J241"/>
    <mergeCell ref="B242:D242"/>
    <mergeCell ref="F242:H242"/>
    <mergeCell ref="I242:J242"/>
    <mergeCell ref="B239:D239"/>
    <mergeCell ref="F239:H239"/>
    <mergeCell ref="I239:J239"/>
    <mergeCell ref="B240:D240"/>
    <mergeCell ref="F240:H240"/>
    <mergeCell ref="I240:J240"/>
    <mergeCell ref="A237:A238"/>
    <mergeCell ref="B237:D238"/>
    <mergeCell ref="E237:E238"/>
    <mergeCell ref="F237:J237"/>
    <mergeCell ref="F238:H238"/>
    <mergeCell ref="I238:J238"/>
    <mergeCell ref="B233:E233"/>
    <mergeCell ref="F233:H233"/>
    <mergeCell ref="I233:J233"/>
    <mergeCell ref="B234:E234"/>
    <mergeCell ref="F234:H234"/>
    <mergeCell ref="I234:J234"/>
    <mergeCell ref="B231:E231"/>
    <mergeCell ref="F231:H231"/>
    <mergeCell ref="I231:J231"/>
    <mergeCell ref="B232:E232"/>
    <mergeCell ref="F232:H232"/>
    <mergeCell ref="I232:J232"/>
    <mergeCell ref="B229:E229"/>
    <mergeCell ref="F229:H229"/>
    <mergeCell ref="I229:J229"/>
    <mergeCell ref="B230:E230"/>
    <mergeCell ref="F230:H230"/>
    <mergeCell ref="I230:J230"/>
    <mergeCell ref="B223:D223"/>
    <mergeCell ref="B224:D224"/>
    <mergeCell ref="B225:D225"/>
    <mergeCell ref="F225:G225"/>
    <mergeCell ref="H225:I225"/>
    <mergeCell ref="B226:D226"/>
    <mergeCell ref="F226:G226"/>
    <mergeCell ref="H226:I226"/>
    <mergeCell ref="F223:G223"/>
    <mergeCell ref="H223:I223"/>
    <mergeCell ref="F224:G224"/>
    <mergeCell ref="H224:I224"/>
    <mergeCell ref="B221:D221"/>
    <mergeCell ref="F221:G221"/>
    <mergeCell ref="H221:I221"/>
    <mergeCell ref="B222:D222"/>
    <mergeCell ref="F222:G222"/>
    <mergeCell ref="H222:I222"/>
    <mergeCell ref="B219:D219"/>
    <mergeCell ref="F219:G219"/>
    <mergeCell ref="H219:I219"/>
    <mergeCell ref="B220:D220"/>
    <mergeCell ref="F220:G220"/>
    <mergeCell ref="H220:I220"/>
    <mergeCell ref="B217:D217"/>
    <mergeCell ref="F217:G217"/>
    <mergeCell ref="H217:I217"/>
    <mergeCell ref="B218:D218"/>
    <mergeCell ref="F218:G218"/>
    <mergeCell ref="H218:I218"/>
    <mergeCell ref="B215:D215"/>
    <mergeCell ref="F215:G215"/>
    <mergeCell ref="H215:I215"/>
    <mergeCell ref="B216:D216"/>
    <mergeCell ref="F216:G216"/>
    <mergeCell ref="H216:I216"/>
    <mergeCell ref="B213:D213"/>
    <mergeCell ref="F213:G213"/>
    <mergeCell ref="H213:I213"/>
    <mergeCell ref="B214:D214"/>
    <mergeCell ref="F214:G214"/>
    <mergeCell ref="H214:I214"/>
    <mergeCell ref="B211:D211"/>
    <mergeCell ref="F211:G211"/>
    <mergeCell ref="H211:I211"/>
    <mergeCell ref="B212:D212"/>
    <mergeCell ref="F212:G212"/>
    <mergeCell ref="H212:I212"/>
    <mergeCell ref="B209:D209"/>
    <mergeCell ref="F209:G209"/>
    <mergeCell ref="H209:I209"/>
    <mergeCell ref="B210:D210"/>
    <mergeCell ref="F210:G210"/>
    <mergeCell ref="H210:I210"/>
    <mergeCell ref="B207:D207"/>
    <mergeCell ref="F207:G207"/>
    <mergeCell ref="H207:I207"/>
    <mergeCell ref="B208:D208"/>
    <mergeCell ref="F208:G208"/>
    <mergeCell ref="H208:I208"/>
    <mergeCell ref="B205:D205"/>
    <mergeCell ref="F205:G205"/>
    <mergeCell ref="H205:I205"/>
    <mergeCell ref="B206:D206"/>
    <mergeCell ref="F206:G206"/>
    <mergeCell ref="H206:I206"/>
    <mergeCell ref="B203:D203"/>
    <mergeCell ref="F203:G203"/>
    <mergeCell ref="H203:I203"/>
    <mergeCell ref="B204:D204"/>
    <mergeCell ref="F204:G204"/>
    <mergeCell ref="H204:I204"/>
    <mergeCell ref="B196:E196"/>
    <mergeCell ref="F196:H196"/>
    <mergeCell ref="I196:J196"/>
    <mergeCell ref="A199:J199"/>
    <mergeCell ref="A201:A202"/>
    <mergeCell ref="B201:D202"/>
    <mergeCell ref="E201:G201"/>
    <mergeCell ref="H201:J201"/>
    <mergeCell ref="F202:G202"/>
    <mergeCell ref="H202:I202"/>
    <mergeCell ref="B194:E194"/>
    <mergeCell ref="F194:H194"/>
    <mergeCell ref="I194:J194"/>
    <mergeCell ref="B195:E195"/>
    <mergeCell ref="F195:H195"/>
    <mergeCell ref="I195:J195"/>
    <mergeCell ref="B192:E192"/>
    <mergeCell ref="F192:H192"/>
    <mergeCell ref="I192:J192"/>
    <mergeCell ref="B193:E193"/>
    <mergeCell ref="F193:H193"/>
    <mergeCell ref="I193:J193"/>
    <mergeCell ref="B190:E190"/>
    <mergeCell ref="F190:H190"/>
    <mergeCell ref="I190:J190"/>
    <mergeCell ref="B191:E191"/>
    <mergeCell ref="F191:H191"/>
    <mergeCell ref="I191:J191"/>
    <mergeCell ref="B186:E186"/>
    <mergeCell ref="F186:H186"/>
    <mergeCell ref="I186:J186"/>
    <mergeCell ref="B187:E187"/>
    <mergeCell ref="F187:H187"/>
    <mergeCell ref="I187:J187"/>
    <mergeCell ref="B184:E184"/>
    <mergeCell ref="F184:H184"/>
    <mergeCell ref="I184:J184"/>
    <mergeCell ref="B185:E185"/>
    <mergeCell ref="F185:H185"/>
    <mergeCell ref="I185:J185"/>
    <mergeCell ref="B182:E182"/>
    <mergeCell ref="F182:H182"/>
    <mergeCell ref="I182:J182"/>
    <mergeCell ref="B183:E183"/>
    <mergeCell ref="F183:H183"/>
    <mergeCell ref="I183:J183"/>
    <mergeCell ref="B178:E178"/>
    <mergeCell ref="F178:H178"/>
    <mergeCell ref="I178:J178"/>
    <mergeCell ref="B181:E181"/>
    <mergeCell ref="F181:H181"/>
    <mergeCell ref="I181:J181"/>
    <mergeCell ref="B176:E176"/>
    <mergeCell ref="F176:H176"/>
    <mergeCell ref="I176:J176"/>
    <mergeCell ref="B177:E177"/>
    <mergeCell ref="F177:H177"/>
    <mergeCell ref="I177:J177"/>
    <mergeCell ref="B168:E168"/>
    <mergeCell ref="F168:H168"/>
    <mergeCell ref="I168:J168"/>
    <mergeCell ref="A173:J173"/>
    <mergeCell ref="B175:E175"/>
    <mergeCell ref="F175:H175"/>
    <mergeCell ref="I175:J175"/>
    <mergeCell ref="A166:A167"/>
    <mergeCell ref="B166:E166"/>
    <mergeCell ref="F166:H166"/>
    <mergeCell ref="I166:J166"/>
    <mergeCell ref="B167:E167"/>
    <mergeCell ref="F167:H167"/>
    <mergeCell ref="I167:J167"/>
    <mergeCell ref="A169:J169"/>
    <mergeCell ref="A170:J170"/>
    <mergeCell ref="A164:A165"/>
    <mergeCell ref="B164:E164"/>
    <mergeCell ref="F164:H164"/>
    <mergeCell ref="I164:J164"/>
    <mergeCell ref="B165:E165"/>
    <mergeCell ref="F165:H165"/>
    <mergeCell ref="I165:J165"/>
    <mergeCell ref="B162:E162"/>
    <mergeCell ref="F162:H162"/>
    <mergeCell ref="I162:J162"/>
    <mergeCell ref="B163:E163"/>
    <mergeCell ref="F163:H163"/>
    <mergeCell ref="I163:J163"/>
    <mergeCell ref="B160:E160"/>
    <mergeCell ref="F160:H160"/>
    <mergeCell ref="I160:J160"/>
    <mergeCell ref="B161:E161"/>
    <mergeCell ref="F161:H161"/>
    <mergeCell ref="I161:J161"/>
    <mergeCell ref="A158:A159"/>
    <mergeCell ref="B158:E158"/>
    <mergeCell ref="F158:H158"/>
    <mergeCell ref="I158:J158"/>
    <mergeCell ref="B159:E159"/>
    <mergeCell ref="F159:H159"/>
    <mergeCell ref="I159:J159"/>
    <mergeCell ref="B155:E155"/>
    <mergeCell ref="F155:H155"/>
    <mergeCell ref="I155:J155"/>
    <mergeCell ref="A156:A157"/>
    <mergeCell ref="B156:E156"/>
    <mergeCell ref="F156:H156"/>
    <mergeCell ref="I156:J156"/>
    <mergeCell ref="B157:E157"/>
    <mergeCell ref="F157:H157"/>
    <mergeCell ref="I157:J157"/>
    <mergeCell ref="C141:D141"/>
    <mergeCell ref="E141:F141"/>
    <mergeCell ref="G141:I141"/>
    <mergeCell ref="A152:J152"/>
    <mergeCell ref="B154:E154"/>
    <mergeCell ref="F154:H154"/>
    <mergeCell ref="I154:J154"/>
    <mergeCell ref="C139:D139"/>
    <mergeCell ref="E139:F139"/>
    <mergeCell ref="G139:I139"/>
    <mergeCell ref="C140:D140"/>
    <mergeCell ref="E140:F140"/>
    <mergeCell ref="G140:I140"/>
    <mergeCell ref="C137:D137"/>
    <mergeCell ref="G137:I137"/>
    <mergeCell ref="C138:D138"/>
    <mergeCell ref="E138:F138"/>
    <mergeCell ref="G138:I138"/>
    <mergeCell ref="D133:E133"/>
    <mergeCell ref="F133:H133"/>
    <mergeCell ref="I133:J133"/>
    <mergeCell ref="B134:C134"/>
    <mergeCell ref="D134:E134"/>
    <mergeCell ref="F134:H134"/>
    <mergeCell ref="I134:J134"/>
    <mergeCell ref="A131:A133"/>
    <mergeCell ref="B131:C131"/>
    <mergeCell ref="D131:E131"/>
    <mergeCell ref="F131:H131"/>
    <mergeCell ref="I131:J131"/>
    <mergeCell ref="B132:C132"/>
    <mergeCell ref="D132:E132"/>
    <mergeCell ref="F132:H132"/>
    <mergeCell ref="I132:J132"/>
    <mergeCell ref="B133:C133"/>
    <mergeCell ref="B127:C127"/>
    <mergeCell ref="D127:E127"/>
    <mergeCell ref="F127:H127"/>
    <mergeCell ref="I127:J127"/>
    <mergeCell ref="B130:C130"/>
    <mergeCell ref="D130:E130"/>
    <mergeCell ref="F130:H130"/>
    <mergeCell ref="I130:J130"/>
    <mergeCell ref="D125:E125"/>
    <mergeCell ref="F125:H125"/>
    <mergeCell ref="I125:J125"/>
    <mergeCell ref="B126:C126"/>
    <mergeCell ref="D126:E126"/>
    <mergeCell ref="F126:H126"/>
    <mergeCell ref="I126:J126"/>
    <mergeCell ref="B123:C123"/>
    <mergeCell ref="D123:E123"/>
    <mergeCell ref="F123:H123"/>
    <mergeCell ref="I123:J123"/>
    <mergeCell ref="A124:A126"/>
    <mergeCell ref="B124:C124"/>
    <mergeCell ref="D124:E124"/>
    <mergeCell ref="F124:H124"/>
    <mergeCell ref="I124:J124"/>
    <mergeCell ref="B125:C125"/>
    <mergeCell ref="B121:C121"/>
    <mergeCell ref="D121:E121"/>
    <mergeCell ref="F121:H121"/>
    <mergeCell ref="I121:J121"/>
    <mergeCell ref="B122:C122"/>
    <mergeCell ref="D122:E122"/>
    <mergeCell ref="F122:H122"/>
    <mergeCell ref="I122:J122"/>
    <mergeCell ref="C116:D116"/>
    <mergeCell ref="F116:G116"/>
    <mergeCell ref="H116:I116"/>
    <mergeCell ref="C117:D117"/>
    <mergeCell ref="F117:G117"/>
    <mergeCell ref="H117:I117"/>
    <mergeCell ref="C115:D115"/>
    <mergeCell ref="F115:G115"/>
    <mergeCell ref="H115:I115"/>
    <mergeCell ref="B104:D104"/>
    <mergeCell ref="F104:G104"/>
    <mergeCell ref="H104:I104"/>
    <mergeCell ref="A110:J110"/>
    <mergeCell ref="A112:A113"/>
    <mergeCell ref="B112:B113"/>
    <mergeCell ref="C112:E112"/>
    <mergeCell ref="F112:I112"/>
    <mergeCell ref="J112:J113"/>
    <mergeCell ref="C113:D113"/>
    <mergeCell ref="B103:D103"/>
    <mergeCell ref="F103:G103"/>
    <mergeCell ref="H103:I103"/>
    <mergeCell ref="B99:D99"/>
    <mergeCell ref="F99:G99"/>
    <mergeCell ref="H99:I99"/>
    <mergeCell ref="F113:G113"/>
    <mergeCell ref="H113:I113"/>
    <mergeCell ref="C114:D114"/>
    <mergeCell ref="F114:G114"/>
    <mergeCell ref="H114:I114"/>
    <mergeCell ref="A100:A102"/>
    <mergeCell ref="B100:D100"/>
    <mergeCell ref="F100:G100"/>
    <mergeCell ref="H100:I100"/>
    <mergeCell ref="B101:D101"/>
    <mergeCell ref="F101:G101"/>
    <mergeCell ref="H101:I101"/>
    <mergeCell ref="A97:A98"/>
    <mergeCell ref="B97:D98"/>
    <mergeCell ref="E97:G97"/>
    <mergeCell ref="H97:J97"/>
    <mergeCell ref="F98:G98"/>
    <mergeCell ref="H98:I98"/>
    <mergeCell ref="B102:D102"/>
    <mergeCell ref="F102:G102"/>
    <mergeCell ref="H102:I102"/>
    <mergeCell ref="B93:D93"/>
    <mergeCell ref="E93:G93"/>
    <mergeCell ref="H93:J93"/>
    <mergeCell ref="B94:D94"/>
    <mergeCell ref="E94:G94"/>
    <mergeCell ref="H94:J94"/>
    <mergeCell ref="B91:D91"/>
    <mergeCell ref="E91:G91"/>
    <mergeCell ref="H91:J91"/>
    <mergeCell ref="B92:D92"/>
    <mergeCell ref="E92:G92"/>
    <mergeCell ref="H92:J92"/>
    <mergeCell ref="C82:D82"/>
    <mergeCell ref="F82:G82"/>
    <mergeCell ref="H82:I82"/>
    <mergeCell ref="C83:D83"/>
    <mergeCell ref="F83:G83"/>
    <mergeCell ref="H83:I83"/>
    <mergeCell ref="C80:D80"/>
    <mergeCell ref="F80:G80"/>
    <mergeCell ref="H80:I80"/>
    <mergeCell ref="C81:D81"/>
    <mergeCell ref="F81:G81"/>
    <mergeCell ref="H81:I81"/>
    <mergeCell ref="B75:D75"/>
    <mergeCell ref="F75:G75"/>
    <mergeCell ref="H75:I75"/>
    <mergeCell ref="C79:D79"/>
    <mergeCell ref="F79:G79"/>
    <mergeCell ref="H79:I79"/>
    <mergeCell ref="B73:D73"/>
    <mergeCell ref="F73:G73"/>
    <mergeCell ref="H73:I73"/>
    <mergeCell ref="B74:D74"/>
    <mergeCell ref="F74:G74"/>
    <mergeCell ref="H74:I74"/>
    <mergeCell ref="B71:D71"/>
    <mergeCell ref="F71:G71"/>
    <mergeCell ref="H71:I71"/>
    <mergeCell ref="B72:D72"/>
    <mergeCell ref="F72:G72"/>
    <mergeCell ref="H72:I72"/>
    <mergeCell ref="B69:D69"/>
    <mergeCell ref="F69:G69"/>
    <mergeCell ref="H69:I69"/>
    <mergeCell ref="B70:D70"/>
    <mergeCell ref="F70:G70"/>
    <mergeCell ref="H70:I70"/>
    <mergeCell ref="B64:D64"/>
    <mergeCell ref="E64:G64"/>
    <mergeCell ref="H64:J64"/>
    <mergeCell ref="A67:A68"/>
    <mergeCell ref="B67:D68"/>
    <mergeCell ref="E67:G67"/>
    <mergeCell ref="H67:J67"/>
    <mergeCell ref="F68:G68"/>
    <mergeCell ref="H68:I68"/>
    <mergeCell ref="B62:D62"/>
    <mergeCell ref="E62:G62"/>
    <mergeCell ref="H62:J62"/>
    <mergeCell ref="B63:D63"/>
    <mergeCell ref="E63:G63"/>
    <mergeCell ref="H63:J63"/>
    <mergeCell ref="B60:D60"/>
    <mergeCell ref="E60:G60"/>
    <mergeCell ref="H60:J60"/>
    <mergeCell ref="B61:D61"/>
    <mergeCell ref="E61:G61"/>
    <mergeCell ref="H61:J61"/>
    <mergeCell ref="B58:D58"/>
    <mergeCell ref="E58:G58"/>
    <mergeCell ref="H58:J58"/>
    <mergeCell ref="B59:D59"/>
    <mergeCell ref="E59:G59"/>
    <mergeCell ref="H59:J59"/>
    <mergeCell ref="B54:D54"/>
    <mergeCell ref="E54:G54"/>
    <mergeCell ref="H54:J54"/>
    <mergeCell ref="B55:D55"/>
    <mergeCell ref="E55:G55"/>
    <mergeCell ref="H55:J55"/>
    <mergeCell ref="A50:J50"/>
    <mergeCell ref="B52:D52"/>
    <mergeCell ref="E52:G52"/>
    <mergeCell ref="H52:J52"/>
    <mergeCell ref="B53:D53"/>
    <mergeCell ref="E53:G53"/>
    <mergeCell ref="H53:J53"/>
    <mergeCell ref="B43:D43"/>
    <mergeCell ref="E43:G43"/>
    <mergeCell ref="H43:J43"/>
    <mergeCell ref="B44:D44"/>
    <mergeCell ref="E44:G44"/>
    <mergeCell ref="H44:J44"/>
    <mergeCell ref="A35:J35"/>
    <mergeCell ref="A39:J39"/>
    <mergeCell ref="B41:D41"/>
    <mergeCell ref="E41:G41"/>
    <mergeCell ref="H41:J41"/>
    <mergeCell ref="B42:D42"/>
    <mergeCell ref="E42:G42"/>
    <mergeCell ref="H42:J42"/>
    <mergeCell ref="C25:D25"/>
    <mergeCell ref="E25:F25"/>
    <mergeCell ref="G25:H25"/>
    <mergeCell ref="I25:J25"/>
    <mergeCell ref="C26:D26"/>
    <mergeCell ref="E26:F26"/>
    <mergeCell ref="G26:H26"/>
    <mergeCell ref="I26:J26"/>
    <mergeCell ref="E23:F23"/>
    <mergeCell ref="G23:H23"/>
    <mergeCell ref="I23:J23"/>
    <mergeCell ref="C24:D24"/>
    <mergeCell ref="E24:F24"/>
    <mergeCell ref="G24:H24"/>
    <mergeCell ref="I24:J24"/>
    <mergeCell ref="C14:D14"/>
    <mergeCell ref="E14:F14"/>
    <mergeCell ref="G14:H14"/>
    <mergeCell ref="I14:J14"/>
    <mergeCell ref="A20:J20"/>
    <mergeCell ref="A22:A23"/>
    <mergeCell ref="B22:B23"/>
    <mergeCell ref="C22:F22"/>
    <mergeCell ref="G22:J22"/>
    <mergeCell ref="C23:D23"/>
    <mergeCell ref="C12:D12"/>
    <mergeCell ref="E12:F12"/>
    <mergeCell ref="G12:H12"/>
    <mergeCell ref="I12:J12"/>
    <mergeCell ref="C13:D13"/>
    <mergeCell ref="E13:F13"/>
    <mergeCell ref="G13:H13"/>
    <mergeCell ref="I13:J13"/>
    <mergeCell ref="A8:J8"/>
    <mergeCell ref="A10:A11"/>
    <mergeCell ref="B10:B11"/>
    <mergeCell ref="C10:F10"/>
    <mergeCell ref="G10:J10"/>
    <mergeCell ref="C11:D11"/>
    <mergeCell ref="E11:F11"/>
    <mergeCell ref="G11:H11"/>
    <mergeCell ref="I11:J11"/>
    <mergeCell ref="C5:D5"/>
    <mergeCell ref="E5:F5"/>
    <mergeCell ref="G5:H5"/>
    <mergeCell ref="I5:J5"/>
    <mergeCell ref="C6:D6"/>
    <mergeCell ref="E6:F6"/>
    <mergeCell ref="G6:H6"/>
    <mergeCell ref="I6:J6"/>
    <mergeCell ref="A1:J1"/>
    <mergeCell ref="C3:D3"/>
    <mergeCell ref="E3:F3"/>
    <mergeCell ref="G3:H3"/>
    <mergeCell ref="I3:J3"/>
    <mergeCell ref="C4:D4"/>
    <mergeCell ref="E4:F4"/>
    <mergeCell ref="G4:H4"/>
    <mergeCell ref="I4:J4"/>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Face</vt:lpstr>
      <vt:lpstr>CT1</vt:lpstr>
      <vt:lpstr>CT2</vt:lpstr>
      <vt:lpstr>CT3</vt:lpstr>
      <vt:lpstr> CT4</vt:lpstr>
      <vt:lpstr>Todruulga-1</vt:lpstr>
      <vt:lpstr>Todruulga-2</vt:lpstr>
      <vt:lpstr>Todruulga-3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2020-07-31T05:46:00Z</dcterms:modified>
</cp:coreProperties>
</file>