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tabRatio="964" activeTab="0"/>
  </bookViews>
  <sheets>
    <sheet name="1" sheetId="1" r:id="rId1"/>
    <sheet name="2" sheetId="2" r:id="rId2"/>
    <sheet name="3.4" sheetId="3" r:id="rId3"/>
    <sheet name="5" sheetId="4" r:id="rId4"/>
    <sheet name="6" sheetId="5" r:id="rId5"/>
    <sheet name="7" sheetId="6" r:id="rId6"/>
  </sheets>
  <definedNames>
    <definedName name="_ftn2" localSheetId="5">'7'!#REF!</definedName>
    <definedName name="_ftnref2" localSheetId="5">'7'!#REF!</definedName>
  </definedNames>
  <calcPr fullCalcOnLoad="1"/>
</workbook>
</file>

<file path=xl/sharedStrings.xml><?xml version="1.0" encoding="utf-8"?>
<sst xmlns="http://schemas.openxmlformats.org/spreadsheetml/2006/main" count="340" uniqueCount="293">
  <si>
    <t>№</t>
  </si>
  <si>
    <t>Үндсэн хөрөнгө</t>
  </si>
  <si>
    <t>Бусад зардал</t>
  </si>
  <si>
    <t>Үлдэгдэл</t>
  </si>
  <si>
    <t>Бараа материал</t>
  </si>
  <si>
    <t>CT-2</t>
  </si>
  <si>
    <t>Урьдчилж орсон орлого</t>
  </si>
  <si>
    <t>ХӨРӨНГӨ</t>
  </si>
  <si>
    <t>Эргэлтийн хөрөнгө</t>
  </si>
  <si>
    <t>1.1.1</t>
  </si>
  <si>
    <t>Мөнгө,түүнтэй адилтгах хөрөнгө</t>
  </si>
  <si>
    <t>1.1.2</t>
  </si>
  <si>
    <t>Дансны авлага</t>
  </si>
  <si>
    <t>1.1.3</t>
  </si>
  <si>
    <t>Татвар, НДШ – ийн авлага</t>
  </si>
  <si>
    <t>1.1.4</t>
  </si>
  <si>
    <t>Бусад авлага</t>
  </si>
  <si>
    <t>1.1.5</t>
  </si>
  <si>
    <t>Бусад санхүүгийн хөрөнгө</t>
  </si>
  <si>
    <t>1.1.6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</si>
  <si>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</si>
  <si>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</si>
  <si>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</si>
  <si>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</si>
  <si>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</si>
  <si>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</si>
  <si>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</si>
  <si>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</si>
  <si>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>Эргэлтийн хөрөнгийн дүн</t>
  </si>
  <si>
    <t>Эргэлтийн бус хөрөнгө</t>
  </si>
  <si>
    <t>1.2.1</t>
  </si>
  <si>
    <t>1.2.2</t>
  </si>
  <si>
    <t>Биет бус хөрөнгө</t>
  </si>
  <si>
    <t>1.2.3</t>
  </si>
  <si>
    <t>Биологийн хөрөнгө</t>
  </si>
  <si>
    <t>1.2.4</t>
  </si>
  <si>
    <t>Урт хугацаат 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</si>
  <si>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</si>
  <si>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</si>
  <si>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</si>
  <si>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</si>
  <si>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</si>
  <si>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</si>
  <si>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</si>
  <si>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</si>
  <si>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</si>
  <si>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</si>
  <si>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</si>
  <si>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НИЙТ ХӨРӨНГИЙН ДҮН</t>
  </si>
  <si>
    <t>ӨР ТӨЛБӨР БА ЭЗДИЙН ӨМЧ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</si>
  <si>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</si>
  <si>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</si>
  <si>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</si>
  <si>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</si>
  <si>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</si>
  <si>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</si>
  <si>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 өглөг</t>
  </si>
  <si>
    <t>2.1.1.3</t>
  </si>
  <si>
    <t>Татварын өр</t>
  </si>
  <si>
    <t>2.1.1.4</t>
  </si>
  <si>
    <t>НДШ - ийн  өглөг</t>
  </si>
  <si>
    <t>2.1.1.5</t>
  </si>
  <si>
    <t>Банкны богино хугацаат зээл</t>
  </si>
  <si>
    <t>2.1.1.6</t>
  </si>
  <si>
    <t>Хүүний  өглөг</t>
  </si>
  <si>
    <t>2.1.1.7</t>
  </si>
  <si>
    <t>Ногдол ашгийн  өглөг</t>
  </si>
  <si>
    <t>2.1.1.8</t>
  </si>
  <si>
    <t>2.1.1.9</t>
  </si>
  <si>
    <t>Нөөц  /өр төлбөр/</t>
  </si>
  <si>
    <t>2.1.1.10</t>
  </si>
  <si>
    <t>Бусад богино хугацаат өр төлбөр</t>
  </si>
  <si>
    <t>2.1.1.11</t>
  </si>
  <si>
    <t>Борлуулах зорилгоор эзэмшиж буй бүлэг хөрөнгөнд хамаарах өр төлбөр</t>
  </si>
  <si>
    <t>2.1.1.12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</si>
  <si>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</si>
  <si>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</si>
  <si>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</si>
  <si>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</si>
  <si>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</si>
  <si>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</si>
  <si>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</si>
  <si>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Нөөц /өр төлбөр/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</si>
  <si>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</si>
  <si>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</si>
  <si>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</si>
  <si>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</si>
  <si>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</si>
  <si>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</si>
  <si>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</si>
  <si>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</si>
  <si>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>Эздийн өмч</t>
  </si>
  <si>
    <t>Өмч:</t>
  </si>
  <si>
    <t>2.3.1</t>
  </si>
  <si>
    <t xml:space="preserve">   -  төрийн</t>
  </si>
  <si>
    <t>2.3.2</t>
  </si>
  <si>
    <t xml:space="preserve">          -  хувийн</t>
  </si>
  <si>
    <t>2.3.3</t>
  </si>
  <si>
    <t xml:space="preserve">          -  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</si>
  <si>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</si>
  <si>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</si>
  <si>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</si>
  <si>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</si>
  <si>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</si>
  <si>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</si>
  <si>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</si>
  <si>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</si>
  <si>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</si>
  <si>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</si>
  <si>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</si>
  <si>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</si>
  <si>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2.3.10</t>
  </si>
  <si>
    <t>2.3.11</t>
  </si>
  <si>
    <t>Эздийн өмчийн дүн</t>
  </si>
  <si>
    <t>ӨР ТӨЛБӨР БА ЭЗДИЙН ӨМЧИЙН ДҮН</t>
  </si>
  <si>
    <t>Үзүүлэлт</t>
  </si>
  <si>
    <t>Борлуулалтын орлого (цэвэр)</t>
  </si>
  <si>
    <t>Борлуулсан бүтээгдэхүүний өртөг</t>
  </si>
  <si>
    <t>Нийт ашиг ( алдагдал)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</si>
  <si>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</si>
  <si>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</si>
  <si>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</si>
  <si>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</si>
  <si>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</si>
  <si>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</si>
  <si>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</si>
  <si>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</si>
  <si>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Гадаад валютын ханшийн зөрүүний 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</si>
  <si>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</si>
  <si>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</si>
  <si>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 олз (гарз)</t>
  </si>
  <si>
    <t>Бусад ашиг ( алдагдал)</t>
  </si>
  <si>
    <t>Татвар төлөхийн өмнөх  ашиг (алдагдал)</t>
  </si>
  <si>
    <t>Орлогын татварын зардал</t>
  </si>
  <si>
    <t>Ердийн үйл ажиллагааны татварын дараах ашиг (алдагдал)</t>
  </si>
  <si>
    <t>Зогсоосон үйл ажиллагааны татварын дараах ашиг (алдагдал)</t>
  </si>
  <si>
    <t>Тайлант үеийн цэвэр ашиг ( 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</si>
  <si>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</si>
  <si>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</si>
  <si>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</si>
  <si>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 олз (гарз)</t>
  </si>
  <si>
    <t>Нийт дэлгэрэнгүй орлогын дүн</t>
  </si>
  <si>
    <t>Нэгж хувьцаанд ногдох суурь ашиг (алдагдал)</t>
  </si>
  <si>
    <t>ӨМЧИЙН ӨӨРЧЛӨЛТИЙН ТАЙЛАН</t>
  </si>
  <si>
    <t>Багана</t>
  </si>
  <si>
    <t>ҮЗҮҮЛЭЛТ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</si>
  <si>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</si>
  <si>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</si>
  <si>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</si>
  <si>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</si>
  <si>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</si>
  <si>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Дахин үнэлгээний нэмэгдлийн хэрэгжсэн дүн</t>
  </si>
  <si>
    <t>Мөнгө, түүнтэй адилтгах хөрөнгийн эцсийн үлдэгдэл</t>
  </si>
  <si>
    <t>Мөнгө, түүнтэй адилтгах хөрөнгийн эхний үлдэгдэл</t>
  </si>
  <si>
    <t>Бүх цэвэр мөнгөн гүйлгээ</t>
  </si>
  <si>
    <t>Валютын ханшийн зөрүү</t>
  </si>
  <si>
    <t>Санхүүгийн үйл ажиллагааны цэвэр мөнгөн гүйлгээний дүн</t>
  </si>
  <si>
    <t>3.2.5</t>
  </si>
  <si>
    <t>Төлсөн ногдол ашиг</t>
  </si>
  <si>
    <t>3.2.4</t>
  </si>
  <si>
    <t>Хувьцаа буцаан худалдаж авахад төлсөн</t>
  </si>
  <si>
    <t>3.2.3</t>
  </si>
  <si>
    <t>Санхүүгийн түрээсийн өглөгт төлсөн</t>
  </si>
  <si>
    <t>3.2.2</t>
  </si>
  <si>
    <t>Зээл, өрийн үнэт цаасны төлбөрт төлсөн мөнгө</t>
  </si>
  <si>
    <t>3.2.1</t>
  </si>
  <si>
    <t>Мөнгөн зарлагын дүн</t>
  </si>
  <si>
    <t>3.1.4</t>
  </si>
  <si>
    <t>Төрөл бүрийн хандив</t>
  </si>
  <si>
    <t>3.1.3</t>
  </si>
  <si>
    <t>Хувьцаа болон өмчийн бусад үнэт цаас гаргаснаас хүлээн авсан</t>
  </si>
  <si>
    <t>3.1.2</t>
  </si>
  <si>
    <t>Зээл авсан, өрийн үнэт цаас гаргаснаас хүлээн авсан</t>
  </si>
  <si>
    <t>3.1.1</t>
  </si>
  <si>
    <t>Мөнгөн орлогын дүн</t>
  </si>
  <si>
    <t>Хөрөнгө оруулалтын үйл ажиллагааны цэвэр мөнгөн гүйлгээний дүн</t>
  </si>
  <si>
    <t>2.2.6</t>
  </si>
  <si>
    <t>Бусдад олгосон зээл болон урьдчилгаа</t>
  </si>
  <si>
    <t>2.2.5</t>
  </si>
  <si>
    <t>Бусад урт хугацаат хөрөнгө олж эзэмшихэд төлсөн</t>
  </si>
  <si>
    <t>2.2.4</t>
  </si>
  <si>
    <t>Хөрөнгө оруулалт олж эзэмшихэд төлсөн</t>
  </si>
  <si>
    <t>2.2.3</t>
  </si>
  <si>
    <t>Биет бус хөрөнгө олж эзэмшихэд төлсөн</t>
  </si>
  <si>
    <t>2.2.2</t>
  </si>
  <si>
    <t>Үндсэн хөрөнгө олж эзэмшихэд төлсөн</t>
  </si>
  <si>
    <t>2.2.1</t>
  </si>
  <si>
    <t>cxcxscds</t>
  </si>
  <si>
    <t>2.1.8</t>
  </si>
  <si>
    <t>Хүлээн авсан ногдол ашиг</t>
  </si>
  <si>
    <t>2.1.7</t>
  </si>
  <si>
    <t>Хүлээн авсан хүүний орлого</t>
  </si>
  <si>
    <t>2.1.6</t>
  </si>
  <si>
    <t>Бусдад олгосон зээл, мөнгөн   урьдчилгааны буцаан төлөлт</t>
  </si>
  <si>
    <t>2.1.5</t>
  </si>
  <si>
    <t>Бусад урт хугацаат хөрөнгө борлуулсны орлого</t>
  </si>
  <si>
    <t>2.1.4</t>
  </si>
  <si>
    <t>Хөрөнгө оруулалт борлуулсны орлого</t>
  </si>
  <si>
    <t>2.1.3</t>
  </si>
  <si>
    <t>Биет бус хөрөнгө борлуулсны орлого</t>
  </si>
  <si>
    <t>Үндсэн хөрөнгө борлуулсны орлого</t>
  </si>
  <si>
    <t>Үндсэн үйл ажиллагааны цэвэр мөнгөн гүйлгээний дүн</t>
  </si>
  <si>
    <t>Бусад мөнгөн зарлага</t>
  </si>
  <si>
    <t>Даатгалын төлбөрт төлсөн</t>
  </si>
  <si>
    <t>Татварын байгууллагад төлсөн</t>
  </si>
  <si>
    <t>Хүүний төлбөрт төлсөн</t>
  </si>
  <si>
    <t>Түлш шатахуун, тээврийн хөлс, сэлбэг хэрэгсэлд төлсөн</t>
  </si>
  <si>
    <t>Ашиглалтын зардалд төлсөн</t>
  </si>
  <si>
    <t>Бараа материал худалдан авахад төлсөн</t>
  </si>
  <si>
    <t>Нийгмийн даатгалын байгууллагад төлсөн</t>
  </si>
  <si>
    <t>Ажиллагчдад төлсөн</t>
  </si>
  <si>
    <t>Бусад мөнгөн орлого</t>
  </si>
  <si>
    <t>Татаас, санхүүжилтийн орлого</t>
  </si>
  <si>
    <t>Буцаан авсан албан татвар</t>
  </si>
  <si>
    <t>Даатгалын нөхвөрөөс хүлээн авсан мөнгө</t>
  </si>
  <si>
    <t>Эрхийн шимтгэл, хураамж, төлбөрийн орлого</t>
  </si>
  <si>
    <t>Бараа борлуулсан, үйлчилгээ үзүүлсний орлого</t>
  </si>
  <si>
    <t>Хаяг:</t>
  </si>
  <si>
    <t>Шуудангийн хаяг:</t>
  </si>
  <si>
    <t>Утас:</t>
  </si>
  <si>
    <t>Өмчийн хэлбэр:</t>
  </si>
  <si>
    <t>Төрийн ..... хувь</t>
  </si>
  <si>
    <t>Сар, өдөр</t>
  </si>
  <si>
    <t>БАЛАНС</t>
  </si>
  <si>
    <t>(Аж ахуйн нэгж байгууллагын нэр)</t>
  </si>
  <si>
    <t>Мөрийн дугаар</t>
  </si>
  <si>
    <t>БАЛАНСЫН ЗҮЙЛ</t>
  </si>
  <si>
    <t>Оны эхний үлдэгдэл</t>
  </si>
  <si>
    <t>Оны эцсийн үлдэгдэл</t>
  </si>
  <si>
    <t>А</t>
  </si>
  <si>
    <t>Б</t>
  </si>
  <si>
    <t>бодит байдлын тухай мэдэгдэл</t>
  </si>
  <si>
    <t>тасалбар  болгон  гаргасан санхүүгийн тайланд  тайлант хугацааны үйл ажиллагааны</t>
  </si>
  <si>
    <t>үр дүн, санхүүгийн байдлыг " Нягтлан бодох бүртгэлийн тухай" хуулийн 17,1 дэх заал-</t>
  </si>
  <si>
    <t>тын дагуу үнэн зөв, бүрэн тусгасан болохыг баталж байна.  Үүнд :</t>
  </si>
  <si>
    <t xml:space="preserve">      1.   Бүх ажил  гүйлгээ бодитоор  гарсан бөгөөд  холбогдох анхан шатны баримтыг</t>
  </si>
  <si>
    <t xml:space="preserve">            үндэслэн нягтлан бодох бүртгэл, санхүүгийн тайланд үнэн зөв тусгасан </t>
  </si>
  <si>
    <t xml:space="preserve">      2.   Санхүүгийн тайланд тусгагдсан бүх тооцоолол үнэн зөв хийгдсэн </t>
  </si>
  <si>
    <t xml:space="preserve">      3.   Аж ахуйн нэгжийн үйл ажиллагааны эдийн засаг санхүүгийн бүхий л үйл явцыг</t>
  </si>
  <si>
    <t xml:space="preserve">            иж бүрэн хамарсан</t>
  </si>
  <si>
    <t xml:space="preserve">      4.   Тайлант  үеийн  үр  дүнд  өмнөх оны ажил гүйлгээнээс шилжин тусгаагүй, мөн</t>
  </si>
  <si>
    <t xml:space="preserve">            тайлхнт оны ажил гүйлгээнээс орхигдсон зүйл байхгүй</t>
  </si>
  <si>
    <t xml:space="preserve">      5.   Бүх  хөрөнгө, авлага, өр төлбөр, орлого, зардлыг  Санхүүгийн  тайлагналын </t>
  </si>
  <si>
    <t xml:space="preserve">            олон улсын стандартын дагуу үнэн зөв  тусгасан</t>
  </si>
  <si>
    <t xml:space="preserve">      6.   Энэ тайланд тусгагдсан бүхий л зүйл  манай байгууллагын албан ёсны өмч-</t>
  </si>
  <si>
    <t xml:space="preserve">            лөлд байдаг бөгөөд орхигдсон зүйл үгүй болно.</t>
  </si>
  <si>
    <t>Сангийн Сайдын 2012 оны</t>
  </si>
  <si>
    <t xml:space="preserve">                     ......р тушаалын</t>
  </si>
  <si>
    <t>Регистерийн дугаар :</t>
  </si>
  <si>
    <t>санхүүгийн тайлан</t>
  </si>
  <si>
    <t>Хянаж хүлээж авсан байгууллагын нэр</t>
  </si>
  <si>
    <t>Гарын үсэг</t>
  </si>
  <si>
    <t>хувийн.100   Хувь</t>
  </si>
  <si>
    <t xml:space="preserve">  ОРЛОГЫН ТАЙЛАН</t>
  </si>
  <si>
    <t xml:space="preserve">              (Аж ахуйн нэгж байгууллагын нэр)</t>
  </si>
  <si>
    <t>(төгрөгөөр)</t>
  </si>
  <si>
    <t>Тайлант үе</t>
  </si>
  <si>
    <t xml:space="preserve">     (Аж ахуйн  нэгж байгууллагын нэр)</t>
  </si>
  <si>
    <t>/төгрөгөөр/</t>
  </si>
  <si>
    <r>
      <t>Өмч</t>
    </r>
    <r>
      <rPr>
        <b/>
        <sz val="8"/>
        <color indexed="8"/>
        <rFont val="Arial"/>
        <family val="2"/>
      </rPr>
      <t>◄</t>
    </r>
  </si>
  <si>
    <r>
      <t>Халаасны хувьцаа</t>
    </r>
    <r>
      <rPr>
        <b/>
        <sz val="8"/>
        <color indexed="8"/>
        <rFont val="Arial"/>
        <family val="2"/>
      </rPr>
      <t>◄</t>
    </r>
  </si>
  <si>
    <r>
      <t>Нэмж төлөгдсөн капитал</t>
    </r>
    <r>
      <rPr>
        <b/>
        <sz val="8"/>
        <color indexed="8"/>
        <rFont val="Arial"/>
        <family val="2"/>
      </rPr>
      <t>◄</t>
    </r>
  </si>
  <si>
    <r>
      <t>Хөрөнгийн дахин үнэлгээний нэмэгдэл</t>
    </r>
    <r>
      <rPr>
        <b/>
        <sz val="8"/>
        <color indexed="8"/>
        <rFont val="Arial"/>
        <family val="2"/>
      </rPr>
      <t>◄</t>
    </r>
  </si>
  <si>
    <r>
      <t>Гадаад валютын хөрвүүлэлтийн нөөц</t>
    </r>
    <r>
      <rPr>
        <b/>
        <sz val="8"/>
        <color indexed="8"/>
        <rFont val="Arial"/>
        <family val="2"/>
      </rPr>
      <t>◄</t>
    </r>
  </si>
  <si>
    <r>
      <t>Эздийн өмчийн бусад хэсэг</t>
    </r>
    <r>
      <rPr>
        <b/>
        <sz val="8"/>
        <color indexed="8"/>
        <rFont val="Arial"/>
        <family val="2"/>
      </rPr>
      <t>◄</t>
    </r>
  </si>
  <si>
    <r>
      <t>Хуримтлагдсан ашиг</t>
    </r>
    <r>
      <rPr>
        <b/>
        <sz val="8"/>
        <color indexed="8"/>
        <rFont val="Arial"/>
        <family val="2"/>
      </rPr>
      <t>◄</t>
    </r>
  </si>
  <si>
    <r>
      <t>Нийт дүн</t>
    </r>
    <r>
      <rPr>
        <b/>
        <sz val="8"/>
        <color indexed="8"/>
        <rFont val="Arial"/>
        <family val="2"/>
      </rPr>
      <t>◄</t>
    </r>
  </si>
  <si>
    <t xml:space="preserve">           ,                     Нягтлан бодогч</t>
  </si>
  <si>
    <t>Мөрийн</t>
  </si>
  <si>
    <r>
      <t>...оны 12-р сарын 31</t>
    </r>
    <r>
      <rPr>
        <b/>
        <sz val="8"/>
        <color indexed="8"/>
        <rFont val="Arial"/>
        <family val="2"/>
      </rPr>
      <t>◄</t>
    </r>
  </si>
  <si>
    <t xml:space="preserve">                       МӨНГӨН ГҮЙЛГЭЭНИЙ ТАЙЛАН </t>
  </si>
  <si>
    <t xml:space="preserve">    (Аж ахуйн  нэгж байгууллагын нэр)</t>
  </si>
  <si>
    <t>2013 оны 01-р сарын 01-ний үлдэгдэл</t>
  </si>
  <si>
    <t>2015 оны .... -р сарын .... -ний үлдэгдэл</t>
  </si>
  <si>
    <t xml:space="preserve">                        2-р хавсралт</t>
  </si>
  <si>
    <t>"УВС ЧАЦАРГАНА "  ХК-ний</t>
  </si>
  <si>
    <t xml:space="preserve">  2020  оны  2-р улирлын</t>
  </si>
  <si>
    <t>"УВС ЧАЦАРГАНА" ХХК-ний</t>
  </si>
  <si>
    <t>2020 оны 2-р улиралын санхүүгийн тайлангийн</t>
  </si>
  <si>
    <t>2020 оны  06р сарын  30-ний өдөр</t>
  </si>
  <si>
    <t xml:space="preserve">                    бид  манай  аж  ахуйн  нэгжийн  2020  оны 06дугаар  сарын 30-ны өдрөөр</t>
  </si>
  <si>
    <t>ЗАХИРАЛ                                                        /Б.БОЛДБААТАР/</t>
  </si>
  <si>
    <t>НЯГТЛАН БОДОГЧ                                                  / НАРАНТУЯА   /</t>
  </si>
  <si>
    <t xml:space="preserve">     Захирал Батдорж овогтой Болдбаатар нягтлан бодогч      Я овогтой Нарантуяа</t>
  </si>
  <si>
    <t>"УВС ЧАЦАРГАНА" ХХК</t>
  </si>
  <si>
    <t>2020 оны 06-р сарын 30 өдөр</t>
  </si>
  <si>
    <t>Захирал                                                        /Б.Болдбаатар</t>
  </si>
  <si>
    <t>/Я.Нарантуяа /</t>
  </si>
  <si>
    <t xml:space="preserve">           ,                     Нягтлан бодогч </t>
  </si>
  <si>
    <t>2020 оны 06-р сарын 30өдөр</t>
  </si>
  <si>
    <t>2019-оны 12-сарын31</t>
  </si>
  <si>
    <t>2019 оны .... -р сарын .... - ний үлдэгдэл</t>
  </si>
  <si>
    <t>СТС Хэлтэс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</si>
</sst>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_-* #,##0_₮_-;\-* #,##0_₮_-;_-* &quot;-&quot;??_₮_-;_-@_-"/>
    <numFmt numFmtId="173" formatCode="_-* #,##0.000_₮_-;\-* #,##0.000_₮_-;_-* &quot;-&quot;??_₮_-;_-@_-"/>
    <numFmt numFmtId="174" formatCode="_-* #,##0.00000_₮_-;\-* #,##0.00000_₮_-;_-* &quot;-&quot;??_₮_-;_-@_-"/>
    <numFmt numFmtId="175" formatCode="_(* #,##0_);_(* \(#,##0\);_(* &quot;-&quot;??_);_(@_)"/>
    <numFmt numFmtId="176" formatCode="_(* #,##0.00_);_(* \(#,##0.00\);_(* &quot;-&quot;_);_(@_)"/>
    <numFmt numFmtId="177" formatCode="m/d;@"/>
    <numFmt numFmtId="178" formatCode="_(* #,##0.0_);_(* \(#,##0.0\);_(* &quot;-&quot;??_);_(@_)"/>
    <numFmt numFmtId="179" formatCode="#,##0.0_);\(#,##0.0\)"/>
    <numFmt numFmtId="180" formatCode="0_);\(0\)"/>
    <numFmt numFmtId="181" formatCode="0.0"/>
    <numFmt numFmtId="182" formatCode="0.0_);\(0.0\)"/>
    <numFmt numFmtId="183" formatCode="[$-409]dddd\,\ mmmm\ dd\,\ yyyy"/>
    <numFmt numFmtId="184" formatCode="_(* #,##0.0_);_(* \(#,##0.0\);_(* &quot;-&quot;?_);_(@_)"/>
    <numFmt numFmtId="185" formatCode="_-* #,##0.0_₮_-;\-* #,##0.0_₮_-;_-* &quot;-&quot;??_₮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[$-409]h:mm:ss\ AM/PM"/>
    <numFmt numFmtId="192" formatCode="[$-409]d/mmm;@"/>
  </numFmts>
  <fonts count="7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 Mon"/>
      <family val="1"/>
    </font>
    <font>
      <sz val="10"/>
      <name val="Times New Roman Mon"/>
      <family val="1"/>
    </font>
    <font>
      <sz val="8"/>
      <name val="Arial Mon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3"/>
      <name val="Arial"/>
      <family val="2"/>
    </font>
    <font>
      <sz val="12"/>
      <name val="Arial"/>
      <family val="2"/>
    </font>
    <font>
      <sz val="11"/>
      <name val="Tahoma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name val="Arhangai"/>
      <family val="2"/>
    </font>
    <font>
      <sz val="10"/>
      <name val="Calibri"/>
      <family val="2"/>
    </font>
    <font>
      <i/>
      <sz val="11"/>
      <name val="Calibri"/>
      <family val="2"/>
    </font>
    <font>
      <i/>
      <sz val="11"/>
      <name val="Times New Roman"/>
      <family val="1"/>
    </font>
    <font>
      <sz val="16"/>
      <name val="Times New Roman"/>
      <family val="1"/>
    </font>
    <font>
      <sz val="8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Times New Roman Mon"/>
      <family val="1"/>
    </font>
    <font>
      <b/>
      <sz val="8"/>
      <name val="Times New Roman Mo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Arial"/>
      <family val="2"/>
    </font>
    <font>
      <b/>
      <sz val="4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C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u val="single"/>
      <sz val="8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48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00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/>
    </border>
    <border>
      <left>
        <color indexed="63"/>
      </left>
      <right style="medium">
        <color rgb="FF7F7F7F"/>
      </right>
      <top style="medium">
        <color rgb="FF7F7F7F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</borders>
  <cellStyleXfs count="9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43" fontId="1" fillId="0" borderId="0" xfId="42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6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1" xfId="0" applyFont="1" applyBorder="1" applyAlignment="1">
      <alignment/>
    </xf>
    <xf numFmtId="0" fontId="20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0" fillId="0" borderId="21" xfId="0" applyFont="1" applyBorder="1" applyAlignment="1">
      <alignment horizontal="center"/>
    </xf>
    <xf numFmtId="43" fontId="70" fillId="0" borderId="22" xfId="89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1" fillId="0" borderId="10" xfId="0" applyFont="1" applyBorder="1" applyAlignment="1">
      <alignment horizontal="center" wrapText="1"/>
    </xf>
    <xf numFmtId="0" fontId="71" fillId="0" borderId="20" xfId="0" applyFont="1" applyBorder="1" applyAlignment="1">
      <alignment wrapText="1"/>
    </xf>
    <xf numFmtId="43" fontId="71" fillId="0" borderId="20" xfId="89" applyFont="1" applyBorder="1" applyAlignment="1">
      <alignment wrapText="1"/>
    </xf>
    <xf numFmtId="0" fontId="72" fillId="0" borderId="23" xfId="0" applyFont="1" applyBorder="1" applyAlignment="1">
      <alignment horizontal="center" wrapText="1"/>
    </xf>
    <xf numFmtId="43" fontId="72" fillId="0" borderId="20" xfId="89" applyFont="1" applyBorder="1" applyAlignment="1">
      <alignment horizontal="right" wrapText="1"/>
    </xf>
    <xf numFmtId="0" fontId="72" fillId="0" borderId="20" xfId="0" applyFont="1" applyBorder="1" applyAlignment="1">
      <alignment horizontal="right" wrapText="1"/>
    </xf>
    <xf numFmtId="43" fontId="71" fillId="0" borderId="20" xfId="89" applyFont="1" applyBorder="1" applyAlignment="1">
      <alignment horizontal="right" wrapText="1"/>
    </xf>
    <xf numFmtId="0" fontId="72" fillId="0" borderId="20" xfId="0" applyFont="1" applyBorder="1" applyAlignment="1">
      <alignment wrapText="1"/>
    </xf>
    <xf numFmtId="0" fontId="72" fillId="0" borderId="23" xfId="0" applyFont="1" applyBorder="1" applyAlignment="1">
      <alignment horizontal="center"/>
    </xf>
    <xf numFmtId="0" fontId="71" fillId="0" borderId="20" xfId="0" applyFont="1" applyBorder="1" applyAlignment="1">
      <alignment horizontal="right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21" fillId="0" borderId="0" xfId="0" applyFont="1" applyAlignment="1">
      <alignment/>
    </xf>
    <xf numFmtId="1" fontId="5" fillId="0" borderId="0" xfId="0" applyNumberFormat="1" applyFont="1" applyAlignment="1">
      <alignment/>
    </xf>
    <xf numFmtId="43" fontId="5" fillId="0" borderId="0" xfId="42" applyFont="1" applyAlignment="1">
      <alignment/>
    </xf>
    <xf numFmtId="0" fontId="1" fillId="0" borderId="24" xfId="0" applyFont="1" applyBorder="1" applyAlignment="1">
      <alignment horizontal="center"/>
    </xf>
    <xf numFmtId="43" fontId="1" fillId="0" borderId="24" xfId="89" applyFont="1" applyBorder="1" applyAlignment="1">
      <alignment/>
    </xf>
    <xf numFmtId="43" fontId="20" fillId="0" borderId="0" xfId="42" applyFont="1" applyFill="1" applyAlignment="1">
      <alignment/>
    </xf>
    <xf numFmtId="43" fontId="24" fillId="0" borderId="0" xfId="42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43" fontId="24" fillId="0" borderId="0" xfId="0" applyNumberFormat="1" applyFont="1" applyAlignment="1">
      <alignment/>
    </xf>
    <xf numFmtId="178" fontId="24" fillId="0" borderId="0" xfId="42" applyNumberFormat="1" applyFont="1" applyAlignment="1">
      <alignment/>
    </xf>
    <xf numFmtId="0" fontId="71" fillId="0" borderId="0" xfId="0" applyFont="1" applyBorder="1" applyAlignment="1">
      <alignment horizontal="center" wrapText="1"/>
    </xf>
    <xf numFmtId="0" fontId="71" fillId="0" borderId="0" xfId="0" applyFont="1" applyBorder="1" applyAlignment="1">
      <alignment vertical="top" wrapText="1"/>
    </xf>
    <xf numFmtId="0" fontId="72" fillId="0" borderId="0" xfId="0" applyFont="1" applyBorder="1" applyAlignment="1">
      <alignment vertical="top" wrapText="1"/>
    </xf>
    <xf numFmtId="43" fontId="71" fillId="0" borderId="0" xfId="42" applyFont="1" applyFill="1" applyBorder="1" applyAlignment="1">
      <alignment vertical="top" wrapText="1"/>
    </xf>
    <xf numFmtId="43" fontId="24" fillId="0" borderId="0" xfId="42" applyFont="1" applyFill="1" applyAlignment="1">
      <alignment/>
    </xf>
    <xf numFmtId="0" fontId="1" fillId="0" borderId="0" xfId="0" applyFont="1" applyAlignment="1">
      <alignment horizontal="center"/>
    </xf>
    <xf numFmtId="43" fontId="1" fillId="0" borderId="24" xfId="89" applyFont="1" applyBorder="1" applyAlignment="1">
      <alignment horizontal="center"/>
    </xf>
    <xf numFmtId="43" fontId="72" fillId="0" borderId="24" xfId="89" applyFont="1" applyBorder="1" applyAlignment="1">
      <alignment horizontal="right" wrapText="1"/>
    </xf>
    <xf numFmtId="43" fontId="73" fillId="0" borderId="24" xfId="89" applyFont="1" applyBorder="1" applyAlignment="1">
      <alignment horizontal="right" wrapText="1"/>
    </xf>
    <xf numFmtId="180" fontId="5" fillId="0" borderId="0" xfId="0" applyNumberFormat="1" applyFont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71" fillId="0" borderId="24" xfId="0" applyFont="1" applyBorder="1" applyAlignment="1">
      <alignment horizontal="center" wrapText="1"/>
    </xf>
    <xf numFmtId="0" fontId="72" fillId="0" borderId="24" xfId="0" applyFont="1" applyBorder="1" applyAlignment="1">
      <alignment horizontal="center" wrapText="1"/>
    </xf>
    <xf numFmtId="0" fontId="72" fillId="0" borderId="24" xfId="0" applyFont="1" applyBorder="1" applyAlignment="1">
      <alignment horizontal="right" wrapText="1"/>
    </xf>
    <xf numFmtId="0" fontId="72" fillId="0" borderId="24" xfId="0" applyFont="1" applyBorder="1" applyAlignment="1">
      <alignment wrapText="1"/>
    </xf>
    <xf numFmtId="0" fontId="72" fillId="33" borderId="24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71" fillId="0" borderId="24" xfId="0" applyFont="1" applyBorder="1" applyAlignment="1">
      <alignment horizontal="right" wrapText="1"/>
    </xf>
    <xf numFmtId="0" fontId="71" fillId="0" borderId="24" xfId="0" applyFont="1" applyBorder="1" applyAlignment="1">
      <alignment wrapText="1"/>
    </xf>
    <xf numFmtId="0" fontId="72" fillId="0" borderId="24" xfId="0" applyFont="1" applyBorder="1" applyAlignment="1">
      <alignment horizontal="center" vertical="top"/>
    </xf>
    <xf numFmtId="43" fontId="5" fillId="0" borderId="0" xfId="42" applyFont="1" applyAlignment="1">
      <alignment vertical="center"/>
    </xf>
    <xf numFmtId="43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vertical="center"/>
    </xf>
    <xf numFmtId="175" fontId="1" fillId="0" borderId="0" xfId="42" applyNumberFormat="1" applyFont="1" applyAlignment="1">
      <alignment/>
    </xf>
    <xf numFmtId="43" fontId="1" fillId="0" borderId="0" xfId="42" applyFont="1" applyAlignment="1">
      <alignment/>
    </xf>
    <xf numFmtId="2" fontId="1" fillId="0" borderId="0" xfId="0" applyNumberFormat="1" applyFont="1" applyAlignment="1">
      <alignment/>
    </xf>
    <xf numFmtId="2" fontId="5" fillId="0" borderId="24" xfId="0" applyNumberFormat="1" applyFont="1" applyBorder="1" applyAlignment="1">
      <alignment vertical="center"/>
    </xf>
    <xf numFmtId="0" fontId="72" fillId="0" borderId="24" xfId="0" applyFont="1" applyBorder="1" applyAlignment="1">
      <alignment wrapText="1"/>
    </xf>
    <xf numFmtId="0" fontId="71" fillId="0" borderId="24" xfId="0" applyFont="1" applyBorder="1" applyAlignment="1">
      <alignment wrapText="1"/>
    </xf>
    <xf numFmtId="0" fontId="71" fillId="0" borderId="24" xfId="0" applyFont="1" applyBorder="1" applyAlignment="1">
      <alignment vertical="top" wrapText="1"/>
    </xf>
    <xf numFmtId="0" fontId="21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43" fontId="71" fillId="0" borderId="24" xfId="42" applyFont="1" applyFill="1" applyBorder="1" applyAlignment="1">
      <alignment/>
    </xf>
    <xf numFmtId="0" fontId="72" fillId="0" borderId="24" xfId="0" applyFont="1" applyBorder="1" applyAlignment="1">
      <alignment horizontal="center"/>
    </xf>
    <xf numFmtId="43" fontId="72" fillId="0" borderId="24" xfId="42" applyFont="1" applyFill="1" applyBorder="1" applyAlignment="1">
      <alignment wrapText="1"/>
    </xf>
    <xf numFmtId="0" fontId="72" fillId="0" borderId="24" xfId="0" applyFont="1" applyBorder="1" applyAlignment="1">
      <alignment horizontal="left" wrapText="1" indent="1"/>
    </xf>
    <xf numFmtId="0" fontId="72" fillId="0" borderId="24" xfId="0" applyFont="1" applyBorder="1" applyAlignment="1">
      <alignment vertical="top" wrapText="1"/>
    </xf>
    <xf numFmtId="0" fontId="72" fillId="0" borderId="24" xfId="0" applyFont="1" applyBorder="1" applyAlignment="1">
      <alignment horizontal="left" wrapText="1" indent="2"/>
    </xf>
    <xf numFmtId="43" fontId="22" fillId="0" borderId="24" xfId="42" applyFont="1" applyFill="1" applyBorder="1" applyAlignment="1">
      <alignment/>
    </xf>
    <xf numFmtId="43" fontId="71" fillId="0" borderId="24" xfId="42" applyFont="1" applyFill="1" applyBorder="1" applyAlignment="1">
      <alignment wrapText="1"/>
    </xf>
    <xf numFmtId="0" fontId="72" fillId="0" borderId="24" xfId="0" applyFont="1" applyBorder="1" applyAlignment="1">
      <alignment horizontal="left" wrapText="1" indent="3"/>
    </xf>
    <xf numFmtId="43" fontId="71" fillId="0" borderId="24" xfId="42" applyFont="1" applyFill="1" applyBorder="1" applyAlignment="1">
      <alignment vertical="top" wrapText="1"/>
    </xf>
    <xf numFmtId="0" fontId="71" fillId="0" borderId="24" xfId="0" applyFont="1" applyBorder="1" applyAlignment="1">
      <alignment vertical="top"/>
    </xf>
    <xf numFmtId="43" fontId="25" fillId="0" borderId="0" xfId="42" applyFont="1" applyAlignment="1">
      <alignment/>
    </xf>
    <xf numFmtId="43" fontId="20" fillId="0" borderId="0" xfId="0" applyNumberFormat="1" applyFont="1" applyAlignment="1">
      <alignment/>
    </xf>
    <xf numFmtId="43" fontId="20" fillId="0" borderId="0" xfId="0" applyNumberFormat="1" applyFont="1" applyAlignment="1">
      <alignment vertical="top" wrapText="1"/>
    </xf>
    <xf numFmtId="0" fontId="1" fillId="0" borderId="24" xfId="0" applyFont="1" applyBorder="1" applyAlignment="1">
      <alignment horizontal="center" wrapText="1"/>
    </xf>
    <xf numFmtId="0" fontId="74" fillId="0" borderId="24" xfId="0" applyFont="1" applyBorder="1" applyAlignment="1">
      <alignment horizontal="center" wrapText="1"/>
    </xf>
    <xf numFmtId="0" fontId="74" fillId="0" borderId="24" xfId="0" applyFont="1" applyBorder="1" applyAlignment="1">
      <alignment wrapText="1"/>
    </xf>
    <xf numFmtId="43" fontId="2" fillId="0" borderId="24" xfId="89" applyFont="1" applyBorder="1" applyAlignment="1">
      <alignment/>
    </xf>
    <xf numFmtId="0" fontId="75" fillId="0" borderId="24" xfId="0" applyFont="1" applyBorder="1" applyAlignment="1">
      <alignment horizontal="center" wrapText="1"/>
    </xf>
    <xf numFmtId="0" fontId="75" fillId="0" borderId="24" xfId="0" applyFont="1" applyBorder="1" applyAlignment="1">
      <alignment wrapText="1"/>
    </xf>
    <xf numFmtId="0" fontId="74" fillId="0" borderId="24" xfId="0" applyFont="1" applyBorder="1" applyAlignment="1">
      <alignment horizontal="center"/>
    </xf>
    <xf numFmtId="0" fontId="75" fillId="0" borderId="24" xfId="0" applyFont="1" applyBorder="1" applyAlignment="1">
      <alignment vertical="top" wrapText="1"/>
    </xf>
    <xf numFmtId="175" fontId="5" fillId="0" borderId="0" xfId="42" applyNumberFormat="1" applyFont="1" applyAlignment="1">
      <alignment vertical="center"/>
    </xf>
    <xf numFmtId="0" fontId="1" fillId="0" borderId="0" xfId="0" applyFont="1" applyAlignment="1">
      <alignment/>
    </xf>
    <xf numFmtId="43" fontId="21" fillId="0" borderId="24" xfId="42" applyFont="1" applyFill="1" applyBorder="1" applyAlignment="1">
      <alignment/>
    </xf>
    <xf numFmtId="0" fontId="1" fillId="0" borderId="0" xfId="0" applyFont="1" applyAlignment="1">
      <alignment horizontal="left"/>
    </xf>
    <xf numFmtId="43" fontId="72" fillId="0" borderId="24" xfId="89" applyFont="1" applyFill="1" applyBorder="1" applyAlignment="1">
      <alignment horizontal="right" wrapText="1"/>
    </xf>
    <xf numFmtId="2" fontId="5" fillId="0" borderId="24" xfId="0" applyNumberFormat="1" applyFont="1" applyFill="1" applyBorder="1" applyAlignment="1">
      <alignment vertical="center"/>
    </xf>
    <xf numFmtId="175" fontId="74" fillId="0" borderId="24" xfId="42" applyNumberFormat="1" applyFont="1" applyBorder="1" applyAlignment="1">
      <alignment wrapText="1"/>
    </xf>
    <xf numFmtId="175" fontId="75" fillId="0" borderId="24" xfId="42" applyNumberFormat="1" applyFont="1" applyBorder="1" applyAlignment="1">
      <alignment wrapText="1"/>
    </xf>
    <xf numFmtId="175" fontId="2" fillId="0" borderId="24" xfId="42" applyNumberFormat="1" applyFont="1" applyBorder="1" applyAlignment="1">
      <alignment/>
    </xf>
    <xf numFmtId="43" fontId="72" fillId="0" borderId="24" xfId="42" applyFont="1" applyBorder="1" applyAlignment="1">
      <alignment vertical="top" wrapText="1"/>
    </xf>
    <xf numFmtId="175" fontId="72" fillId="0" borderId="24" xfId="42" applyNumberFormat="1" applyFont="1" applyBorder="1" applyAlignment="1">
      <alignment vertical="top" wrapText="1"/>
    </xf>
    <xf numFmtId="43" fontId="72" fillId="0" borderId="24" xfId="42" applyFont="1" applyBorder="1" applyAlignment="1">
      <alignment wrapText="1"/>
    </xf>
    <xf numFmtId="43" fontId="71" fillId="0" borderId="24" xfId="42" applyFont="1" applyBorder="1" applyAlignment="1">
      <alignment vertical="top" wrapText="1"/>
    </xf>
    <xf numFmtId="175" fontId="72" fillId="0" borderId="24" xfId="42" applyNumberFormat="1" applyFont="1" applyBorder="1" applyAlignment="1">
      <alignment wrapText="1"/>
    </xf>
    <xf numFmtId="175" fontId="71" fillId="0" borderId="24" xfId="42" applyNumberFormat="1" applyFont="1" applyBorder="1" applyAlignment="1">
      <alignment vertical="top" wrapText="1"/>
    </xf>
    <xf numFmtId="43" fontId="72" fillId="0" borderId="24" xfId="0" applyNumberFormat="1" applyFont="1" applyBorder="1" applyAlignment="1">
      <alignment wrapText="1"/>
    </xf>
    <xf numFmtId="0" fontId="76" fillId="34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1" fillId="0" borderId="24" xfId="0" applyFont="1" applyBorder="1" applyAlignment="1">
      <alignment wrapText="1"/>
    </xf>
    <xf numFmtId="0" fontId="72" fillId="0" borderId="24" xfId="0" applyFont="1" applyBorder="1" applyAlignment="1">
      <alignment wrapText="1"/>
    </xf>
    <xf numFmtId="0" fontId="7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71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9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2 2" xfId="46"/>
    <cellStyle name="Comma 10 2 3" xfId="47"/>
    <cellStyle name="Comma 10 3" xfId="48"/>
    <cellStyle name="Comma 10 3 2" xfId="49"/>
    <cellStyle name="Comma 10 3 3" xfId="50"/>
    <cellStyle name="Comma 10 4" xfId="51"/>
    <cellStyle name="Comma 10 4 2" xfId="52"/>
    <cellStyle name="Comma 10 4 3" xfId="53"/>
    <cellStyle name="Comma 10 5" xfId="54"/>
    <cellStyle name="Comma 10 5 2" xfId="55"/>
    <cellStyle name="Comma 10 5 3" xfId="56"/>
    <cellStyle name="Comma 10 6" xfId="57"/>
    <cellStyle name="Comma 10 7" xfId="58"/>
    <cellStyle name="Comma 11" xfId="59"/>
    <cellStyle name="Comma 11 2" xfId="60"/>
    <cellStyle name="Comma 11 3" xfId="61"/>
    <cellStyle name="Comma 12" xfId="62"/>
    <cellStyle name="Comma 12 2" xfId="63"/>
    <cellStyle name="Comma 12 3" xfId="64"/>
    <cellStyle name="Comma 13" xfId="65"/>
    <cellStyle name="Comma 13 2" xfId="66"/>
    <cellStyle name="Comma 13 2 2" xfId="67"/>
    <cellStyle name="Comma 13 2 3" xfId="68"/>
    <cellStyle name="Comma 13 3" xfId="69"/>
    <cellStyle name="Comma 13 4" xfId="70"/>
    <cellStyle name="Comma 14" xfId="71"/>
    <cellStyle name="Comma 14 2" xfId="72"/>
    <cellStyle name="Comma 14 3" xfId="73"/>
    <cellStyle name="Comma 15" xfId="74"/>
    <cellStyle name="Comma 15 2" xfId="75"/>
    <cellStyle name="Comma 15 3" xfId="76"/>
    <cellStyle name="Comma 16" xfId="77"/>
    <cellStyle name="Comma 16 2" xfId="78"/>
    <cellStyle name="Comma 16 3" xfId="79"/>
    <cellStyle name="Comma 17" xfId="80"/>
    <cellStyle name="Comma 17 2" xfId="81"/>
    <cellStyle name="Comma 17 3" xfId="82"/>
    <cellStyle name="Comma 18" xfId="83"/>
    <cellStyle name="Comma 18 2" xfId="84"/>
    <cellStyle name="Comma 18 3" xfId="85"/>
    <cellStyle name="Comma 19" xfId="86"/>
    <cellStyle name="Comma 19 2" xfId="87"/>
    <cellStyle name="Comma 19 3" xfId="88"/>
    <cellStyle name="Comma 2" xfId="89"/>
    <cellStyle name="Comma 2 10" xfId="90"/>
    <cellStyle name="Comma 2 10 2" xfId="91"/>
    <cellStyle name="Comma 2 11" xfId="92"/>
    <cellStyle name="Comma 2 11 2" xfId="93"/>
    <cellStyle name="Comma 2 2" xfId="94"/>
    <cellStyle name="Comma 2 2 10" xfId="95"/>
    <cellStyle name="Comma 2 2 11" xfId="96"/>
    <cellStyle name="Comma 2 2 2" xfId="97"/>
    <cellStyle name="Comma 2 2 2 10" xfId="98"/>
    <cellStyle name="Comma 2 2 2 2" xfId="99"/>
    <cellStyle name="Comma 2 2 2 2 2" xfId="100"/>
    <cellStyle name="Comma 2 2 2 2 3" xfId="101"/>
    <cellStyle name="Comma 2 2 2 3" xfId="102"/>
    <cellStyle name="Comma 2 2 2 3 2" xfId="103"/>
    <cellStyle name="Comma 2 2 2 3 3" xfId="104"/>
    <cellStyle name="Comma 2 2 2 4" xfId="105"/>
    <cellStyle name="Comma 2 2 2 4 2" xfId="106"/>
    <cellStyle name="Comma 2 2 2 4 3" xfId="107"/>
    <cellStyle name="Comma 2 2 2 5" xfId="108"/>
    <cellStyle name="Comma 2 2 2 5 2" xfId="109"/>
    <cellStyle name="Comma 2 2 2 5 3" xfId="110"/>
    <cellStyle name="Comma 2 2 2 6" xfId="111"/>
    <cellStyle name="Comma 2 2 2 6 2" xfId="112"/>
    <cellStyle name="Comma 2 2 2 6 3" xfId="113"/>
    <cellStyle name="Comma 2 2 2 7" xfId="114"/>
    <cellStyle name="Comma 2 2 2 7 2" xfId="115"/>
    <cellStyle name="Comma 2 2 2 7 3" xfId="116"/>
    <cellStyle name="Comma 2 2 2 8" xfId="117"/>
    <cellStyle name="Comma 2 2 2 8 2" xfId="118"/>
    <cellStyle name="Comma 2 2 2 8 3" xfId="119"/>
    <cellStyle name="Comma 2 2 2 9" xfId="120"/>
    <cellStyle name="Comma 2 2 3" xfId="121"/>
    <cellStyle name="Comma 2 2 3 2" xfId="122"/>
    <cellStyle name="Comma 2 2 3 3" xfId="123"/>
    <cellStyle name="Comma 2 2 4" xfId="124"/>
    <cellStyle name="Comma 2 2 4 2" xfId="125"/>
    <cellStyle name="Comma 2 2 4 3" xfId="126"/>
    <cellStyle name="Comma 2 2 5" xfId="127"/>
    <cellStyle name="Comma 2 2 5 2" xfId="128"/>
    <cellStyle name="Comma 2 2 5 3" xfId="129"/>
    <cellStyle name="Comma 2 2 6" xfId="130"/>
    <cellStyle name="Comma 2 2 6 2" xfId="131"/>
    <cellStyle name="Comma 2 2 6 3" xfId="132"/>
    <cellStyle name="Comma 2 2 7" xfId="133"/>
    <cellStyle name="Comma 2 2 7 2" xfId="134"/>
    <cellStyle name="Comma 2 2 7 3" xfId="135"/>
    <cellStyle name="Comma 2 2 8" xfId="136"/>
    <cellStyle name="Comma 2 2 8 2" xfId="137"/>
    <cellStyle name="Comma 2 2 8 3" xfId="138"/>
    <cellStyle name="Comma 2 2 9" xfId="139"/>
    <cellStyle name="Comma 2 2 9 2" xfId="140"/>
    <cellStyle name="Comma 2 2 9 3" xfId="141"/>
    <cellStyle name="Comma 2 3" xfId="142"/>
    <cellStyle name="Comma 2 3 10" xfId="143"/>
    <cellStyle name="Comma 2 3 2" xfId="144"/>
    <cellStyle name="Comma 2 3 2 2" xfId="145"/>
    <cellStyle name="Comma 2 3 2 3" xfId="146"/>
    <cellStyle name="Comma 2 3 3" xfId="147"/>
    <cellStyle name="Comma 2 3 3 2" xfId="148"/>
    <cellStyle name="Comma 2 3 3 3" xfId="149"/>
    <cellStyle name="Comma 2 3 4" xfId="150"/>
    <cellStyle name="Comma 2 3 4 2" xfId="151"/>
    <cellStyle name="Comma 2 3 4 3" xfId="152"/>
    <cellStyle name="Comma 2 3 5" xfId="153"/>
    <cellStyle name="Comma 2 3 5 2" xfId="154"/>
    <cellStyle name="Comma 2 3 5 3" xfId="155"/>
    <cellStyle name="Comma 2 3 6" xfId="156"/>
    <cellStyle name="Comma 2 3 6 2" xfId="157"/>
    <cellStyle name="Comma 2 3 6 3" xfId="158"/>
    <cellStyle name="Comma 2 3 7" xfId="159"/>
    <cellStyle name="Comma 2 3 7 2" xfId="160"/>
    <cellStyle name="Comma 2 3 7 3" xfId="161"/>
    <cellStyle name="Comma 2 3 8" xfId="162"/>
    <cellStyle name="Comma 2 3 8 2" xfId="163"/>
    <cellStyle name="Comma 2 3 8 3" xfId="164"/>
    <cellStyle name="Comma 2 3 9" xfId="165"/>
    <cellStyle name="Comma 2 4" xfId="166"/>
    <cellStyle name="Comma 2 4 10" xfId="167"/>
    <cellStyle name="Comma 2 4 2" xfId="168"/>
    <cellStyle name="Comma 2 4 2 2" xfId="169"/>
    <cellStyle name="Comma 2 4 2 3" xfId="170"/>
    <cellStyle name="Comma 2 4 3" xfId="171"/>
    <cellStyle name="Comma 2 4 3 2" xfId="172"/>
    <cellStyle name="Comma 2 4 3 3" xfId="173"/>
    <cellStyle name="Comma 2 4 4" xfId="174"/>
    <cellStyle name="Comma 2 4 4 2" xfId="175"/>
    <cellStyle name="Comma 2 4 4 3" xfId="176"/>
    <cellStyle name="Comma 2 4 5" xfId="177"/>
    <cellStyle name="Comma 2 4 5 2" xfId="178"/>
    <cellStyle name="Comma 2 4 5 3" xfId="179"/>
    <cellStyle name="Comma 2 4 6" xfId="180"/>
    <cellStyle name="Comma 2 4 6 2" xfId="181"/>
    <cellStyle name="Comma 2 4 6 3" xfId="182"/>
    <cellStyle name="Comma 2 4 7" xfId="183"/>
    <cellStyle name="Comma 2 4 7 2" xfId="184"/>
    <cellStyle name="Comma 2 4 7 3" xfId="185"/>
    <cellStyle name="Comma 2 4 8" xfId="186"/>
    <cellStyle name="Comma 2 4 8 2" xfId="187"/>
    <cellStyle name="Comma 2 4 8 3" xfId="188"/>
    <cellStyle name="Comma 2 4 9" xfId="189"/>
    <cellStyle name="Comma 2 5" xfId="190"/>
    <cellStyle name="Comma 2 5 10" xfId="191"/>
    <cellStyle name="Comma 2 5 2" xfId="192"/>
    <cellStyle name="Comma 2 5 2 2" xfId="193"/>
    <cellStyle name="Comma 2 5 2 3" xfId="194"/>
    <cellStyle name="Comma 2 5 3" xfId="195"/>
    <cellStyle name="Comma 2 5 3 2" xfId="196"/>
    <cellStyle name="Comma 2 5 3 3" xfId="197"/>
    <cellStyle name="Comma 2 5 4" xfId="198"/>
    <cellStyle name="Comma 2 5 4 2" xfId="199"/>
    <cellStyle name="Comma 2 5 4 3" xfId="200"/>
    <cellStyle name="Comma 2 5 5" xfId="201"/>
    <cellStyle name="Comma 2 5 5 2" xfId="202"/>
    <cellStyle name="Comma 2 5 5 3" xfId="203"/>
    <cellStyle name="Comma 2 5 6" xfId="204"/>
    <cellStyle name="Comma 2 5 6 2" xfId="205"/>
    <cellStyle name="Comma 2 5 6 3" xfId="206"/>
    <cellStyle name="Comma 2 5 7" xfId="207"/>
    <cellStyle name="Comma 2 5 7 2" xfId="208"/>
    <cellStyle name="Comma 2 5 7 3" xfId="209"/>
    <cellStyle name="Comma 2 5 8" xfId="210"/>
    <cellStyle name="Comma 2 5 8 2" xfId="211"/>
    <cellStyle name="Comma 2 5 8 3" xfId="212"/>
    <cellStyle name="Comma 2 5 9" xfId="213"/>
    <cellStyle name="Comma 2 6" xfId="214"/>
    <cellStyle name="Comma 2 6 10" xfId="215"/>
    <cellStyle name="Comma 2 6 2" xfId="216"/>
    <cellStyle name="Comma 2 6 2 2" xfId="217"/>
    <cellStyle name="Comma 2 6 2 3" xfId="218"/>
    <cellStyle name="Comma 2 6 3" xfId="219"/>
    <cellStyle name="Comma 2 6 3 2" xfId="220"/>
    <cellStyle name="Comma 2 6 3 3" xfId="221"/>
    <cellStyle name="Comma 2 6 4" xfId="222"/>
    <cellStyle name="Comma 2 6 4 2" xfId="223"/>
    <cellStyle name="Comma 2 6 4 3" xfId="224"/>
    <cellStyle name="Comma 2 6 5" xfId="225"/>
    <cellStyle name="Comma 2 6 5 2" xfId="226"/>
    <cellStyle name="Comma 2 6 5 3" xfId="227"/>
    <cellStyle name="Comma 2 6 6" xfId="228"/>
    <cellStyle name="Comma 2 6 6 2" xfId="229"/>
    <cellStyle name="Comma 2 6 6 3" xfId="230"/>
    <cellStyle name="Comma 2 6 7" xfId="231"/>
    <cellStyle name="Comma 2 6 7 2" xfId="232"/>
    <cellStyle name="Comma 2 6 7 3" xfId="233"/>
    <cellStyle name="Comma 2 6 8" xfId="234"/>
    <cellStyle name="Comma 2 6 8 2" xfId="235"/>
    <cellStyle name="Comma 2 6 8 3" xfId="236"/>
    <cellStyle name="Comma 2 6 9" xfId="237"/>
    <cellStyle name="Comma 2 7" xfId="238"/>
    <cellStyle name="Comma 2 7 10" xfId="239"/>
    <cellStyle name="Comma 2 7 2" xfId="240"/>
    <cellStyle name="Comma 2 7 2 2" xfId="241"/>
    <cellStyle name="Comma 2 7 2 3" xfId="242"/>
    <cellStyle name="Comma 2 7 3" xfId="243"/>
    <cellStyle name="Comma 2 7 3 2" xfId="244"/>
    <cellStyle name="Comma 2 7 3 3" xfId="245"/>
    <cellStyle name="Comma 2 7 4" xfId="246"/>
    <cellStyle name="Comma 2 7 4 2" xfId="247"/>
    <cellStyle name="Comma 2 7 4 3" xfId="248"/>
    <cellStyle name="Comma 2 7 5" xfId="249"/>
    <cellStyle name="Comma 2 7 5 2" xfId="250"/>
    <cellStyle name="Comma 2 7 5 3" xfId="251"/>
    <cellStyle name="Comma 2 7 6" xfId="252"/>
    <cellStyle name="Comma 2 7 6 2" xfId="253"/>
    <cellStyle name="Comma 2 7 6 3" xfId="254"/>
    <cellStyle name="Comma 2 7 7" xfId="255"/>
    <cellStyle name="Comma 2 7 7 2" xfId="256"/>
    <cellStyle name="Comma 2 7 7 3" xfId="257"/>
    <cellStyle name="Comma 2 7 8" xfId="258"/>
    <cellStyle name="Comma 2 7 8 2" xfId="259"/>
    <cellStyle name="Comma 2 7 8 3" xfId="260"/>
    <cellStyle name="Comma 2 7 9" xfId="261"/>
    <cellStyle name="Comma 2 8" xfId="262"/>
    <cellStyle name="Comma 2 8 10" xfId="263"/>
    <cellStyle name="Comma 2 8 2" xfId="264"/>
    <cellStyle name="Comma 2 8 2 2" xfId="265"/>
    <cellStyle name="Comma 2 8 2 3" xfId="266"/>
    <cellStyle name="Comma 2 8 3" xfId="267"/>
    <cellStyle name="Comma 2 8 3 2" xfId="268"/>
    <cellStyle name="Comma 2 8 3 3" xfId="269"/>
    <cellStyle name="Comma 2 8 4" xfId="270"/>
    <cellStyle name="Comma 2 8 4 2" xfId="271"/>
    <cellStyle name="Comma 2 8 4 3" xfId="272"/>
    <cellStyle name="Comma 2 8 5" xfId="273"/>
    <cellStyle name="Comma 2 8 5 2" xfId="274"/>
    <cellStyle name="Comma 2 8 5 3" xfId="275"/>
    <cellStyle name="Comma 2 8 6" xfId="276"/>
    <cellStyle name="Comma 2 8 6 2" xfId="277"/>
    <cellStyle name="Comma 2 8 6 3" xfId="278"/>
    <cellStyle name="Comma 2 8 7" xfId="279"/>
    <cellStyle name="Comma 2 8 7 2" xfId="280"/>
    <cellStyle name="Comma 2 8 7 3" xfId="281"/>
    <cellStyle name="Comma 2 8 8" xfId="282"/>
    <cellStyle name="Comma 2 8 8 2" xfId="283"/>
    <cellStyle name="Comma 2 8 8 3" xfId="284"/>
    <cellStyle name="Comma 2 8 9" xfId="285"/>
    <cellStyle name="Comma 2 9" xfId="286"/>
    <cellStyle name="Comma 2 9 2" xfId="287"/>
    <cellStyle name="Comma 2 9 3" xfId="288"/>
    <cellStyle name="Comma 20" xfId="289"/>
    <cellStyle name="Comma 20 2" xfId="290"/>
    <cellStyle name="Comma 20 3" xfId="291"/>
    <cellStyle name="Comma 21" xfId="292"/>
    <cellStyle name="Comma 21 2" xfId="293"/>
    <cellStyle name="Comma 21 3" xfId="294"/>
    <cellStyle name="Comma 22" xfId="295"/>
    <cellStyle name="Comma 22 2" xfId="296"/>
    <cellStyle name="Comma 22 3" xfId="297"/>
    <cellStyle name="Comma 23" xfId="298"/>
    <cellStyle name="Comma 23 2" xfId="299"/>
    <cellStyle name="Comma 23 3" xfId="300"/>
    <cellStyle name="Comma 24" xfId="301"/>
    <cellStyle name="Comma 24 2" xfId="302"/>
    <cellStyle name="Comma 24 3" xfId="303"/>
    <cellStyle name="Comma 25" xfId="304"/>
    <cellStyle name="Comma 25 2" xfId="305"/>
    <cellStyle name="Comma 25 3" xfId="306"/>
    <cellStyle name="Comma 26" xfId="307"/>
    <cellStyle name="Comma 26 2" xfId="308"/>
    <cellStyle name="Comma 26 3" xfId="309"/>
    <cellStyle name="Comma 27" xfId="310"/>
    <cellStyle name="Comma 27 2" xfId="311"/>
    <cellStyle name="Comma 27 3" xfId="312"/>
    <cellStyle name="Comma 28" xfId="313"/>
    <cellStyle name="Comma 28 2" xfId="314"/>
    <cellStyle name="Comma 28 3" xfId="315"/>
    <cellStyle name="Comma 29" xfId="316"/>
    <cellStyle name="Comma 29 2" xfId="317"/>
    <cellStyle name="Comma 29 2 2" xfId="318"/>
    <cellStyle name="Comma 29 2 3" xfId="319"/>
    <cellStyle name="Comma 3" xfId="320"/>
    <cellStyle name="Comma 3 10" xfId="321"/>
    <cellStyle name="Comma 3 11" xfId="322"/>
    <cellStyle name="Comma 3 2" xfId="323"/>
    <cellStyle name="Comma 3 2 10" xfId="324"/>
    <cellStyle name="Comma 3 2 2" xfId="325"/>
    <cellStyle name="Comma 3 2 2 2" xfId="326"/>
    <cellStyle name="Comma 3 2 2 3" xfId="327"/>
    <cellStyle name="Comma 3 2 3" xfId="328"/>
    <cellStyle name="Comma 3 2 3 2" xfId="329"/>
    <cellStyle name="Comma 3 2 3 3" xfId="330"/>
    <cellStyle name="Comma 3 2 4" xfId="331"/>
    <cellStyle name="Comma 3 2 4 2" xfId="332"/>
    <cellStyle name="Comma 3 2 4 3" xfId="333"/>
    <cellStyle name="Comma 3 2 5" xfId="334"/>
    <cellStyle name="Comma 3 2 5 2" xfId="335"/>
    <cellStyle name="Comma 3 2 5 3" xfId="336"/>
    <cellStyle name="Comma 3 2 6" xfId="337"/>
    <cellStyle name="Comma 3 2 6 2" xfId="338"/>
    <cellStyle name="Comma 3 2 6 3" xfId="339"/>
    <cellStyle name="Comma 3 2 7" xfId="340"/>
    <cellStyle name="Comma 3 2 7 2" xfId="341"/>
    <cellStyle name="Comma 3 2 7 3" xfId="342"/>
    <cellStyle name="Comma 3 2 8" xfId="343"/>
    <cellStyle name="Comma 3 2 8 2" xfId="344"/>
    <cellStyle name="Comma 3 2 8 3" xfId="345"/>
    <cellStyle name="Comma 3 2 9" xfId="346"/>
    <cellStyle name="Comma 3 3" xfId="347"/>
    <cellStyle name="Comma 3 3 2" xfId="348"/>
    <cellStyle name="Comma 3 3 3" xfId="349"/>
    <cellStyle name="Comma 3 4" xfId="350"/>
    <cellStyle name="Comma 3 4 2" xfId="351"/>
    <cellStyle name="Comma 3 4 3" xfId="352"/>
    <cellStyle name="Comma 3 5" xfId="353"/>
    <cellStyle name="Comma 3 5 2" xfId="354"/>
    <cellStyle name="Comma 3 5 3" xfId="355"/>
    <cellStyle name="Comma 3 6" xfId="356"/>
    <cellStyle name="Comma 3 6 2" xfId="357"/>
    <cellStyle name="Comma 3 6 3" xfId="358"/>
    <cellStyle name="Comma 3 7" xfId="359"/>
    <cellStyle name="Comma 3 7 2" xfId="360"/>
    <cellStyle name="Comma 3 7 3" xfId="361"/>
    <cellStyle name="Comma 3 8" xfId="362"/>
    <cellStyle name="Comma 3 8 2" xfId="363"/>
    <cellStyle name="Comma 3 8 3" xfId="364"/>
    <cellStyle name="Comma 3 9" xfId="365"/>
    <cellStyle name="Comma 3 9 2" xfId="366"/>
    <cellStyle name="Comma 3 9 3" xfId="367"/>
    <cellStyle name="Comma 31" xfId="368"/>
    <cellStyle name="Comma 31 2" xfId="369"/>
    <cellStyle name="Comma 31 3" xfId="370"/>
    <cellStyle name="Comma 4" xfId="371"/>
    <cellStyle name="Comma 4 10" xfId="372"/>
    <cellStyle name="Comma 4 11" xfId="373"/>
    <cellStyle name="Comma 4 2" xfId="374"/>
    <cellStyle name="Comma 4 2 10" xfId="375"/>
    <cellStyle name="Comma 4 2 2" xfId="376"/>
    <cellStyle name="Comma 4 2 2 2" xfId="377"/>
    <cellStyle name="Comma 4 2 2 3" xfId="378"/>
    <cellStyle name="Comma 4 2 3" xfId="379"/>
    <cellStyle name="Comma 4 2 3 2" xfId="380"/>
    <cellStyle name="Comma 4 2 3 3" xfId="381"/>
    <cellStyle name="Comma 4 2 4" xfId="382"/>
    <cellStyle name="Comma 4 2 4 2" xfId="383"/>
    <cellStyle name="Comma 4 2 4 3" xfId="384"/>
    <cellStyle name="Comma 4 2 5" xfId="385"/>
    <cellStyle name="Comma 4 2 5 2" xfId="386"/>
    <cellStyle name="Comma 4 2 5 3" xfId="387"/>
    <cellStyle name="Comma 4 2 6" xfId="388"/>
    <cellStyle name="Comma 4 2 6 2" xfId="389"/>
    <cellStyle name="Comma 4 2 6 3" xfId="390"/>
    <cellStyle name="Comma 4 2 7" xfId="391"/>
    <cellStyle name="Comma 4 2 7 2" xfId="392"/>
    <cellStyle name="Comma 4 2 7 3" xfId="393"/>
    <cellStyle name="Comma 4 2 8" xfId="394"/>
    <cellStyle name="Comma 4 2 8 2" xfId="395"/>
    <cellStyle name="Comma 4 2 8 3" xfId="396"/>
    <cellStyle name="Comma 4 2 9" xfId="397"/>
    <cellStyle name="Comma 4 3" xfId="398"/>
    <cellStyle name="Comma 4 3 2" xfId="399"/>
    <cellStyle name="Comma 4 3 3" xfId="400"/>
    <cellStyle name="Comma 4 4" xfId="401"/>
    <cellStyle name="Comma 4 4 2" xfId="402"/>
    <cellStyle name="Comma 4 4 3" xfId="403"/>
    <cellStyle name="Comma 4 5" xfId="404"/>
    <cellStyle name="Comma 4 5 2" xfId="405"/>
    <cellStyle name="Comma 4 5 3" xfId="406"/>
    <cellStyle name="Comma 4 6" xfId="407"/>
    <cellStyle name="Comma 4 6 2" xfId="408"/>
    <cellStyle name="Comma 4 6 3" xfId="409"/>
    <cellStyle name="Comma 4 7" xfId="410"/>
    <cellStyle name="Comma 4 7 2" xfId="411"/>
    <cellStyle name="Comma 4 7 3" xfId="412"/>
    <cellStyle name="Comma 4 8" xfId="413"/>
    <cellStyle name="Comma 4 8 2" xfId="414"/>
    <cellStyle name="Comma 4 8 3" xfId="415"/>
    <cellStyle name="Comma 4 9" xfId="416"/>
    <cellStyle name="Comma 4 9 2" xfId="417"/>
    <cellStyle name="Comma 4 9 3" xfId="418"/>
    <cellStyle name="Comma 5" xfId="419"/>
    <cellStyle name="Comma 5 10" xfId="420"/>
    <cellStyle name="Comma 5 11" xfId="421"/>
    <cellStyle name="Comma 5 2" xfId="422"/>
    <cellStyle name="Comma 5 2 10" xfId="423"/>
    <cellStyle name="Comma 5 2 2" xfId="424"/>
    <cellStyle name="Comma 5 2 2 2" xfId="425"/>
    <cellStyle name="Comma 5 2 2 3" xfId="426"/>
    <cellStyle name="Comma 5 2 3" xfId="427"/>
    <cellStyle name="Comma 5 2 3 2" xfId="428"/>
    <cellStyle name="Comma 5 2 3 3" xfId="429"/>
    <cellStyle name="Comma 5 2 4" xfId="430"/>
    <cellStyle name="Comma 5 2 4 2" xfId="431"/>
    <cellStyle name="Comma 5 2 4 3" xfId="432"/>
    <cellStyle name="Comma 5 2 5" xfId="433"/>
    <cellStyle name="Comma 5 2 5 2" xfId="434"/>
    <cellStyle name="Comma 5 2 5 3" xfId="435"/>
    <cellStyle name="Comma 5 2 6" xfId="436"/>
    <cellStyle name="Comma 5 2 6 2" xfId="437"/>
    <cellStyle name="Comma 5 2 6 3" xfId="438"/>
    <cellStyle name="Comma 5 2 7" xfId="439"/>
    <cellStyle name="Comma 5 2 7 2" xfId="440"/>
    <cellStyle name="Comma 5 2 7 3" xfId="441"/>
    <cellStyle name="Comma 5 2 8" xfId="442"/>
    <cellStyle name="Comma 5 2 8 2" xfId="443"/>
    <cellStyle name="Comma 5 2 8 3" xfId="444"/>
    <cellStyle name="Comma 5 2 9" xfId="445"/>
    <cellStyle name="Comma 5 3" xfId="446"/>
    <cellStyle name="Comma 5 3 2" xfId="447"/>
    <cellStyle name="Comma 5 3 3" xfId="448"/>
    <cellStyle name="Comma 5 4" xfId="449"/>
    <cellStyle name="Comma 5 4 2" xfId="450"/>
    <cellStyle name="Comma 5 4 3" xfId="451"/>
    <cellStyle name="Comma 5 5" xfId="452"/>
    <cellStyle name="Comma 5 5 2" xfId="453"/>
    <cellStyle name="Comma 5 5 3" xfId="454"/>
    <cellStyle name="Comma 5 6" xfId="455"/>
    <cellStyle name="Comma 5 6 2" xfId="456"/>
    <cellStyle name="Comma 5 6 3" xfId="457"/>
    <cellStyle name="Comma 5 7" xfId="458"/>
    <cellStyle name="Comma 5 7 2" xfId="459"/>
    <cellStyle name="Comma 5 7 3" xfId="460"/>
    <cellStyle name="Comma 5 8" xfId="461"/>
    <cellStyle name="Comma 5 8 2" xfId="462"/>
    <cellStyle name="Comma 5 8 3" xfId="463"/>
    <cellStyle name="Comma 5 9" xfId="464"/>
    <cellStyle name="Comma 5 9 2" xfId="465"/>
    <cellStyle name="Comma 5 9 3" xfId="466"/>
    <cellStyle name="Comma 6" xfId="467"/>
    <cellStyle name="Comma 6 10" xfId="468"/>
    <cellStyle name="Comma 6 2" xfId="469"/>
    <cellStyle name="Comma 6 2 2" xfId="470"/>
    <cellStyle name="Comma 6 2 3" xfId="471"/>
    <cellStyle name="Comma 6 3" xfId="472"/>
    <cellStyle name="Comma 6 3 2" xfId="473"/>
    <cellStyle name="Comma 6 3 3" xfId="474"/>
    <cellStyle name="Comma 6 4" xfId="475"/>
    <cellStyle name="Comma 6 4 2" xfId="476"/>
    <cellStyle name="Comma 6 4 3" xfId="477"/>
    <cellStyle name="Comma 6 5" xfId="478"/>
    <cellStyle name="Comma 6 5 2" xfId="479"/>
    <cellStyle name="Comma 6 5 3" xfId="480"/>
    <cellStyle name="Comma 6 6" xfId="481"/>
    <cellStyle name="Comma 6 6 2" xfId="482"/>
    <cellStyle name="Comma 6 6 3" xfId="483"/>
    <cellStyle name="Comma 6 7" xfId="484"/>
    <cellStyle name="Comma 6 7 2" xfId="485"/>
    <cellStyle name="Comma 6 7 3" xfId="486"/>
    <cellStyle name="Comma 6 8" xfId="487"/>
    <cellStyle name="Comma 6 8 2" xfId="488"/>
    <cellStyle name="Comma 6 8 3" xfId="489"/>
    <cellStyle name="Comma 6 9" xfId="490"/>
    <cellStyle name="Comma 7" xfId="491"/>
    <cellStyle name="Comma 7 2" xfId="492"/>
    <cellStyle name="Comma 7 2 2" xfId="493"/>
    <cellStyle name="Comma 7 2 3" xfId="494"/>
    <cellStyle name="Comma 8" xfId="495"/>
    <cellStyle name="Comma 8 2" xfId="496"/>
    <cellStyle name="Comma 8 2 2" xfId="497"/>
    <cellStyle name="Comma 8 2 3" xfId="498"/>
    <cellStyle name="Comma 8 3" xfId="499"/>
    <cellStyle name="Comma 8 3 2" xfId="500"/>
    <cellStyle name="Comma 8 3 3" xfId="501"/>
    <cellStyle name="Comma 8 4" xfId="502"/>
    <cellStyle name="Comma 8 4 2" xfId="503"/>
    <cellStyle name="Comma 8 4 3" xfId="504"/>
    <cellStyle name="Comma 8 5" xfId="505"/>
    <cellStyle name="Comma 8 5 2" xfId="506"/>
    <cellStyle name="Comma 8 5 3" xfId="507"/>
    <cellStyle name="Comma 8 6" xfId="508"/>
    <cellStyle name="Comma 8 7" xfId="509"/>
    <cellStyle name="Comma 9" xfId="510"/>
    <cellStyle name="Comma 9 2" xfId="511"/>
    <cellStyle name="Comma 9 2 2" xfId="512"/>
    <cellStyle name="Comma 9 2 3" xfId="513"/>
    <cellStyle name="Comma 9 3" xfId="514"/>
    <cellStyle name="Comma 9 3 2" xfId="515"/>
    <cellStyle name="Comma 9 3 3" xfId="516"/>
    <cellStyle name="Comma 9 4" xfId="517"/>
    <cellStyle name="Comma 9 4 2" xfId="518"/>
    <cellStyle name="Comma 9 4 3" xfId="519"/>
    <cellStyle name="Comma 9 5" xfId="520"/>
    <cellStyle name="Comma 9 5 2" xfId="521"/>
    <cellStyle name="Comma 9 5 3" xfId="522"/>
    <cellStyle name="Comma 9 6" xfId="523"/>
    <cellStyle name="Comma 9 7" xfId="524"/>
    <cellStyle name="Currency" xfId="525"/>
    <cellStyle name="Currency [0]" xfId="526"/>
    <cellStyle name="Explanatory Text" xfId="527"/>
    <cellStyle name="Followed Hyperlink" xfId="528"/>
    <cellStyle name="Good" xfId="529"/>
    <cellStyle name="Heading 1" xfId="530"/>
    <cellStyle name="Heading 2" xfId="531"/>
    <cellStyle name="Heading 3" xfId="532"/>
    <cellStyle name="Heading 4" xfId="533"/>
    <cellStyle name="Hyperlink" xfId="534"/>
    <cellStyle name="Input" xfId="535"/>
    <cellStyle name="Linked Cell" xfId="536"/>
    <cellStyle name="Neutral" xfId="537"/>
    <cellStyle name="Normal 10" xfId="538"/>
    <cellStyle name="Normal 10 2" xfId="539"/>
    <cellStyle name="Normal 10 3" xfId="540"/>
    <cellStyle name="Normal 11" xfId="541"/>
    <cellStyle name="Normal 11 2" xfId="542"/>
    <cellStyle name="Normal 11 3" xfId="543"/>
    <cellStyle name="Normal 12" xfId="544"/>
    <cellStyle name="Normal 12 2" xfId="545"/>
    <cellStyle name="Normal 12 3" xfId="546"/>
    <cellStyle name="Normal 13" xfId="547"/>
    <cellStyle name="Normal 13 2" xfId="548"/>
    <cellStyle name="Normal 13 2 2" xfId="549"/>
    <cellStyle name="Normal 13 2 3" xfId="550"/>
    <cellStyle name="Normal 13 3" xfId="551"/>
    <cellStyle name="Normal 13 4" xfId="552"/>
    <cellStyle name="Normal 14" xfId="553"/>
    <cellStyle name="Normal 14 2" xfId="554"/>
    <cellStyle name="Normal 14 3" xfId="555"/>
    <cellStyle name="Normal 15" xfId="556"/>
    <cellStyle name="Normal 15 2" xfId="557"/>
    <cellStyle name="Normal 15 3" xfId="558"/>
    <cellStyle name="Normal 16" xfId="559"/>
    <cellStyle name="Normal 16 2" xfId="560"/>
    <cellStyle name="Normal 16 3" xfId="561"/>
    <cellStyle name="Normal 17" xfId="562"/>
    <cellStyle name="Normal 17 2" xfId="563"/>
    <cellStyle name="Normal 17 3" xfId="564"/>
    <cellStyle name="Normal 18" xfId="565"/>
    <cellStyle name="Normal 18 2" xfId="566"/>
    <cellStyle name="Normal 18 3" xfId="567"/>
    <cellStyle name="Normal 19" xfId="568"/>
    <cellStyle name="Normal 19 2" xfId="569"/>
    <cellStyle name="Normal 19 3" xfId="570"/>
    <cellStyle name="Normal 2" xfId="571"/>
    <cellStyle name="Normal 2 10" xfId="572"/>
    <cellStyle name="Normal 2 11" xfId="573"/>
    <cellStyle name="Normal 2 11 2" xfId="574"/>
    <cellStyle name="Normal 2 11 3" xfId="575"/>
    <cellStyle name="Normal 2 12" xfId="576"/>
    <cellStyle name="Normal 2 12 2" xfId="577"/>
    <cellStyle name="Normal 2 13" xfId="578"/>
    <cellStyle name="Normal 2 13 2" xfId="579"/>
    <cellStyle name="Normal 2 2" xfId="580"/>
    <cellStyle name="Normal 2 2 10" xfId="581"/>
    <cellStyle name="Normal 2 2 11" xfId="582"/>
    <cellStyle name="Normal 2 2 2" xfId="583"/>
    <cellStyle name="Normal 2 2 2 10" xfId="584"/>
    <cellStyle name="Normal 2 2 2 2" xfId="585"/>
    <cellStyle name="Normal 2 2 2 2 2" xfId="586"/>
    <cellStyle name="Normal 2 2 2 2 3" xfId="587"/>
    <cellStyle name="Normal 2 2 2 3" xfId="588"/>
    <cellStyle name="Normal 2 2 2 3 2" xfId="589"/>
    <cellStyle name="Normal 2 2 2 3 3" xfId="590"/>
    <cellStyle name="Normal 2 2 2 4" xfId="591"/>
    <cellStyle name="Normal 2 2 2 4 2" xfId="592"/>
    <cellStyle name="Normal 2 2 2 4 3" xfId="593"/>
    <cellStyle name="Normal 2 2 2 5" xfId="594"/>
    <cellStyle name="Normal 2 2 2 5 2" xfId="595"/>
    <cellStyle name="Normal 2 2 2 5 3" xfId="596"/>
    <cellStyle name="Normal 2 2 2 6" xfId="597"/>
    <cellStyle name="Normal 2 2 2 6 2" xfId="598"/>
    <cellStyle name="Normal 2 2 2 6 3" xfId="599"/>
    <cellStyle name="Normal 2 2 2 7" xfId="600"/>
    <cellStyle name="Normal 2 2 2 7 2" xfId="601"/>
    <cellStyle name="Normal 2 2 2 7 3" xfId="602"/>
    <cellStyle name="Normal 2 2 2 8" xfId="603"/>
    <cellStyle name="Normal 2 2 2 8 2" xfId="604"/>
    <cellStyle name="Normal 2 2 2 8 3" xfId="605"/>
    <cellStyle name="Normal 2 2 2 9" xfId="606"/>
    <cellStyle name="Normal 2 2 3" xfId="607"/>
    <cellStyle name="Normal 2 2 3 2" xfId="608"/>
    <cellStyle name="Normal 2 2 3 3" xfId="609"/>
    <cellStyle name="Normal 2 2 4" xfId="610"/>
    <cellStyle name="Normal 2 2 4 2" xfId="611"/>
    <cellStyle name="Normal 2 2 4 3" xfId="612"/>
    <cellStyle name="Normal 2 2 5" xfId="613"/>
    <cellStyle name="Normal 2 2 5 2" xfId="614"/>
    <cellStyle name="Normal 2 2 5 3" xfId="615"/>
    <cellStyle name="Normal 2 2 6" xfId="616"/>
    <cellStyle name="Normal 2 2 6 2" xfId="617"/>
    <cellStyle name="Normal 2 2 6 3" xfId="618"/>
    <cellStyle name="Normal 2 2 7" xfId="619"/>
    <cellStyle name="Normal 2 2 7 2" xfId="620"/>
    <cellStyle name="Normal 2 2 7 3" xfId="621"/>
    <cellStyle name="Normal 2 2 8" xfId="622"/>
    <cellStyle name="Normal 2 2 8 2" xfId="623"/>
    <cellStyle name="Normal 2 2 8 3" xfId="624"/>
    <cellStyle name="Normal 2 2 9" xfId="625"/>
    <cellStyle name="Normal 2 2 9 2" xfId="626"/>
    <cellStyle name="Normal 2 2 9 3" xfId="627"/>
    <cellStyle name="Normal 2 3" xfId="628"/>
    <cellStyle name="Normal 2 3 10" xfId="629"/>
    <cellStyle name="Normal 2 3 2" xfId="630"/>
    <cellStyle name="Normal 2 3 2 2" xfId="631"/>
    <cellStyle name="Normal 2 3 2 3" xfId="632"/>
    <cellStyle name="Normal 2 3 3" xfId="633"/>
    <cellStyle name="Normal 2 3 3 2" xfId="634"/>
    <cellStyle name="Normal 2 3 3 3" xfId="635"/>
    <cellStyle name="Normal 2 3 4" xfId="636"/>
    <cellStyle name="Normal 2 3 4 2" xfId="637"/>
    <cellStyle name="Normal 2 3 4 3" xfId="638"/>
    <cellStyle name="Normal 2 3 5" xfId="639"/>
    <cellStyle name="Normal 2 3 5 2" xfId="640"/>
    <cellStyle name="Normal 2 3 5 3" xfId="641"/>
    <cellStyle name="Normal 2 3 6" xfId="642"/>
    <cellStyle name="Normal 2 3 6 2" xfId="643"/>
    <cellStyle name="Normal 2 3 6 3" xfId="644"/>
    <cellStyle name="Normal 2 3 7" xfId="645"/>
    <cellStyle name="Normal 2 3 7 2" xfId="646"/>
    <cellStyle name="Normal 2 3 7 3" xfId="647"/>
    <cellStyle name="Normal 2 3 8" xfId="648"/>
    <cellStyle name="Normal 2 3 8 2" xfId="649"/>
    <cellStyle name="Normal 2 3 8 3" xfId="650"/>
    <cellStyle name="Normal 2 3 9" xfId="651"/>
    <cellStyle name="Normal 2 4" xfId="652"/>
    <cellStyle name="Normal 2 4 10" xfId="653"/>
    <cellStyle name="Normal 2 4 2" xfId="654"/>
    <cellStyle name="Normal 2 4 2 2" xfId="655"/>
    <cellStyle name="Normal 2 4 2 3" xfId="656"/>
    <cellStyle name="Normal 2 4 3" xfId="657"/>
    <cellStyle name="Normal 2 4 3 2" xfId="658"/>
    <cellStyle name="Normal 2 4 3 3" xfId="659"/>
    <cellStyle name="Normal 2 4 4" xfId="660"/>
    <cellStyle name="Normal 2 4 4 2" xfId="661"/>
    <cellStyle name="Normal 2 4 4 3" xfId="662"/>
    <cellStyle name="Normal 2 4 5" xfId="663"/>
    <cellStyle name="Normal 2 4 5 2" xfId="664"/>
    <cellStyle name="Normal 2 4 5 3" xfId="665"/>
    <cellStyle name="Normal 2 4 6" xfId="666"/>
    <cellStyle name="Normal 2 4 6 2" xfId="667"/>
    <cellStyle name="Normal 2 4 6 3" xfId="668"/>
    <cellStyle name="Normal 2 4 7" xfId="669"/>
    <cellStyle name="Normal 2 4 7 2" xfId="670"/>
    <cellStyle name="Normal 2 4 7 3" xfId="671"/>
    <cellStyle name="Normal 2 4 8" xfId="672"/>
    <cellStyle name="Normal 2 4 8 2" xfId="673"/>
    <cellStyle name="Normal 2 4 8 3" xfId="674"/>
    <cellStyle name="Normal 2 4 9" xfId="675"/>
    <cellStyle name="Normal 2 5" xfId="676"/>
    <cellStyle name="Normal 2 5 10" xfId="677"/>
    <cellStyle name="Normal 2 5 2" xfId="678"/>
    <cellStyle name="Normal 2 5 2 2" xfId="679"/>
    <cellStyle name="Normal 2 5 2 3" xfId="680"/>
    <cellStyle name="Normal 2 5 3" xfId="681"/>
    <cellStyle name="Normal 2 5 3 2" xfId="682"/>
    <cellStyle name="Normal 2 5 3 3" xfId="683"/>
    <cellStyle name="Normal 2 5 4" xfId="684"/>
    <cellStyle name="Normal 2 5 4 2" xfId="685"/>
    <cellStyle name="Normal 2 5 4 3" xfId="686"/>
    <cellStyle name="Normal 2 5 5" xfId="687"/>
    <cellStyle name="Normal 2 5 5 2" xfId="688"/>
    <cellStyle name="Normal 2 5 5 3" xfId="689"/>
    <cellStyle name="Normal 2 5 6" xfId="690"/>
    <cellStyle name="Normal 2 5 6 2" xfId="691"/>
    <cellStyle name="Normal 2 5 6 3" xfId="692"/>
    <cellStyle name="Normal 2 5 7" xfId="693"/>
    <cellStyle name="Normal 2 5 7 2" xfId="694"/>
    <cellStyle name="Normal 2 5 7 3" xfId="695"/>
    <cellStyle name="Normal 2 5 8" xfId="696"/>
    <cellStyle name="Normal 2 5 8 2" xfId="697"/>
    <cellStyle name="Normal 2 5 8 3" xfId="698"/>
    <cellStyle name="Normal 2 5 9" xfId="699"/>
    <cellStyle name="Normal 2 6" xfId="700"/>
    <cellStyle name="Normal 2 6 10" xfId="701"/>
    <cellStyle name="Normal 2 6 2" xfId="702"/>
    <cellStyle name="Normal 2 6 2 2" xfId="703"/>
    <cellStyle name="Normal 2 6 2 3" xfId="704"/>
    <cellStyle name="Normal 2 6 3" xfId="705"/>
    <cellStyle name="Normal 2 6 3 2" xfId="706"/>
    <cellStyle name="Normal 2 6 3 3" xfId="707"/>
    <cellStyle name="Normal 2 6 4" xfId="708"/>
    <cellStyle name="Normal 2 6 4 2" xfId="709"/>
    <cellStyle name="Normal 2 6 4 3" xfId="710"/>
    <cellStyle name="Normal 2 6 5" xfId="711"/>
    <cellStyle name="Normal 2 6 5 2" xfId="712"/>
    <cellStyle name="Normal 2 6 5 3" xfId="713"/>
    <cellStyle name="Normal 2 6 6" xfId="714"/>
    <cellStyle name="Normal 2 6 6 2" xfId="715"/>
    <cellStyle name="Normal 2 6 6 3" xfId="716"/>
    <cellStyle name="Normal 2 6 7" xfId="717"/>
    <cellStyle name="Normal 2 6 7 2" xfId="718"/>
    <cellStyle name="Normal 2 6 7 3" xfId="719"/>
    <cellStyle name="Normal 2 6 8" xfId="720"/>
    <cellStyle name="Normal 2 6 8 2" xfId="721"/>
    <cellStyle name="Normal 2 6 8 3" xfId="722"/>
    <cellStyle name="Normal 2 6 9" xfId="723"/>
    <cellStyle name="Normal 2 7" xfId="724"/>
    <cellStyle name="Normal 2 7 10" xfId="725"/>
    <cellStyle name="Normal 2 7 2" xfId="726"/>
    <cellStyle name="Normal 2 7 2 2" xfId="727"/>
    <cellStyle name="Normal 2 7 2 3" xfId="728"/>
    <cellStyle name="Normal 2 7 3" xfId="729"/>
    <cellStyle name="Normal 2 7 3 2" xfId="730"/>
    <cellStyle name="Normal 2 7 3 3" xfId="731"/>
    <cellStyle name="Normal 2 7 4" xfId="732"/>
    <cellStyle name="Normal 2 7 4 2" xfId="733"/>
    <cellStyle name="Normal 2 7 4 3" xfId="734"/>
    <cellStyle name="Normal 2 7 5" xfId="735"/>
    <cellStyle name="Normal 2 7 5 2" xfId="736"/>
    <cellStyle name="Normal 2 7 5 3" xfId="737"/>
    <cellStyle name="Normal 2 7 6" xfId="738"/>
    <cellStyle name="Normal 2 7 6 2" xfId="739"/>
    <cellStyle name="Normal 2 7 6 3" xfId="740"/>
    <cellStyle name="Normal 2 7 7" xfId="741"/>
    <cellStyle name="Normal 2 7 7 2" xfId="742"/>
    <cellStyle name="Normal 2 7 7 3" xfId="743"/>
    <cellStyle name="Normal 2 7 8" xfId="744"/>
    <cellStyle name="Normal 2 7 8 2" xfId="745"/>
    <cellStyle name="Normal 2 7 8 3" xfId="746"/>
    <cellStyle name="Normal 2 7 9" xfId="747"/>
    <cellStyle name="Normal 2 8" xfId="748"/>
    <cellStyle name="Normal 2 8 10" xfId="749"/>
    <cellStyle name="Normal 2 8 2" xfId="750"/>
    <cellStyle name="Normal 2 8 2 2" xfId="751"/>
    <cellStyle name="Normal 2 8 2 3" xfId="752"/>
    <cellStyle name="Normal 2 8 3" xfId="753"/>
    <cellStyle name="Normal 2 8 3 2" xfId="754"/>
    <cellStyle name="Normal 2 8 3 3" xfId="755"/>
    <cellStyle name="Normal 2 8 4" xfId="756"/>
    <cellStyle name="Normal 2 8 4 2" xfId="757"/>
    <cellStyle name="Normal 2 8 4 3" xfId="758"/>
    <cellStyle name="Normal 2 8 5" xfId="759"/>
    <cellStyle name="Normal 2 8 5 2" xfId="760"/>
    <cellStyle name="Normal 2 8 5 3" xfId="761"/>
    <cellStyle name="Normal 2 8 6" xfId="762"/>
    <cellStyle name="Normal 2 8 6 2" xfId="763"/>
    <cellStyle name="Normal 2 8 6 3" xfId="764"/>
    <cellStyle name="Normal 2 8 7" xfId="765"/>
    <cellStyle name="Normal 2 8 7 2" xfId="766"/>
    <cellStyle name="Normal 2 8 7 3" xfId="767"/>
    <cellStyle name="Normal 2 8 8" xfId="768"/>
    <cellStyle name="Normal 2 8 8 2" xfId="769"/>
    <cellStyle name="Normal 2 8 8 3" xfId="770"/>
    <cellStyle name="Normal 2 8 9" xfId="771"/>
    <cellStyle name="Normal 2 9" xfId="772"/>
    <cellStyle name="Normal 20" xfId="773"/>
    <cellStyle name="Normal 20 2" xfId="774"/>
    <cellStyle name="Normal 20 3" xfId="775"/>
    <cellStyle name="Normal 21" xfId="776"/>
    <cellStyle name="Normal 21 2" xfId="777"/>
    <cellStyle name="Normal 21 3" xfId="778"/>
    <cellStyle name="Normal 22" xfId="779"/>
    <cellStyle name="Normal 22 2" xfId="780"/>
    <cellStyle name="Normal 22 3" xfId="781"/>
    <cellStyle name="Normal 23" xfId="782"/>
    <cellStyle name="Normal 23 2" xfId="783"/>
    <cellStyle name="Normal 23 3" xfId="784"/>
    <cellStyle name="Normal 24" xfId="785"/>
    <cellStyle name="Normal 24 2" xfId="786"/>
    <cellStyle name="Normal 24 3" xfId="787"/>
    <cellStyle name="Normal 25" xfId="788"/>
    <cellStyle name="Normal 25 2" xfId="789"/>
    <cellStyle name="Normal 25 3" xfId="790"/>
    <cellStyle name="Normal 26" xfId="791"/>
    <cellStyle name="Normal 26 2" xfId="792"/>
    <cellStyle name="Normal 26 3" xfId="793"/>
    <cellStyle name="Normal 27" xfId="794"/>
    <cellStyle name="Normal 27 2" xfId="795"/>
    <cellStyle name="Normal 27 3" xfId="796"/>
    <cellStyle name="Normal 28" xfId="797"/>
    <cellStyle name="Normal 28 2" xfId="798"/>
    <cellStyle name="Normal 28 3" xfId="799"/>
    <cellStyle name="Normal 3" xfId="800"/>
    <cellStyle name="Normal 3 10" xfId="801"/>
    <cellStyle name="Normal 3 11" xfId="802"/>
    <cellStyle name="Normal 3 2" xfId="803"/>
    <cellStyle name="Normal 3 2 10" xfId="804"/>
    <cellStyle name="Normal 3 2 2" xfId="805"/>
    <cellStyle name="Normal 3 2 2 2" xfId="806"/>
    <cellStyle name="Normal 3 2 2 3" xfId="807"/>
    <cellStyle name="Normal 3 2 3" xfId="808"/>
    <cellStyle name="Normal 3 2 3 2" xfId="809"/>
    <cellStyle name="Normal 3 2 3 3" xfId="810"/>
    <cellStyle name="Normal 3 2 4" xfId="811"/>
    <cellStyle name="Normal 3 2 4 2" xfId="812"/>
    <cellStyle name="Normal 3 2 4 3" xfId="813"/>
    <cellStyle name="Normal 3 2 5" xfId="814"/>
    <cellStyle name="Normal 3 2 5 2" xfId="815"/>
    <cellStyle name="Normal 3 2 5 3" xfId="816"/>
    <cellStyle name="Normal 3 2 6" xfId="817"/>
    <cellStyle name="Normal 3 2 6 2" xfId="818"/>
    <cellStyle name="Normal 3 2 6 3" xfId="819"/>
    <cellStyle name="Normal 3 2 7" xfId="820"/>
    <cellStyle name="Normal 3 2 7 2" xfId="821"/>
    <cellStyle name="Normal 3 2 7 3" xfId="822"/>
    <cellStyle name="Normal 3 2 8" xfId="823"/>
    <cellStyle name="Normal 3 2 8 2" xfId="824"/>
    <cellStyle name="Normal 3 2 8 3" xfId="825"/>
    <cellStyle name="Normal 3 2 9" xfId="826"/>
    <cellStyle name="Normal 3 3" xfId="827"/>
    <cellStyle name="Normal 3 3 2" xfId="828"/>
    <cellStyle name="Normal 3 3 3" xfId="829"/>
    <cellStyle name="Normal 3 4" xfId="830"/>
    <cellStyle name="Normal 3 4 2" xfId="831"/>
    <cellStyle name="Normal 3 4 3" xfId="832"/>
    <cellStyle name="Normal 3 5" xfId="833"/>
    <cellStyle name="Normal 3 5 2" xfId="834"/>
    <cellStyle name="Normal 3 5 3" xfId="835"/>
    <cellStyle name="Normal 3 6" xfId="836"/>
    <cellStyle name="Normal 3 6 2" xfId="837"/>
    <cellStyle name="Normal 3 6 3" xfId="838"/>
    <cellStyle name="Normal 3 7" xfId="839"/>
    <cellStyle name="Normal 3 7 2" xfId="840"/>
    <cellStyle name="Normal 3 7 3" xfId="841"/>
    <cellStyle name="Normal 3 8" xfId="842"/>
    <cellStyle name="Normal 3 8 2" xfId="843"/>
    <cellStyle name="Normal 3 8 3" xfId="844"/>
    <cellStyle name="Normal 3 9" xfId="845"/>
    <cellStyle name="Normal 3 9 2" xfId="846"/>
    <cellStyle name="Normal 3 9 3" xfId="847"/>
    <cellStyle name="Normal 31" xfId="848"/>
    <cellStyle name="Normal 31 2" xfId="849"/>
    <cellStyle name="Normal 31 3" xfId="850"/>
    <cellStyle name="Normal 4" xfId="851"/>
    <cellStyle name="Normal 4 10" xfId="852"/>
    <cellStyle name="Normal 4 11" xfId="853"/>
    <cellStyle name="Normal 4 2" xfId="854"/>
    <cellStyle name="Normal 4 2 10" xfId="855"/>
    <cellStyle name="Normal 4 2 2" xfId="856"/>
    <cellStyle name="Normal 4 2 2 2" xfId="857"/>
    <cellStyle name="Normal 4 2 2 3" xfId="858"/>
    <cellStyle name="Normal 4 2 3" xfId="859"/>
    <cellStyle name="Normal 4 2 3 2" xfId="860"/>
    <cellStyle name="Normal 4 2 3 3" xfId="861"/>
    <cellStyle name="Normal 4 2 4" xfId="862"/>
    <cellStyle name="Normal 4 2 4 2" xfId="863"/>
    <cellStyle name="Normal 4 2 4 3" xfId="864"/>
    <cellStyle name="Normal 4 2 5" xfId="865"/>
    <cellStyle name="Normal 4 2 5 2" xfId="866"/>
    <cellStyle name="Normal 4 2 5 3" xfId="867"/>
    <cellStyle name="Normal 4 2 6" xfId="868"/>
    <cellStyle name="Normal 4 2 6 2" xfId="869"/>
    <cellStyle name="Normal 4 2 6 3" xfId="870"/>
    <cellStyle name="Normal 4 2 7" xfId="871"/>
    <cellStyle name="Normal 4 2 7 2" xfId="872"/>
    <cellStyle name="Normal 4 2 7 3" xfId="873"/>
    <cellStyle name="Normal 4 2 8" xfId="874"/>
    <cellStyle name="Normal 4 2 8 2" xfId="875"/>
    <cellStyle name="Normal 4 2 8 3" xfId="876"/>
    <cellStyle name="Normal 4 2 9" xfId="877"/>
    <cellStyle name="Normal 4 3" xfId="878"/>
    <cellStyle name="Normal 4 3 2" xfId="879"/>
    <cellStyle name="Normal 4 3 3" xfId="880"/>
    <cellStyle name="Normal 4 4" xfId="881"/>
    <cellStyle name="Normal 4 4 2" xfId="882"/>
    <cellStyle name="Normal 4 4 3" xfId="883"/>
    <cellStyle name="Normal 4 5" xfId="884"/>
    <cellStyle name="Normal 4 5 2" xfId="885"/>
    <cellStyle name="Normal 4 5 3" xfId="886"/>
    <cellStyle name="Normal 4 6" xfId="887"/>
    <cellStyle name="Normal 4 6 2" xfId="888"/>
    <cellStyle name="Normal 4 6 3" xfId="889"/>
    <cellStyle name="Normal 4 7" xfId="890"/>
    <cellStyle name="Normal 4 7 2" xfId="891"/>
    <cellStyle name="Normal 4 7 3" xfId="892"/>
    <cellStyle name="Normal 4 8" xfId="893"/>
    <cellStyle name="Normal 4 8 2" xfId="894"/>
    <cellStyle name="Normal 4 8 3" xfId="895"/>
    <cellStyle name="Normal 4 9" xfId="896"/>
    <cellStyle name="Normal 4 9 2" xfId="897"/>
    <cellStyle name="Normal 4 9 3" xfId="898"/>
    <cellStyle name="Normal 5" xfId="899"/>
    <cellStyle name="Normal 5 10" xfId="900"/>
    <cellStyle name="Normal 5 11" xfId="901"/>
    <cellStyle name="Normal 5 2" xfId="902"/>
    <cellStyle name="Normal 5 2 10" xfId="903"/>
    <cellStyle name="Normal 5 2 2" xfId="904"/>
    <cellStyle name="Normal 5 2 2 2" xfId="905"/>
    <cellStyle name="Normal 5 2 2 3" xfId="906"/>
    <cellStyle name="Normal 5 2 3" xfId="907"/>
    <cellStyle name="Normal 5 2 3 2" xfId="908"/>
    <cellStyle name="Normal 5 2 3 3" xfId="909"/>
    <cellStyle name="Normal 5 2 4" xfId="910"/>
    <cellStyle name="Normal 5 2 4 2" xfId="911"/>
    <cellStyle name="Normal 5 2 4 3" xfId="912"/>
    <cellStyle name="Normal 5 2 5" xfId="913"/>
    <cellStyle name="Normal 5 2 5 2" xfId="914"/>
    <cellStyle name="Normal 5 2 5 3" xfId="915"/>
    <cellStyle name="Normal 5 2 6" xfId="916"/>
    <cellStyle name="Normal 5 2 6 2" xfId="917"/>
    <cellStyle name="Normal 5 2 6 3" xfId="918"/>
    <cellStyle name="Normal 5 2 7" xfId="919"/>
    <cellStyle name="Normal 5 2 7 2" xfId="920"/>
    <cellStyle name="Normal 5 2 7 3" xfId="921"/>
    <cellStyle name="Normal 5 2 8" xfId="922"/>
    <cellStyle name="Normal 5 2 8 2" xfId="923"/>
    <cellStyle name="Normal 5 2 8 3" xfId="924"/>
    <cellStyle name="Normal 5 2 9" xfId="925"/>
    <cellStyle name="Normal 5 3" xfId="926"/>
    <cellStyle name="Normal 5 3 2" xfId="927"/>
    <cellStyle name="Normal 5 3 3" xfId="928"/>
    <cellStyle name="Normal 5 4" xfId="929"/>
    <cellStyle name="Normal 5 4 2" xfId="930"/>
    <cellStyle name="Normal 5 4 3" xfId="931"/>
    <cellStyle name="Normal 5 5" xfId="932"/>
    <cellStyle name="Normal 5 5 2" xfId="933"/>
    <cellStyle name="Normal 5 5 3" xfId="934"/>
    <cellStyle name="Normal 5 6" xfId="935"/>
    <cellStyle name="Normal 5 6 2" xfId="936"/>
    <cellStyle name="Normal 5 6 3" xfId="937"/>
    <cellStyle name="Normal 5 7" xfId="938"/>
    <cellStyle name="Normal 5 7 2" xfId="939"/>
    <cellStyle name="Normal 5 7 3" xfId="940"/>
    <cellStyle name="Normal 5 8" xfId="941"/>
    <cellStyle name="Normal 5 8 2" xfId="942"/>
    <cellStyle name="Normal 5 8 3" xfId="943"/>
    <cellStyle name="Normal 5 9" xfId="944"/>
    <cellStyle name="Normal 5 9 2" xfId="945"/>
    <cellStyle name="Normal 5 9 3" xfId="946"/>
    <cellStyle name="Normal 6" xfId="947"/>
    <cellStyle name="Normal 8" xfId="948"/>
    <cellStyle name="Normal 8 2" xfId="949"/>
    <cellStyle name="Normal 8 2 2" xfId="950"/>
    <cellStyle name="Normal 8 2 3" xfId="951"/>
    <cellStyle name="Normal 8 3" xfId="952"/>
    <cellStyle name="Normal 8 3 2" xfId="953"/>
    <cellStyle name="Normal 8 3 3" xfId="954"/>
    <cellStyle name="Normal 8 4" xfId="955"/>
    <cellStyle name="Normal 8 4 2" xfId="956"/>
    <cellStyle name="Normal 8 4 3" xfId="957"/>
    <cellStyle name="Normal 8 5" xfId="958"/>
    <cellStyle name="Normal 8 5 2" xfId="959"/>
    <cellStyle name="Normal 8 5 3" xfId="960"/>
    <cellStyle name="Normal 8 6" xfId="961"/>
    <cellStyle name="Normal 8 7" xfId="962"/>
    <cellStyle name="Normal 9" xfId="963"/>
    <cellStyle name="Normal 9 2" xfId="964"/>
    <cellStyle name="Normal 9 2 2" xfId="965"/>
    <cellStyle name="Normal 9 2 3" xfId="966"/>
    <cellStyle name="Normal 9 3" xfId="967"/>
    <cellStyle name="Normal 9 3 2" xfId="968"/>
    <cellStyle name="Normal 9 3 3" xfId="969"/>
    <cellStyle name="Normal 9 4" xfId="970"/>
    <cellStyle name="Normal 9 4 2" xfId="971"/>
    <cellStyle name="Normal 9 4 3" xfId="972"/>
    <cellStyle name="Normal 9 5" xfId="973"/>
    <cellStyle name="Normal 9 5 2" xfId="974"/>
    <cellStyle name="Normal 9 5 3" xfId="975"/>
    <cellStyle name="Normal 9 6" xfId="976"/>
    <cellStyle name="Normal 9 7" xfId="977"/>
    <cellStyle name="Note" xfId="978"/>
    <cellStyle name="Output" xfId="979"/>
    <cellStyle name="Percent" xfId="980"/>
    <cellStyle name="Title" xfId="981"/>
    <cellStyle name="Total" xfId="982"/>
    <cellStyle name="Warning Text" xfId="9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"/>
  <sheetViews>
    <sheetView tabSelected="1" zoomScalePageLayoutView="0" workbookViewId="0" topLeftCell="A1">
      <selection activeCell="S42" sqref="S42"/>
    </sheetView>
  </sheetViews>
  <sheetFormatPr defaultColWidth="6.7109375" defaultRowHeight="12.75"/>
  <cols>
    <col min="1" max="1" width="4.140625" style="2" customWidth="1"/>
    <col min="2" max="2" width="10.140625" style="2" customWidth="1"/>
    <col min="3" max="3" width="7.8515625" style="2" customWidth="1"/>
    <col min="4" max="4" width="3.7109375" style="2" customWidth="1"/>
    <col min="5" max="5" width="3.421875" style="2" customWidth="1"/>
    <col min="6" max="6" width="3.7109375" style="2" customWidth="1"/>
    <col min="7" max="9" width="3.421875" style="2" customWidth="1"/>
    <col min="10" max="10" width="3.28125" style="2" customWidth="1"/>
    <col min="11" max="11" width="6.57421875" style="2" customWidth="1"/>
    <col min="12" max="12" width="3.28125" style="2" customWidth="1"/>
    <col min="13" max="13" width="4.28125" style="2" customWidth="1"/>
    <col min="14" max="14" width="5.140625" style="2" customWidth="1"/>
    <col min="15" max="15" width="18.7109375" style="2" customWidth="1"/>
    <col min="16" max="16" width="5.7109375" style="2" customWidth="1"/>
    <col min="17" max="17" width="2.8515625" style="2" customWidth="1"/>
    <col min="18" max="18" width="3.421875" style="2" customWidth="1"/>
    <col min="19" max="16384" width="6.7109375" style="2" customWidth="1"/>
  </cols>
  <sheetData>
    <row r="2" spans="1:21" ht="3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6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0" t="s">
        <v>246</v>
      </c>
      <c r="O4" s="150"/>
      <c r="P4" s="14"/>
      <c r="Q4" s="14"/>
      <c r="R4" s="14"/>
      <c r="S4" s="14"/>
      <c r="T4" s="14"/>
      <c r="U4" s="14"/>
    </row>
    <row r="5" spans="1:21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0" t="s">
        <v>247</v>
      </c>
      <c r="O5" s="150"/>
      <c r="P5" s="14"/>
      <c r="Q5" s="14"/>
      <c r="R5" s="14"/>
      <c r="S5" s="14"/>
      <c r="T5" s="14"/>
      <c r="U5" s="14"/>
    </row>
    <row r="6" spans="1:21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1" t="s">
        <v>274</v>
      </c>
      <c r="O6" s="151"/>
      <c r="P6" s="14"/>
      <c r="Q6" s="14"/>
      <c r="R6" s="14"/>
      <c r="S6" s="14"/>
      <c r="T6" s="14"/>
      <c r="U6" s="14"/>
    </row>
    <row r="7" spans="1:21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s="3" customFormat="1" ht="6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s="3" customFormat="1" ht="7.5" customHeight="1" thickBot="1">
      <c r="A9" s="14"/>
      <c r="B9" s="14"/>
      <c r="C9" s="14"/>
      <c r="D9" s="14"/>
      <c r="E9" s="14"/>
      <c r="F9" s="14"/>
      <c r="G9" s="140"/>
      <c r="H9" s="140"/>
      <c r="I9" s="140"/>
      <c r="J9" s="140"/>
      <c r="K9" s="140"/>
      <c r="L9" s="140"/>
      <c r="M9" s="140"/>
      <c r="N9" s="140"/>
      <c r="O9" s="14"/>
      <c r="P9" s="14"/>
      <c r="Q9" s="14"/>
      <c r="R9" s="14"/>
      <c r="S9" s="14"/>
      <c r="T9" s="14"/>
      <c r="U9" s="14"/>
    </row>
    <row r="10" spans="1:21" ht="18.75" customHeight="1" thickBot="1">
      <c r="A10" s="147" t="s">
        <v>248</v>
      </c>
      <c r="B10" s="147"/>
      <c r="C10" s="14"/>
      <c r="D10" s="15">
        <v>2</v>
      </c>
      <c r="E10" s="16">
        <v>0</v>
      </c>
      <c r="F10" s="16">
        <v>0</v>
      </c>
      <c r="G10" s="16">
        <v>1</v>
      </c>
      <c r="H10" s="16">
        <v>7</v>
      </c>
      <c r="I10" s="16">
        <v>9</v>
      </c>
      <c r="J10" s="16">
        <v>9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8.75" customHeight="1" thickBot="1">
      <c r="A11" s="11" t="s">
        <v>217</v>
      </c>
      <c r="B11" s="17"/>
      <c r="C11" s="33"/>
      <c r="D11" s="33"/>
      <c r="E11" s="33"/>
      <c r="F11" s="33"/>
      <c r="G11" s="33"/>
      <c r="H11" s="18"/>
      <c r="I11" s="18"/>
      <c r="J11" s="18"/>
      <c r="K11" s="18"/>
      <c r="L11" s="18"/>
      <c r="M11" s="18"/>
      <c r="N11" s="18"/>
      <c r="O11" s="14"/>
      <c r="P11" s="14"/>
      <c r="Q11" s="14"/>
      <c r="R11" s="14"/>
      <c r="S11" s="14"/>
      <c r="T11" s="14"/>
      <c r="U11" s="14"/>
    </row>
    <row r="12" spans="1:21" ht="18.75" customHeight="1" thickBot="1">
      <c r="A12" s="147" t="s">
        <v>218</v>
      </c>
      <c r="B12" s="147"/>
      <c r="C12" s="14"/>
      <c r="D12" s="17"/>
      <c r="E12" s="17"/>
      <c r="F12" s="17"/>
      <c r="G12" s="152"/>
      <c r="H12" s="152"/>
      <c r="I12" s="152"/>
      <c r="J12" s="152"/>
      <c r="K12" s="152"/>
      <c r="L12" s="152"/>
      <c r="M12" s="152"/>
      <c r="N12" s="152"/>
      <c r="O12" s="14"/>
      <c r="P12" s="14"/>
      <c r="Q12" s="14"/>
      <c r="R12" s="14"/>
      <c r="S12" s="14"/>
      <c r="T12" s="14"/>
      <c r="U12" s="14"/>
    </row>
    <row r="13" spans="1:21" ht="15">
      <c r="A13" s="19" t="s">
        <v>219</v>
      </c>
      <c r="B13" s="14"/>
      <c r="C13" s="149">
        <v>99112599</v>
      </c>
      <c r="D13" s="149"/>
      <c r="E13" s="14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15">
      <c r="A14" s="148" t="s">
        <v>220</v>
      </c>
      <c r="B14" s="148"/>
      <c r="C14" s="19" t="s">
        <v>221</v>
      </c>
      <c r="D14" s="14"/>
      <c r="E14" s="14"/>
      <c r="F14" s="14"/>
      <c r="G14" s="14"/>
      <c r="H14" s="14"/>
      <c r="I14" s="150" t="s">
        <v>252</v>
      </c>
      <c r="J14" s="150"/>
      <c r="K14" s="150"/>
      <c r="L14" s="150"/>
      <c r="M14" s="150"/>
      <c r="N14" s="14"/>
      <c r="O14" s="14"/>
      <c r="P14" s="14"/>
      <c r="Q14" s="14"/>
      <c r="R14" s="14"/>
      <c r="S14" s="14"/>
      <c r="T14" s="14"/>
      <c r="U14" s="14"/>
    </row>
    <row r="15" spans="1:21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2.75" customHeight="1">
      <c r="A16" s="14"/>
      <c r="B16" s="138" t="s">
        <v>230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12.75" customHeight="1">
      <c r="A17" s="14"/>
      <c r="B17" s="13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12.75" customHeight="1">
      <c r="A18" s="14"/>
      <c r="B18" s="13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12.75" customHeight="1">
      <c r="A19" s="14"/>
      <c r="B19" s="13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20.25">
      <c r="A25" s="139" t="s">
        <v>275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4"/>
      <c r="R25" s="14"/>
      <c r="S25" s="14"/>
      <c r="T25" s="14"/>
      <c r="U25" s="14"/>
    </row>
    <row r="26" spans="1:21" ht="20.25">
      <c r="A26" s="139" t="s">
        <v>276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"/>
      <c r="R26" s="14"/>
      <c r="S26" s="14"/>
      <c r="T26" s="14"/>
      <c r="U26" s="14"/>
    </row>
    <row r="27" spans="1:21" ht="20.25">
      <c r="A27" s="139" t="s">
        <v>249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"/>
      <c r="R27" s="14"/>
      <c r="S27" s="14"/>
      <c r="T27" s="14"/>
      <c r="U27" s="14"/>
    </row>
    <row r="28" spans="1:2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5">
      <c r="A29" s="14"/>
      <c r="B29" s="14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"/>
      <c r="R29" s="14"/>
      <c r="S29" s="14"/>
      <c r="T29" s="14"/>
      <c r="U29" s="14"/>
    </row>
    <row r="30" spans="1:2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23.25" customHeight="1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s="4" customFormat="1" ht="28.5" customHeight="1" thickBot="1">
      <c r="A37" s="14"/>
      <c r="B37" s="141" t="s">
        <v>250</v>
      </c>
      <c r="C37" s="142"/>
      <c r="D37" s="142"/>
      <c r="E37" s="142"/>
      <c r="F37" s="142"/>
      <c r="G37" s="142"/>
      <c r="H37" s="142"/>
      <c r="I37" s="142"/>
      <c r="J37" s="142"/>
      <c r="K37" s="143"/>
      <c r="L37" s="144" t="s">
        <v>222</v>
      </c>
      <c r="M37" s="145"/>
      <c r="N37" s="146"/>
      <c r="O37" s="20" t="s">
        <v>251</v>
      </c>
      <c r="P37" s="21"/>
      <c r="Q37" s="14"/>
      <c r="R37" s="14"/>
      <c r="S37" s="14"/>
      <c r="T37" s="14"/>
      <c r="U37" s="14"/>
    </row>
    <row r="38" spans="1:21" s="3" customFormat="1" ht="21" customHeight="1" thickBot="1">
      <c r="A38" s="14"/>
      <c r="B38" s="34"/>
      <c r="C38" s="35" t="s">
        <v>292</v>
      </c>
      <c r="D38" s="35"/>
      <c r="E38" s="35"/>
      <c r="F38" s="35"/>
      <c r="G38" s="35"/>
      <c r="H38" s="35"/>
      <c r="I38" s="35"/>
      <c r="J38" s="35"/>
      <c r="K38" s="36"/>
      <c r="L38" s="22"/>
      <c r="M38" s="21"/>
      <c r="N38" s="23"/>
      <c r="O38" s="23"/>
      <c r="P38" s="21"/>
      <c r="Q38" s="14"/>
      <c r="R38" s="14"/>
      <c r="S38" s="14"/>
      <c r="T38" s="14"/>
      <c r="U38" s="14"/>
    </row>
    <row r="39" spans="1:21" s="3" customFormat="1" ht="21" customHeight="1" thickBot="1">
      <c r="A39" s="14"/>
      <c r="B39" s="34"/>
      <c r="C39" s="35"/>
      <c r="D39" s="25"/>
      <c r="E39" s="25"/>
      <c r="F39" s="25"/>
      <c r="G39" s="25"/>
      <c r="H39" s="25"/>
      <c r="I39" s="25"/>
      <c r="J39" s="26"/>
      <c r="K39" s="27"/>
      <c r="L39" s="26"/>
      <c r="M39" s="26"/>
      <c r="N39" s="27"/>
      <c r="O39" s="27"/>
      <c r="P39" s="14"/>
      <c r="Q39" s="14"/>
      <c r="R39" s="14"/>
      <c r="S39" s="14"/>
      <c r="T39" s="14"/>
      <c r="U39" s="14"/>
    </row>
    <row r="40" spans="1:21" s="3" customFormat="1" ht="19.5" customHeight="1" thickBot="1">
      <c r="A40" s="14"/>
      <c r="B40" s="24"/>
      <c r="C40" s="25"/>
      <c r="D40" s="25"/>
      <c r="E40" s="25"/>
      <c r="F40" s="25"/>
      <c r="G40" s="25"/>
      <c r="H40" s="25"/>
      <c r="I40" s="25"/>
      <c r="J40" s="26"/>
      <c r="K40" s="27"/>
      <c r="L40" s="29"/>
      <c r="M40" s="29"/>
      <c r="N40" s="16"/>
      <c r="O40" s="16"/>
      <c r="P40" s="14"/>
      <c r="Q40" s="14"/>
      <c r="R40" s="14"/>
      <c r="S40" s="14"/>
      <c r="T40" s="14"/>
      <c r="U40" s="14"/>
    </row>
    <row r="41" spans="1:21" s="3" customFormat="1" ht="19.5" customHeight="1" thickBot="1">
      <c r="A41" s="14"/>
      <c r="B41" s="30"/>
      <c r="C41" s="28"/>
      <c r="D41" s="28"/>
      <c r="E41" s="28"/>
      <c r="F41" s="28"/>
      <c r="G41" s="28"/>
      <c r="H41" s="28"/>
      <c r="I41" s="28"/>
      <c r="J41" s="29"/>
      <c r="K41" s="16"/>
      <c r="L41" s="31"/>
      <c r="M41" s="31"/>
      <c r="N41" s="32"/>
      <c r="O41" s="32"/>
      <c r="P41" s="14"/>
      <c r="Q41" s="14"/>
      <c r="R41" s="14"/>
      <c r="S41" s="14"/>
      <c r="T41" s="14"/>
      <c r="U41" s="14"/>
    </row>
    <row r="42" spans="1:21" s="3" customFormat="1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s="3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9">
        <v>1</v>
      </c>
      <c r="Q45" s="14"/>
      <c r="R45" s="14"/>
      <c r="S45" s="14"/>
      <c r="T45" s="14"/>
      <c r="U45" s="14"/>
    </row>
    <row r="46" spans="1:21" ht="15">
      <c r="A46" s="11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5">
      <c r="A47" s="11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</sheetData>
  <sheetProtection/>
  <mergeCells count="17">
    <mergeCell ref="A10:B10"/>
    <mergeCell ref="A12:B12"/>
    <mergeCell ref="A14:B14"/>
    <mergeCell ref="C13:E13"/>
    <mergeCell ref="N4:O4"/>
    <mergeCell ref="N5:O5"/>
    <mergeCell ref="N6:O6"/>
    <mergeCell ref="G9:N9"/>
    <mergeCell ref="G12:N12"/>
    <mergeCell ref="I14:M14"/>
    <mergeCell ref="B16:B19"/>
    <mergeCell ref="A25:P25"/>
    <mergeCell ref="A26:P26"/>
    <mergeCell ref="A27:P27"/>
    <mergeCell ref="C29:P29"/>
    <mergeCell ref="B37:K37"/>
    <mergeCell ref="L37:N37"/>
  </mergeCells>
  <printOptions/>
  <pageMargins left="1.11" right="0.46" top="0.57" bottom="0.4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44"/>
  <sheetViews>
    <sheetView zoomScalePageLayoutView="0" workbookViewId="0" topLeftCell="A1">
      <selection activeCell="B26" sqref="B26"/>
    </sheetView>
  </sheetViews>
  <sheetFormatPr defaultColWidth="8.8515625" defaultRowHeight="12.75"/>
  <cols>
    <col min="1" max="1" width="91.421875" style="7" customWidth="1"/>
    <col min="2" max="16384" width="8.8515625" style="7" customWidth="1"/>
  </cols>
  <sheetData>
    <row r="3" spans="1:2" ht="16.5">
      <c r="A3" s="6" t="s">
        <v>277</v>
      </c>
      <c r="B3" s="10"/>
    </row>
    <row r="4" spans="1:2" ht="16.5">
      <c r="A4" s="6" t="s">
        <v>278</v>
      </c>
      <c r="B4" s="10"/>
    </row>
    <row r="5" spans="1:2" ht="16.5">
      <c r="A5" s="6" t="s">
        <v>231</v>
      </c>
      <c r="B5" s="10"/>
    </row>
    <row r="6" spans="1:2" ht="15">
      <c r="A6" s="10"/>
      <c r="B6" s="10"/>
    </row>
    <row r="7" spans="1:2" ht="22.5" customHeight="1">
      <c r="A7" s="12" t="s">
        <v>279</v>
      </c>
      <c r="B7" s="10"/>
    </row>
    <row r="8" spans="1:2" ht="15">
      <c r="A8" s="10"/>
      <c r="B8" s="10"/>
    </row>
    <row r="9" spans="1:2" ht="15">
      <c r="A9" s="10"/>
      <c r="B9" s="10"/>
    </row>
    <row r="10" spans="1:2" ht="23.25" customHeight="1">
      <c r="A10" s="13" t="s">
        <v>283</v>
      </c>
      <c r="B10" s="10"/>
    </row>
    <row r="11" spans="1:2" ht="21.75" customHeight="1">
      <c r="A11" s="13" t="s">
        <v>280</v>
      </c>
      <c r="B11" s="10"/>
    </row>
    <row r="12" spans="1:2" ht="21" customHeight="1">
      <c r="A12" s="13" t="s">
        <v>232</v>
      </c>
      <c r="B12" s="10"/>
    </row>
    <row r="13" spans="1:2" ht="21" customHeight="1">
      <c r="A13" s="13" t="s">
        <v>233</v>
      </c>
      <c r="B13" s="10"/>
    </row>
    <row r="14" spans="1:2" ht="22.5" customHeight="1">
      <c r="A14" s="13" t="s">
        <v>234</v>
      </c>
      <c r="B14" s="13"/>
    </row>
    <row r="15" spans="1:2" ht="24" customHeight="1">
      <c r="A15" s="13" t="s">
        <v>235</v>
      </c>
      <c r="B15" s="10"/>
    </row>
    <row r="16" spans="1:2" ht="15">
      <c r="A16" s="13" t="s">
        <v>236</v>
      </c>
      <c r="B16" s="10"/>
    </row>
    <row r="17" spans="1:2" ht="24" customHeight="1">
      <c r="A17" s="13" t="s">
        <v>237</v>
      </c>
      <c r="B17" s="10"/>
    </row>
    <row r="18" spans="1:2" ht="24" customHeight="1">
      <c r="A18" s="13" t="s">
        <v>238</v>
      </c>
      <c r="B18" s="10"/>
    </row>
    <row r="19" spans="1:2" ht="15">
      <c r="A19" s="13" t="s">
        <v>239</v>
      </c>
      <c r="B19" s="10"/>
    </row>
    <row r="20" spans="1:2" ht="24.75" customHeight="1">
      <c r="A20" s="13" t="s">
        <v>240</v>
      </c>
      <c r="B20" s="10"/>
    </row>
    <row r="21" spans="1:2" ht="15">
      <c r="A21" s="13" t="s">
        <v>241</v>
      </c>
      <c r="B21" s="10"/>
    </row>
    <row r="22" spans="1:2" ht="24" customHeight="1">
      <c r="A22" s="13" t="s">
        <v>242</v>
      </c>
      <c r="B22" s="10"/>
    </row>
    <row r="23" spans="1:2" ht="15">
      <c r="A23" s="13" t="s">
        <v>243</v>
      </c>
      <c r="B23" s="10"/>
    </row>
    <row r="24" spans="1:2" ht="24" customHeight="1">
      <c r="A24" s="13" t="s">
        <v>244</v>
      </c>
      <c r="B24" s="10"/>
    </row>
    <row r="25" spans="1:2" ht="15">
      <c r="A25" s="13" t="s">
        <v>245</v>
      </c>
      <c r="B25" s="10"/>
    </row>
    <row r="26" spans="1:2" ht="15">
      <c r="A26" s="10"/>
      <c r="B26" s="10"/>
    </row>
    <row r="27" spans="1:2" ht="15">
      <c r="A27" s="10"/>
      <c r="B27" s="10"/>
    </row>
    <row r="28" spans="1:2" ht="15">
      <c r="A28" s="10"/>
      <c r="B28" s="10"/>
    </row>
    <row r="29" spans="1:2" ht="15">
      <c r="A29" s="12" t="s">
        <v>281</v>
      </c>
      <c r="B29" s="10"/>
    </row>
    <row r="30" spans="1:2" ht="24.75" customHeight="1">
      <c r="A30" s="8" t="s">
        <v>282</v>
      </c>
      <c r="B30" s="10"/>
    </row>
    <row r="31" spans="1:2" ht="15">
      <c r="A31" s="10"/>
      <c r="B31" s="10"/>
    </row>
    <row r="32" spans="1:2" ht="15">
      <c r="A32" s="10"/>
      <c r="B32" s="10"/>
    </row>
    <row r="33" spans="1:2" ht="15">
      <c r="A33" s="10"/>
      <c r="B33" s="10"/>
    </row>
    <row r="34" spans="1:2" ht="15">
      <c r="A34" s="10"/>
      <c r="B34" s="10"/>
    </row>
    <row r="35" spans="1:2" ht="15">
      <c r="A35" s="10"/>
      <c r="B35" s="10"/>
    </row>
    <row r="36" spans="1:2" ht="15">
      <c r="A36" s="10"/>
      <c r="B36" s="10"/>
    </row>
    <row r="37" spans="1:2" ht="15">
      <c r="A37" s="10"/>
      <c r="B37" s="10"/>
    </row>
    <row r="38" spans="1:2" ht="15">
      <c r="A38" s="10"/>
      <c r="B38" s="10"/>
    </row>
    <row r="39" spans="1:2" ht="15">
      <c r="A39" s="10"/>
      <c r="B39" s="10"/>
    </row>
    <row r="40" spans="1:2" ht="15">
      <c r="A40" s="10"/>
      <c r="B40" s="10"/>
    </row>
    <row r="41" spans="1:2" ht="15">
      <c r="A41" s="10"/>
      <c r="B41" s="10"/>
    </row>
    <row r="42" spans="1:2" ht="15">
      <c r="A42" s="9">
        <v>2</v>
      </c>
      <c r="B42" s="10"/>
    </row>
    <row r="43" spans="1:2" ht="15.75">
      <c r="A43" s="11"/>
      <c r="B43"/>
    </row>
    <row r="44" spans="1:2" ht="15.75">
      <c r="A44" s="11"/>
      <c r="B44"/>
    </row>
  </sheetData>
  <sheetProtection/>
  <printOptions/>
  <pageMargins left="0.42" right="0.75" top="1" bottom="0.74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7">
      <selection activeCell="G14" sqref="G14"/>
    </sheetView>
  </sheetViews>
  <sheetFormatPr defaultColWidth="6.7109375" defaultRowHeight="12.75"/>
  <cols>
    <col min="1" max="1" width="7.00390625" style="77" customWidth="1"/>
    <col min="2" max="2" width="39.140625" style="77" customWidth="1"/>
    <col min="3" max="3" width="14.140625" style="90" customWidth="1"/>
    <col min="4" max="4" width="16.28125" style="90" customWidth="1"/>
    <col min="5" max="6" width="12.7109375" style="77" customWidth="1"/>
    <col min="7" max="7" width="16.00390625" style="77" customWidth="1"/>
    <col min="8" max="16384" width="6.7109375" style="77" customWidth="1"/>
  </cols>
  <sheetData>
    <row r="1" spans="1:6" ht="12.75">
      <c r="A1" s="154" t="s">
        <v>223</v>
      </c>
      <c r="B1" s="154"/>
      <c r="C1" s="154"/>
      <c r="D1" s="154"/>
      <c r="E1" s="37"/>
      <c r="F1" s="37"/>
    </row>
    <row r="2" spans="1:6" ht="12.75">
      <c r="A2" s="37"/>
      <c r="B2" s="37"/>
      <c r="C2" s="37"/>
      <c r="D2" s="37"/>
      <c r="E2" s="37"/>
      <c r="F2" s="37"/>
    </row>
    <row r="3" spans="1:6" ht="12.75">
      <c r="A3" s="37"/>
      <c r="B3" s="37"/>
      <c r="C3" s="37"/>
      <c r="D3" s="37"/>
      <c r="E3" s="37"/>
      <c r="F3" s="37"/>
    </row>
    <row r="4" spans="1:6" s="78" customFormat="1" ht="17.25" customHeight="1">
      <c r="A4" s="154" t="s">
        <v>284</v>
      </c>
      <c r="B4" s="154"/>
      <c r="C4" s="153" t="s">
        <v>285</v>
      </c>
      <c r="D4" s="153"/>
      <c r="E4" s="37"/>
      <c r="F4" s="37"/>
    </row>
    <row r="5" spans="1:6" ht="0.75" customHeight="1">
      <c r="A5" s="37"/>
      <c r="B5" s="37"/>
      <c r="C5" s="37"/>
      <c r="D5" s="37"/>
      <c r="E5" s="37"/>
      <c r="F5" s="37"/>
    </row>
    <row r="6" spans="1:6" ht="11.25" customHeight="1">
      <c r="A6" s="153" t="s">
        <v>224</v>
      </c>
      <c r="B6" s="153"/>
      <c r="C6" s="37"/>
      <c r="D6" s="37"/>
      <c r="E6" s="37"/>
      <c r="F6" s="37"/>
    </row>
    <row r="7" spans="1:6" ht="12" customHeight="1">
      <c r="A7" s="37"/>
      <c r="B7" s="37"/>
      <c r="C7" s="37"/>
      <c r="D7" s="37"/>
      <c r="E7" s="37"/>
      <c r="F7" s="37"/>
    </row>
    <row r="8" spans="1:6" ht="13.5" customHeight="1">
      <c r="A8" s="158" t="s">
        <v>225</v>
      </c>
      <c r="B8" s="159" t="s">
        <v>226</v>
      </c>
      <c r="C8" s="160" t="s">
        <v>3</v>
      </c>
      <c r="D8" s="160"/>
      <c r="E8" s="37"/>
      <c r="F8" s="37"/>
    </row>
    <row r="9" spans="1:6" ht="15" customHeight="1">
      <c r="A9" s="158"/>
      <c r="B9" s="159"/>
      <c r="C9" s="158" t="s">
        <v>227</v>
      </c>
      <c r="D9" s="158" t="s">
        <v>228</v>
      </c>
      <c r="E9" s="37"/>
      <c r="F9" s="37"/>
    </row>
    <row r="10" spans="1:6" ht="13.5" customHeight="1">
      <c r="A10" s="158"/>
      <c r="B10" s="159"/>
      <c r="C10" s="158"/>
      <c r="D10" s="158"/>
      <c r="E10" s="37"/>
      <c r="F10" s="37"/>
    </row>
    <row r="11" spans="1:6" ht="15" customHeight="1">
      <c r="A11" s="59" t="s">
        <v>229</v>
      </c>
      <c r="B11" s="59" t="s">
        <v>230</v>
      </c>
      <c r="C11" s="59">
        <v>1</v>
      </c>
      <c r="D11" s="59">
        <v>2</v>
      </c>
      <c r="E11" s="37"/>
      <c r="F11" s="37"/>
    </row>
    <row r="12" spans="1:6" ht="15" customHeight="1">
      <c r="A12" s="79">
        <v>1</v>
      </c>
      <c r="B12" s="157" t="s">
        <v>7</v>
      </c>
      <c r="C12" s="157"/>
      <c r="D12" s="157"/>
      <c r="E12" s="37"/>
      <c r="F12" s="37"/>
    </row>
    <row r="13" spans="1:6" ht="15" customHeight="1">
      <c r="A13" s="80">
        <v>1.1</v>
      </c>
      <c r="B13" s="156" t="s">
        <v>8</v>
      </c>
      <c r="C13" s="156"/>
      <c r="D13" s="156"/>
      <c r="E13" s="37"/>
      <c r="F13" s="37"/>
    </row>
    <row r="14" spans="1:7" ht="15" customHeight="1">
      <c r="A14" s="81" t="s">
        <v>9</v>
      </c>
      <c r="B14" s="82" t="s">
        <v>10</v>
      </c>
      <c r="C14" s="74">
        <v>177210</v>
      </c>
      <c r="D14" s="74">
        <v>561655</v>
      </c>
      <c r="E14" s="37"/>
      <c r="F14" s="37"/>
      <c r="G14" s="88"/>
    </row>
    <row r="15" spans="1:6" ht="15" customHeight="1">
      <c r="A15" s="81" t="s">
        <v>11</v>
      </c>
      <c r="B15" s="82" t="s">
        <v>12</v>
      </c>
      <c r="C15" s="74"/>
      <c r="D15" s="74"/>
      <c r="E15" s="37"/>
      <c r="F15" s="37"/>
    </row>
    <row r="16" spans="1:6" ht="15" customHeight="1">
      <c r="A16" s="81" t="s">
        <v>13</v>
      </c>
      <c r="B16" s="82" t="s">
        <v>14</v>
      </c>
      <c r="C16" s="74"/>
      <c r="D16" s="74"/>
      <c r="E16" s="37"/>
      <c r="F16" s="37"/>
    </row>
    <row r="17" spans="1:6" ht="15" customHeight="1">
      <c r="A17" s="81" t="s">
        <v>15</v>
      </c>
      <c r="B17" s="82" t="s">
        <v>16</v>
      </c>
      <c r="C17" s="74"/>
      <c r="D17" s="74">
        <v>2764259</v>
      </c>
      <c r="E17" s="37"/>
      <c r="F17" s="37"/>
    </row>
    <row r="18" spans="1:6" ht="15" customHeight="1">
      <c r="A18" s="81" t="s">
        <v>17</v>
      </c>
      <c r="B18" s="82" t="s">
        <v>18</v>
      </c>
      <c r="C18" s="74"/>
      <c r="D18" s="74"/>
      <c r="E18" s="37"/>
      <c r="F18" s="37"/>
    </row>
    <row r="19" spans="1:6" ht="15" customHeight="1">
      <c r="A19" s="81" t="s">
        <v>19</v>
      </c>
      <c r="B19" s="82" t="s">
        <v>4</v>
      </c>
      <c r="C19" s="74"/>
      <c r="D19" s="74"/>
      <c r="E19" s="37"/>
      <c r="F19" s="37"/>
    </row>
    <row r="20" spans="1:6" ht="15" customHeight="1">
      <c r="A20" s="81" t="s">
        <v>20</v>
      </c>
      <c r="B20" s="82" t="s">
        <v>21</v>
      </c>
      <c r="C20" s="74"/>
      <c r="D20" s="74"/>
      <c r="E20" s="37"/>
      <c r="F20" s="37"/>
    </row>
    <row r="21" spans="1:6" ht="15" customHeight="1">
      <c r="A21" s="81" t="s">
        <v>22</v>
      </c>
      <c r="B21" s="82" t="s">
        <v>23</v>
      </c>
      <c r="C21" s="60">
        <v>27117564</v>
      </c>
      <c r="D21" s="60">
        <v>27117564</v>
      </c>
      <c r="E21" s="37"/>
      <c r="F21" s="37"/>
    </row>
    <row r="22" spans="1:6" ht="21.75" customHeight="1">
      <c r="A22" s="81" t="s">
        <v>24</v>
      </c>
      <c r="B22" s="82" t="s">
        <v>25</v>
      </c>
      <c r="C22" s="60"/>
      <c r="D22" s="60"/>
      <c r="E22" s="37"/>
      <c r="F22" s="37"/>
    </row>
    <row r="23" spans="1:6" ht="15" customHeight="1">
      <c r="A23" s="81" t="s">
        <v>26</v>
      </c>
      <c r="B23" s="83"/>
      <c r="C23" s="74"/>
      <c r="D23" s="74"/>
      <c r="E23" s="37"/>
      <c r="F23" s="37"/>
    </row>
    <row r="24" spans="1:6" ht="15" customHeight="1">
      <c r="A24" s="81" t="s">
        <v>27</v>
      </c>
      <c r="B24" s="82" t="s">
        <v>28</v>
      </c>
      <c r="C24" s="74">
        <f>SUM(C14:C23)</f>
        <v>27294774</v>
      </c>
      <c r="D24" s="74">
        <f>SUM(D14:D23)</f>
        <v>30443478</v>
      </c>
      <c r="E24" s="37"/>
      <c r="F24" s="37"/>
    </row>
    <row r="25" spans="1:6" ht="15" customHeight="1">
      <c r="A25" s="80">
        <v>1.2</v>
      </c>
      <c r="B25" s="156" t="s">
        <v>29</v>
      </c>
      <c r="C25" s="156"/>
      <c r="D25" s="156"/>
      <c r="E25" s="37"/>
      <c r="F25" s="37"/>
    </row>
    <row r="26" spans="1:6" ht="15" customHeight="1">
      <c r="A26" s="81" t="s">
        <v>30</v>
      </c>
      <c r="B26" s="82" t="s">
        <v>1</v>
      </c>
      <c r="C26" s="74">
        <v>348774026</v>
      </c>
      <c r="D26" s="74">
        <v>346675658</v>
      </c>
      <c r="E26" s="37"/>
      <c r="F26" s="37"/>
    </row>
    <row r="27" spans="1:6" ht="15" customHeight="1">
      <c r="A27" s="81" t="s">
        <v>31</v>
      </c>
      <c r="B27" s="82" t="s">
        <v>32</v>
      </c>
      <c r="C27" s="74"/>
      <c r="D27" s="74"/>
      <c r="E27" s="37"/>
      <c r="F27" s="37"/>
    </row>
    <row r="28" spans="1:6" ht="15" customHeight="1">
      <c r="A28" s="81" t="s">
        <v>33</v>
      </c>
      <c r="B28" s="82" t="s">
        <v>34</v>
      </c>
      <c r="C28" s="74"/>
      <c r="D28" s="74"/>
      <c r="E28" s="37"/>
      <c r="F28" s="37"/>
    </row>
    <row r="29" spans="1:6" ht="15" customHeight="1">
      <c r="A29" s="81" t="s">
        <v>35</v>
      </c>
      <c r="B29" s="82" t="s">
        <v>36</v>
      </c>
      <c r="C29" s="74"/>
      <c r="D29" s="74"/>
      <c r="E29" s="37"/>
      <c r="F29" s="37"/>
    </row>
    <row r="30" spans="1:6" ht="15" customHeight="1">
      <c r="A30" s="81" t="s">
        <v>37</v>
      </c>
      <c r="B30" s="82" t="s">
        <v>38</v>
      </c>
      <c r="C30" s="74"/>
      <c r="D30" s="74"/>
      <c r="E30" s="37"/>
      <c r="F30" s="37"/>
    </row>
    <row r="31" spans="1:6" ht="15" customHeight="1">
      <c r="A31" s="81" t="s">
        <v>39</v>
      </c>
      <c r="B31" s="82" t="s">
        <v>40</v>
      </c>
      <c r="C31" s="74"/>
      <c r="D31" s="74"/>
      <c r="E31" s="37"/>
      <c r="F31" s="37"/>
    </row>
    <row r="32" spans="1:6" ht="15" customHeight="1">
      <c r="A32" s="81" t="s">
        <v>41</v>
      </c>
      <c r="B32" s="82" t="s">
        <v>42</v>
      </c>
      <c r="C32" s="74"/>
      <c r="D32" s="74"/>
      <c r="E32" s="37"/>
      <c r="F32" s="37"/>
    </row>
    <row r="33" spans="1:6" ht="15" customHeight="1">
      <c r="A33" s="81" t="s">
        <v>43</v>
      </c>
      <c r="B33" s="82" t="s">
        <v>44</v>
      </c>
      <c r="C33" s="74"/>
      <c r="D33" s="74"/>
      <c r="E33" s="37"/>
      <c r="F33" s="37"/>
    </row>
    <row r="34" spans="1:6" ht="15" customHeight="1">
      <c r="A34" s="81" t="s">
        <v>45</v>
      </c>
      <c r="B34" s="83"/>
      <c r="C34" s="74"/>
      <c r="D34" s="74"/>
      <c r="E34" s="37"/>
      <c r="F34" s="37"/>
    </row>
    <row r="35" spans="1:6" ht="15" customHeight="1">
      <c r="A35" s="80" t="s">
        <v>46</v>
      </c>
      <c r="B35" s="82" t="s">
        <v>47</v>
      </c>
      <c r="C35" s="74">
        <f>SUM(C26:C34)</f>
        <v>348774026</v>
      </c>
      <c r="D35" s="74">
        <f>SUM(D26:D34)</f>
        <v>346675658</v>
      </c>
      <c r="E35" s="37"/>
      <c r="F35" s="37"/>
    </row>
    <row r="36" spans="1:6" ht="15" customHeight="1">
      <c r="A36" s="80">
        <v>1.3</v>
      </c>
      <c r="B36" s="82" t="s">
        <v>48</v>
      </c>
      <c r="C36" s="74">
        <f>+C35+C24</f>
        <v>376068800</v>
      </c>
      <c r="D36" s="74">
        <f>+D35+D24</f>
        <v>377119136</v>
      </c>
      <c r="E36" s="37"/>
      <c r="F36" s="37"/>
    </row>
    <row r="37" spans="1:6" ht="15" customHeight="1">
      <c r="A37" s="84"/>
      <c r="B37" s="84"/>
      <c r="C37" s="37"/>
      <c r="D37" s="37"/>
      <c r="E37" s="37"/>
      <c r="F37" s="37"/>
    </row>
    <row r="38" spans="1:6" ht="15" customHeight="1">
      <c r="A38" s="84"/>
      <c r="B38" s="84"/>
      <c r="C38" s="37"/>
      <c r="D38" s="37"/>
      <c r="E38" s="37"/>
      <c r="F38" s="37"/>
    </row>
    <row r="39" spans="1:6" ht="15" customHeight="1">
      <c r="A39" s="84"/>
      <c r="B39" s="84"/>
      <c r="C39" s="37"/>
      <c r="D39" s="37"/>
      <c r="E39" s="37"/>
      <c r="F39" s="37"/>
    </row>
    <row r="40" spans="1:6" ht="15" customHeight="1">
      <c r="A40" s="84"/>
      <c r="B40" s="84"/>
      <c r="C40" s="37"/>
      <c r="D40" s="37"/>
      <c r="E40" s="37"/>
      <c r="F40" s="37"/>
    </row>
    <row r="41" spans="1:6" ht="15" customHeight="1">
      <c r="A41" s="84"/>
      <c r="B41" s="84"/>
      <c r="C41" s="37"/>
      <c r="D41" s="37"/>
      <c r="E41" s="37"/>
      <c r="F41" s="37"/>
    </row>
    <row r="42" spans="1:6" ht="15" customHeight="1">
      <c r="A42" s="84"/>
      <c r="B42" s="84"/>
      <c r="C42" s="37"/>
      <c r="D42" s="37"/>
      <c r="E42" s="37"/>
      <c r="F42" s="37"/>
    </row>
    <row r="43" spans="1:6" ht="15" customHeight="1">
      <c r="A43" s="84"/>
      <c r="B43" s="84"/>
      <c r="C43" s="37"/>
      <c r="D43" s="37"/>
      <c r="E43" s="37"/>
      <c r="F43" s="37"/>
    </row>
    <row r="44" spans="1:6" ht="15" customHeight="1">
      <c r="A44" s="84"/>
      <c r="B44" s="84"/>
      <c r="C44" s="37"/>
      <c r="D44" s="37"/>
      <c r="E44" s="37"/>
      <c r="F44" s="37"/>
    </row>
    <row r="45" spans="1:6" ht="15" customHeight="1">
      <c r="A45" s="84"/>
      <c r="B45" s="84"/>
      <c r="C45" s="37"/>
      <c r="D45" s="37"/>
      <c r="E45" s="37"/>
      <c r="F45" s="37"/>
    </row>
    <row r="46" spans="1:6" ht="15" customHeight="1">
      <c r="A46" s="84"/>
      <c r="B46" s="84"/>
      <c r="C46" s="37"/>
      <c r="D46" s="37"/>
      <c r="E46" s="37"/>
      <c r="F46" s="37"/>
    </row>
    <row r="47" spans="1:6" ht="15" customHeight="1">
      <c r="A47" s="84"/>
      <c r="B47" s="84"/>
      <c r="C47" s="37"/>
      <c r="D47" s="37"/>
      <c r="E47" s="37"/>
      <c r="F47" s="37"/>
    </row>
    <row r="48" spans="1:6" ht="15" customHeight="1">
      <c r="A48" s="84"/>
      <c r="B48" s="84"/>
      <c r="C48" s="37"/>
      <c r="D48" s="37"/>
      <c r="E48" s="37"/>
      <c r="F48" s="37"/>
    </row>
    <row r="49" spans="1:6" ht="15" customHeight="1">
      <c r="A49" s="84"/>
      <c r="B49" s="84"/>
      <c r="C49" s="37"/>
      <c r="D49" s="37"/>
      <c r="E49" s="37"/>
      <c r="F49" s="37"/>
    </row>
    <row r="50" spans="1:6" ht="15" customHeight="1">
      <c r="A50" s="84"/>
      <c r="B50" s="84"/>
      <c r="C50" s="37"/>
      <c r="D50" s="37"/>
      <c r="E50" s="37"/>
      <c r="F50" s="37"/>
    </row>
    <row r="51" spans="1:6" ht="15" customHeight="1">
      <c r="A51" s="37"/>
      <c r="B51" s="37"/>
      <c r="C51" s="37"/>
      <c r="D51" s="37"/>
      <c r="E51" s="37"/>
      <c r="F51" s="37"/>
    </row>
    <row r="52" spans="1:6" ht="15" customHeight="1">
      <c r="A52" s="79">
        <v>2</v>
      </c>
      <c r="B52" s="155" t="s">
        <v>49</v>
      </c>
      <c r="C52" s="155"/>
      <c r="D52" s="155"/>
      <c r="E52" s="37"/>
      <c r="F52" s="37"/>
    </row>
    <row r="53" spans="1:6" ht="15" customHeight="1">
      <c r="A53" s="79">
        <v>2.1</v>
      </c>
      <c r="B53" s="155" t="s">
        <v>50</v>
      </c>
      <c r="C53" s="155"/>
      <c r="D53" s="155"/>
      <c r="E53" s="37"/>
      <c r="F53" s="37"/>
    </row>
    <row r="54" spans="1:6" ht="15" customHeight="1">
      <c r="A54" s="85" t="s">
        <v>51</v>
      </c>
      <c r="B54" s="86" t="s">
        <v>52</v>
      </c>
      <c r="C54" s="86"/>
      <c r="D54" s="86"/>
      <c r="E54" s="37"/>
      <c r="F54" s="37"/>
    </row>
    <row r="55" spans="1:6" ht="15" customHeight="1">
      <c r="A55" s="81" t="s">
        <v>53</v>
      </c>
      <c r="B55" s="82" t="s">
        <v>54</v>
      </c>
      <c r="C55" s="75"/>
      <c r="D55" s="75"/>
      <c r="E55" s="37"/>
      <c r="F55" s="37"/>
    </row>
    <row r="56" spans="1:7" ht="15" customHeight="1">
      <c r="A56" s="81" t="s">
        <v>55</v>
      </c>
      <c r="B56" s="82" t="s">
        <v>56</v>
      </c>
      <c r="C56" s="75"/>
      <c r="D56" s="126"/>
      <c r="E56" s="37"/>
      <c r="F56" s="37"/>
      <c r="G56" s="88">
        <f>+D56-C56</f>
        <v>0</v>
      </c>
    </row>
    <row r="57" spans="1:7" ht="15" customHeight="1">
      <c r="A57" s="81" t="s">
        <v>57</v>
      </c>
      <c r="B57" s="82" t="s">
        <v>58</v>
      </c>
      <c r="C57" s="75"/>
      <c r="D57" s="126">
        <v>258893</v>
      </c>
      <c r="E57" s="37"/>
      <c r="F57" s="37"/>
      <c r="G57" s="88"/>
    </row>
    <row r="58" spans="1:7" ht="15" customHeight="1">
      <c r="A58" s="81" t="s">
        <v>59</v>
      </c>
      <c r="B58" s="82" t="s">
        <v>60</v>
      </c>
      <c r="C58" s="94"/>
      <c r="D58" s="127"/>
      <c r="E58" s="37"/>
      <c r="F58" s="37"/>
      <c r="G58" s="88"/>
    </row>
    <row r="59" spans="1:7" ht="15" customHeight="1">
      <c r="A59" s="81" t="s">
        <v>61</v>
      </c>
      <c r="B59" s="82" t="s">
        <v>62</v>
      </c>
      <c r="C59" s="75"/>
      <c r="D59" s="126"/>
      <c r="E59" s="37"/>
      <c r="F59" s="37"/>
      <c r="G59" s="88"/>
    </row>
    <row r="60" spans="1:7" ht="15" customHeight="1">
      <c r="A60" s="81" t="s">
        <v>63</v>
      </c>
      <c r="B60" s="82" t="s">
        <v>64</v>
      </c>
      <c r="C60" s="75"/>
      <c r="D60" s="126"/>
      <c r="E60" s="37"/>
      <c r="F60" s="37"/>
      <c r="G60" s="88"/>
    </row>
    <row r="61" spans="1:7" ht="12.75">
      <c r="A61" s="81" t="s">
        <v>65</v>
      </c>
      <c r="B61" s="82" t="s">
        <v>66</v>
      </c>
      <c r="C61" s="75"/>
      <c r="D61" s="126"/>
      <c r="E61" s="37"/>
      <c r="F61" s="37"/>
      <c r="G61" s="88"/>
    </row>
    <row r="62" spans="1:7" ht="12.75">
      <c r="A62" s="81" t="s">
        <v>67</v>
      </c>
      <c r="B62" s="82" t="s">
        <v>6</v>
      </c>
      <c r="C62" s="75"/>
      <c r="D62" s="126"/>
      <c r="E62" s="37"/>
      <c r="F62" s="37"/>
      <c r="G62" s="88"/>
    </row>
    <row r="63" spans="1:7" ht="12.75">
      <c r="A63" s="81" t="s">
        <v>68</v>
      </c>
      <c r="B63" s="82" t="s">
        <v>69</v>
      </c>
      <c r="C63" s="75">
        <v>261756800</v>
      </c>
      <c r="D63" s="126">
        <v>261756800</v>
      </c>
      <c r="E63" s="37"/>
      <c r="F63" s="37"/>
      <c r="G63" s="88"/>
    </row>
    <row r="64" spans="1:7" ht="12.75">
      <c r="A64" s="81" t="s">
        <v>70</v>
      </c>
      <c r="B64" s="82" t="s">
        <v>71</v>
      </c>
      <c r="C64" s="75"/>
      <c r="D64" s="126"/>
      <c r="E64" s="37"/>
      <c r="F64" s="37"/>
      <c r="G64" s="88">
        <f>+D64-C64</f>
        <v>0</v>
      </c>
    </row>
    <row r="65" spans="1:6" ht="22.5">
      <c r="A65" s="81" t="s">
        <v>72</v>
      </c>
      <c r="B65" s="82" t="s">
        <v>73</v>
      </c>
      <c r="C65" s="75"/>
      <c r="D65" s="75"/>
      <c r="E65" s="37"/>
      <c r="F65" s="37"/>
    </row>
    <row r="66" spans="1:6" ht="12.75">
      <c r="A66" s="82" t="s">
        <v>74</v>
      </c>
      <c r="B66" s="82"/>
      <c r="C66" s="75"/>
      <c r="D66" s="75"/>
      <c r="E66" s="37"/>
      <c r="F66" s="37"/>
    </row>
    <row r="67" spans="1:6" ht="12.75">
      <c r="A67" s="81" t="s">
        <v>75</v>
      </c>
      <c r="B67" s="82" t="s">
        <v>76</v>
      </c>
      <c r="C67" s="75">
        <f>SUM(C55:C66)</f>
        <v>261756800</v>
      </c>
      <c r="D67" s="75">
        <f>SUM(D55:D66)</f>
        <v>262015693</v>
      </c>
      <c r="E67" s="37"/>
      <c r="F67" s="37"/>
    </row>
    <row r="68" spans="1:6" ht="12.75">
      <c r="A68" s="81" t="s">
        <v>77</v>
      </c>
      <c r="B68" s="82" t="s">
        <v>78</v>
      </c>
      <c r="C68" s="75"/>
      <c r="D68" s="75"/>
      <c r="E68" s="37"/>
      <c r="F68" s="37"/>
    </row>
    <row r="69" spans="1:6" ht="12.75">
      <c r="A69" s="81" t="s">
        <v>79</v>
      </c>
      <c r="B69" s="82" t="s">
        <v>80</v>
      </c>
      <c r="C69" s="75"/>
      <c r="D69" s="75"/>
      <c r="E69" s="37"/>
      <c r="F69" s="37"/>
    </row>
    <row r="70" spans="1:6" ht="12.75">
      <c r="A70" s="81" t="s">
        <v>81</v>
      </c>
      <c r="B70" s="82" t="s">
        <v>82</v>
      </c>
      <c r="C70" s="75"/>
      <c r="D70" s="75"/>
      <c r="E70" s="37"/>
      <c r="F70" s="37"/>
    </row>
    <row r="71" spans="1:6" ht="12.75">
      <c r="A71" s="81" t="s">
        <v>83</v>
      </c>
      <c r="B71" s="82" t="s">
        <v>84</v>
      </c>
      <c r="C71" s="75"/>
      <c r="D71" s="75"/>
      <c r="E71" s="37"/>
      <c r="F71" s="37"/>
    </row>
    <row r="72" spans="1:6" ht="12.75">
      <c r="A72" s="81" t="s">
        <v>85</v>
      </c>
      <c r="B72" s="82" t="s">
        <v>86</v>
      </c>
      <c r="C72" s="75"/>
      <c r="D72" s="75"/>
      <c r="E72" s="37"/>
      <c r="F72" s="37"/>
    </row>
    <row r="73" spans="1:6" ht="12.75">
      <c r="A73" s="81" t="s">
        <v>87</v>
      </c>
      <c r="B73" s="82"/>
      <c r="C73" s="75"/>
      <c r="D73" s="75"/>
      <c r="E73" s="37"/>
      <c r="F73" s="37"/>
    </row>
    <row r="74" spans="1:6" ht="12.75">
      <c r="A74" s="82" t="s">
        <v>88</v>
      </c>
      <c r="B74" s="82" t="s">
        <v>89</v>
      </c>
      <c r="C74" s="75">
        <v>0</v>
      </c>
      <c r="D74" s="75">
        <v>0</v>
      </c>
      <c r="E74" s="37"/>
      <c r="F74" s="37"/>
    </row>
    <row r="75" spans="1:6" ht="12.75">
      <c r="A75" s="87">
        <v>2.2</v>
      </c>
      <c r="B75" s="82" t="s">
        <v>90</v>
      </c>
      <c r="C75" s="75">
        <f>+C74+C67</f>
        <v>261756800</v>
      </c>
      <c r="D75" s="75">
        <f>+D74+D67</f>
        <v>262015693</v>
      </c>
      <c r="E75" s="37"/>
      <c r="F75" s="37"/>
    </row>
    <row r="76" spans="1:6" ht="12.75">
      <c r="A76" s="80"/>
      <c r="B76" s="156" t="s">
        <v>91</v>
      </c>
      <c r="C76" s="156"/>
      <c r="D76" s="156"/>
      <c r="E76" s="37"/>
      <c r="F76" s="37"/>
    </row>
    <row r="77" spans="1:6" ht="12.75">
      <c r="A77" s="80">
        <v>2.3</v>
      </c>
      <c r="B77" s="82" t="s">
        <v>92</v>
      </c>
      <c r="C77" s="75">
        <v>0</v>
      </c>
      <c r="D77" s="75">
        <v>0</v>
      </c>
      <c r="E77" s="37"/>
      <c r="F77" s="37"/>
    </row>
    <row r="78" spans="1:6" ht="12.75">
      <c r="A78" s="81" t="s">
        <v>93</v>
      </c>
      <c r="B78" s="82" t="s">
        <v>94</v>
      </c>
      <c r="C78" s="75"/>
      <c r="D78" s="75"/>
      <c r="E78" s="37"/>
      <c r="F78" s="37"/>
    </row>
    <row r="79" spans="1:6" ht="12.75">
      <c r="A79" s="81" t="s">
        <v>95</v>
      </c>
      <c r="B79" s="82" t="s">
        <v>96</v>
      </c>
      <c r="C79" s="75"/>
      <c r="D79" s="75"/>
      <c r="E79" s="37"/>
      <c r="F79" s="37"/>
    </row>
    <row r="80" spans="1:6" ht="12.75">
      <c r="A80" s="81" t="s">
        <v>97</v>
      </c>
      <c r="B80" s="82" t="s">
        <v>98</v>
      </c>
      <c r="C80" s="75">
        <v>71349900</v>
      </c>
      <c r="D80" s="75">
        <v>71349900</v>
      </c>
      <c r="E80" s="37"/>
      <c r="F80" s="37"/>
    </row>
    <row r="81" spans="1:6" ht="12.75">
      <c r="A81" s="81" t="s">
        <v>99</v>
      </c>
      <c r="B81" s="82" t="s">
        <v>100</v>
      </c>
      <c r="C81" s="75"/>
      <c r="D81" s="75"/>
      <c r="E81" s="37"/>
      <c r="F81" s="37"/>
    </row>
    <row r="82" spans="1:6" ht="12.75">
      <c r="A82" s="81" t="s">
        <v>101</v>
      </c>
      <c r="B82" s="82" t="s">
        <v>102</v>
      </c>
      <c r="C82" s="75"/>
      <c r="D82" s="75"/>
      <c r="E82" s="37"/>
      <c r="F82" s="37"/>
    </row>
    <row r="83" spans="1:6" ht="12.75">
      <c r="A83" s="81" t="s">
        <v>103</v>
      </c>
      <c r="B83" s="82" t="s">
        <v>104</v>
      </c>
      <c r="C83" s="75"/>
      <c r="D83" s="75"/>
      <c r="E83" s="37"/>
      <c r="F83" s="37"/>
    </row>
    <row r="84" spans="1:6" ht="12.75">
      <c r="A84" s="81" t="s">
        <v>105</v>
      </c>
      <c r="B84" s="82" t="s">
        <v>106</v>
      </c>
      <c r="C84" s="75"/>
      <c r="D84" s="75"/>
      <c r="E84" s="37"/>
      <c r="F84" s="37"/>
    </row>
    <row r="85" spans="1:6" ht="12.75">
      <c r="A85" s="81" t="s">
        <v>107</v>
      </c>
      <c r="B85" s="82" t="s">
        <v>108</v>
      </c>
      <c r="C85" s="75"/>
      <c r="D85" s="75"/>
      <c r="E85" s="37"/>
      <c r="F85" s="37"/>
    </row>
    <row r="86" spans="1:7" ht="12.75">
      <c r="A86" s="81" t="s">
        <v>109</v>
      </c>
      <c r="B86" s="82" t="s">
        <v>110</v>
      </c>
      <c r="C86" s="75">
        <v>42962100</v>
      </c>
      <c r="D86" s="75">
        <v>43753543</v>
      </c>
      <c r="E86" s="37"/>
      <c r="F86" s="37"/>
      <c r="G86" s="88"/>
    </row>
    <row r="87" spans="1:7" ht="12.75">
      <c r="A87" s="81" t="s">
        <v>111</v>
      </c>
      <c r="B87" s="82"/>
      <c r="C87" s="75"/>
      <c r="D87" s="75"/>
      <c r="E87" s="37"/>
      <c r="F87" s="37"/>
      <c r="G87" s="88">
        <f>+D86-C86</f>
        <v>791443</v>
      </c>
    </row>
    <row r="88" spans="1:7" ht="12.75">
      <c r="A88" s="81" t="s">
        <v>112</v>
      </c>
      <c r="B88" s="82" t="s">
        <v>113</v>
      </c>
      <c r="C88" s="75">
        <f>SUM(C78:C87)</f>
        <v>114312000</v>
      </c>
      <c r="D88" s="75">
        <f>SUM(D78:D87)</f>
        <v>115103443</v>
      </c>
      <c r="E88" s="37"/>
      <c r="F88" s="37"/>
      <c r="G88" s="88">
        <f>+6!J26</f>
        <v>115103443</v>
      </c>
    </row>
    <row r="89" spans="1:7" ht="12.75">
      <c r="A89" s="80">
        <v>2.4</v>
      </c>
      <c r="B89" s="82" t="s">
        <v>114</v>
      </c>
      <c r="C89" s="76">
        <f>+C88+C75</f>
        <v>376068800</v>
      </c>
      <c r="D89" s="76">
        <f>+D88+D75</f>
        <v>377119136</v>
      </c>
      <c r="E89" s="37"/>
      <c r="F89" s="37"/>
      <c r="G89" s="122">
        <f>+C89-D89</f>
        <v>-1050336</v>
      </c>
    </row>
    <row r="90" spans="1:6" ht="12.75">
      <c r="A90" s="37"/>
      <c r="B90" s="37"/>
      <c r="C90" s="112">
        <f>+C89-C36</f>
        <v>0</v>
      </c>
      <c r="D90" s="89">
        <f>+D89-D36</f>
        <v>0</v>
      </c>
      <c r="E90" s="37"/>
      <c r="F90" s="37"/>
    </row>
    <row r="91" spans="1:6" ht="12.75">
      <c r="A91" s="37"/>
      <c r="B91" s="37"/>
      <c r="C91" s="37"/>
      <c r="D91" s="37"/>
      <c r="E91" s="37"/>
      <c r="F91" s="37"/>
    </row>
    <row r="92" spans="1:6" ht="12.75">
      <c r="A92" s="37"/>
      <c r="B92" s="37"/>
      <c r="C92" s="37"/>
      <c r="D92" s="37"/>
      <c r="E92" s="37"/>
      <c r="F92" s="37"/>
    </row>
    <row r="93" spans="1:6" ht="12.75">
      <c r="A93" s="37"/>
      <c r="B93" s="37"/>
      <c r="C93" s="37"/>
      <c r="D93" s="37"/>
      <c r="E93" s="37"/>
      <c r="F93" s="37"/>
    </row>
    <row r="94" spans="1:6" ht="12.75">
      <c r="A94" s="37"/>
      <c r="B94" s="153" t="s">
        <v>286</v>
      </c>
      <c r="C94" s="153"/>
      <c r="D94" s="153"/>
      <c r="E94" s="153"/>
      <c r="F94" s="73"/>
    </row>
    <row r="95" spans="1:6" ht="12.75">
      <c r="A95" s="37"/>
      <c r="B95" s="73" t="s">
        <v>288</v>
      </c>
      <c r="D95" s="39" t="s">
        <v>287</v>
      </c>
      <c r="E95" s="39"/>
      <c r="F95" s="39"/>
    </row>
    <row r="96" spans="1:6" ht="12.75">
      <c r="A96" s="37"/>
      <c r="B96" s="37"/>
      <c r="C96" s="37"/>
      <c r="D96" s="37"/>
      <c r="E96" s="37"/>
      <c r="F96" s="37"/>
    </row>
    <row r="97" spans="1:6" ht="12.75">
      <c r="A97" s="37"/>
      <c r="B97" s="37"/>
      <c r="C97" s="37"/>
      <c r="D97" s="37"/>
      <c r="E97" s="37"/>
      <c r="F97" s="37"/>
    </row>
    <row r="98" spans="1:6" ht="12.75">
      <c r="A98" s="37"/>
      <c r="B98" s="37"/>
      <c r="C98" s="37"/>
      <c r="D98" s="37"/>
      <c r="E98" s="37"/>
      <c r="F98" s="37"/>
    </row>
    <row r="99" spans="1:6" ht="12.75">
      <c r="A99" s="37"/>
      <c r="B99" s="37"/>
      <c r="C99" s="37"/>
      <c r="D99" s="37"/>
      <c r="E99" s="37"/>
      <c r="F99" s="37"/>
    </row>
    <row r="100" spans="1:6" ht="12.75">
      <c r="A100" s="37"/>
      <c r="B100" s="37"/>
      <c r="C100" s="37"/>
      <c r="D100" s="37"/>
      <c r="E100" s="37"/>
      <c r="F100" s="37"/>
    </row>
    <row r="101" spans="1:6" ht="12.75">
      <c r="A101" s="37"/>
      <c r="B101" s="37"/>
      <c r="C101" s="37"/>
      <c r="D101" s="37"/>
      <c r="E101" s="37"/>
      <c r="F101" s="37"/>
    </row>
    <row r="102" spans="1:6" ht="12.75">
      <c r="A102" s="37"/>
      <c r="B102" s="37"/>
      <c r="C102" s="37"/>
      <c r="D102" s="37"/>
      <c r="E102" s="37"/>
      <c r="F102" s="37"/>
    </row>
    <row r="103" spans="1:6" ht="12.75">
      <c r="A103" s="37"/>
      <c r="B103" s="37"/>
      <c r="C103" s="37"/>
      <c r="D103" s="37"/>
      <c r="E103" s="37"/>
      <c r="F103" s="37"/>
    </row>
    <row r="104" spans="1:6" ht="12.75">
      <c r="A104" s="37"/>
      <c r="B104" s="37"/>
      <c r="C104" s="37"/>
      <c r="D104" s="37"/>
      <c r="E104" s="37"/>
      <c r="F104" s="37"/>
    </row>
    <row r="105" spans="1:6" ht="12.75">
      <c r="A105" s="37"/>
      <c r="B105" s="37"/>
      <c r="C105" s="37"/>
      <c r="D105" s="37"/>
      <c r="E105" s="39">
        <v>4</v>
      </c>
      <c r="F105" s="39"/>
    </row>
    <row r="106" spans="1:6" ht="12.75">
      <c r="A106" s="56"/>
      <c r="B106" s="39"/>
      <c r="C106" s="39"/>
      <c r="D106" s="39"/>
      <c r="E106" s="39"/>
      <c r="F106" s="39"/>
    </row>
    <row r="107" spans="1:6" ht="12.75">
      <c r="A107" s="56"/>
      <c r="B107" s="39"/>
      <c r="C107" s="39"/>
      <c r="D107" s="39"/>
      <c r="E107" s="39"/>
      <c r="F107" s="39"/>
    </row>
  </sheetData>
  <sheetProtection/>
  <mergeCells count="16">
    <mergeCell ref="B8:B10"/>
    <mergeCell ref="C8:D8"/>
    <mergeCell ref="C9:C10"/>
    <mergeCell ref="D9:D10"/>
    <mergeCell ref="B13:D13"/>
    <mergeCell ref="B25:D25"/>
    <mergeCell ref="B94:E94"/>
    <mergeCell ref="A1:D1"/>
    <mergeCell ref="A4:B4"/>
    <mergeCell ref="B52:D52"/>
    <mergeCell ref="B53:D53"/>
    <mergeCell ref="B76:D76"/>
    <mergeCell ref="B12:D12"/>
    <mergeCell ref="C4:D4"/>
    <mergeCell ref="A6:B6"/>
    <mergeCell ref="A8:A10"/>
  </mergeCells>
  <printOptions/>
  <pageMargins left="0.71" right="0.37" top="0.57" bottom="0.62" header="0.61" footer="0.3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G24" sqref="G24"/>
    </sheetView>
  </sheetViews>
  <sheetFormatPr defaultColWidth="8.8515625" defaultRowHeight="12.75"/>
  <cols>
    <col min="1" max="1" width="5.8515625" style="39" customWidth="1"/>
    <col min="2" max="2" width="50.57421875" style="39" customWidth="1"/>
    <col min="3" max="3" width="14.140625" style="39" customWidth="1"/>
    <col min="4" max="4" width="14.8515625" style="93" customWidth="1"/>
    <col min="5" max="5" width="9.421875" style="39" customWidth="1"/>
    <col min="6" max="6" width="16.7109375" style="39" customWidth="1"/>
    <col min="7" max="7" width="17.421875" style="39" customWidth="1"/>
    <col min="8" max="16384" width="8.8515625" style="39" customWidth="1"/>
  </cols>
  <sheetData>
    <row r="1" ht="11.25">
      <c r="D1" s="40" t="s">
        <v>5</v>
      </c>
    </row>
    <row r="2" spans="1:4" ht="11.25">
      <c r="A2" s="154" t="s">
        <v>253</v>
      </c>
      <c r="B2" s="154"/>
      <c r="C2" s="154"/>
      <c r="D2" s="154"/>
    </row>
    <row r="3" ht="11.25">
      <c r="D3" s="39"/>
    </row>
    <row r="4" spans="2:4" ht="11.25">
      <c r="B4" s="161" t="s">
        <v>284</v>
      </c>
      <c r="C4" s="161"/>
      <c r="D4" s="39"/>
    </row>
    <row r="5" spans="2:5" ht="12.75" customHeight="1">
      <c r="B5" s="39" t="s">
        <v>254</v>
      </c>
      <c r="C5" s="153" t="s">
        <v>285</v>
      </c>
      <c r="D5" s="153"/>
      <c r="E5" s="123"/>
    </row>
    <row r="6" ht="11.25">
      <c r="D6" s="73" t="s">
        <v>255</v>
      </c>
    </row>
    <row r="7" spans="1:4" ht="22.5" customHeight="1">
      <c r="A7" s="115" t="s">
        <v>0</v>
      </c>
      <c r="B7" s="115" t="s">
        <v>115</v>
      </c>
      <c r="C7" s="115" t="s">
        <v>290</v>
      </c>
      <c r="D7" s="114" t="s">
        <v>256</v>
      </c>
    </row>
    <row r="8" spans="1:4" ht="13.5" customHeight="1">
      <c r="A8" s="115">
        <v>1</v>
      </c>
      <c r="B8" s="116" t="s">
        <v>116</v>
      </c>
      <c r="C8" s="128">
        <v>26490000</v>
      </c>
      <c r="D8" s="117"/>
    </row>
    <row r="9" spans="1:6" ht="11.25">
      <c r="A9" s="115">
        <v>2</v>
      </c>
      <c r="B9" s="116" t="s">
        <v>117</v>
      </c>
      <c r="C9" s="128">
        <v>24552719</v>
      </c>
      <c r="D9" s="117"/>
      <c r="F9" s="91"/>
    </row>
    <row r="10" spans="1:6" s="1" customFormat="1" ht="11.25">
      <c r="A10" s="118">
        <v>3</v>
      </c>
      <c r="B10" s="119" t="s">
        <v>118</v>
      </c>
      <c r="C10" s="129"/>
      <c r="D10" s="60">
        <f>+D8-D9</f>
        <v>0</v>
      </c>
      <c r="E10" s="39"/>
      <c r="F10" s="39"/>
    </row>
    <row r="11" spans="1:6" s="1" customFormat="1" ht="11.25">
      <c r="A11" s="115">
        <v>4</v>
      </c>
      <c r="B11" s="116" t="s">
        <v>119</v>
      </c>
      <c r="C11" s="128"/>
      <c r="D11" s="117"/>
      <c r="E11" s="39"/>
      <c r="F11" s="39"/>
    </row>
    <row r="12" spans="1:6" s="1" customFormat="1" ht="11.25">
      <c r="A12" s="115">
        <v>5</v>
      </c>
      <c r="B12" s="116" t="s">
        <v>120</v>
      </c>
      <c r="C12" s="128"/>
      <c r="D12" s="117"/>
      <c r="E12" s="39"/>
      <c r="F12" s="39"/>
    </row>
    <row r="13" spans="1:6" s="1" customFormat="1" ht="11.25">
      <c r="A13" s="120">
        <v>6</v>
      </c>
      <c r="B13" s="116" t="s">
        <v>121</v>
      </c>
      <c r="C13" s="128"/>
      <c r="D13" s="117"/>
      <c r="E13" s="39"/>
      <c r="F13" s="39"/>
    </row>
    <row r="14" spans="1:6" s="1" customFormat="1" ht="11.25">
      <c r="A14" s="115">
        <v>7</v>
      </c>
      <c r="B14" s="116" t="s">
        <v>122</v>
      </c>
      <c r="C14" s="128"/>
      <c r="D14" s="60"/>
      <c r="E14" s="39"/>
      <c r="F14" s="39"/>
    </row>
    <row r="15" spans="1:6" s="1" customFormat="1" ht="11.25">
      <c r="A15" s="115">
        <v>8</v>
      </c>
      <c r="B15" s="116" t="s">
        <v>123</v>
      </c>
      <c r="C15" s="128"/>
      <c r="D15" s="117"/>
      <c r="E15" s="39"/>
      <c r="F15" s="39"/>
    </row>
    <row r="16" spans="1:6" s="1" customFormat="1" ht="14.25" customHeight="1">
      <c r="A16" s="115">
        <v>9</v>
      </c>
      <c r="B16" s="116" t="s">
        <v>124</v>
      </c>
      <c r="C16" s="128"/>
      <c r="D16" s="117"/>
      <c r="E16" s="39"/>
      <c r="F16" s="39"/>
    </row>
    <row r="17" spans="1:6" s="1" customFormat="1" ht="11.25">
      <c r="A17" s="115">
        <v>10</v>
      </c>
      <c r="B17" s="116" t="s">
        <v>125</v>
      </c>
      <c r="C17" s="130">
        <v>1937281</v>
      </c>
      <c r="D17" s="117"/>
      <c r="E17" s="39"/>
      <c r="F17" s="39"/>
    </row>
    <row r="18" spans="1:6" s="1" customFormat="1" ht="11.25">
      <c r="A18" s="115">
        <v>11</v>
      </c>
      <c r="B18" s="116" t="s">
        <v>126</v>
      </c>
      <c r="C18" s="130"/>
      <c r="D18" s="117"/>
      <c r="E18" s="39"/>
      <c r="F18" s="39"/>
    </row>
    <row r="19" spans="1:6" s="1" customFormat="1" ht="11.25">
      <c r="A19" s="115">
        <v>12</v>
      </c>
      <c r="B19" s="116" t="s">
        <v>2</v>
      </c>
      <c r="C19" s="130"/>
      <c r="D19" s="117"/>
      <c r="E19" s="39"/>
      <c r="F19" s="39"/>
    </row>
    <row r="20" spans="1:6" s="1" customFormat="1" ht="11.25">
      <c r="A20" s="115">
        <v>13</v>
      </c>
      <c r="B20" s="116" t="s">
        <v>127</v>
      </c>
      <c r="C20" s="130"/>
      <c r="D20" s="117"/>
      <c r="E20" s="39"/>
      <c r="F20" s="39"/>
    </row>
    <row r="21" spans="1:6" s="1" customFormat="1" ht="11.25">
      <c r="A21" s="115">
        <v>14</v>
      </c>
      <c r="B21" s="116" t="s">
        <v>128</v>
      </c>
      <c r="C21" s="130"/>
      <c r="D21" s="117"/>
      <c r="E21" s="39"/>
      <c r="F21" s="39"/>
    </row>
    <row r="22" spans="1:6" s="1" customFormat="1" ht="11.25">
      <c r="A22" s="115">
        <v>15</v>
      </c>
      <c r="B22" s="116" t="s">
        <v>129</v>
      </c>
      <c r="C22" s="130"/>
      <c r="D22" s="117"/>
      <c r="E22" s="39"/>
      <c r="F22" s="39"/>
    </row>
    <row r="23" spans="1:6" s="1" customFormat="1" ht="11.25">
      <c r="A23" s="115">
        <v>16</v>
      </c>
      <c r="B23" s="116" t="s">
        <v>130</v>
      </c>
      <c r="C23" s="117"/>
      <c r="D23" s="117"/>
      <c r="E23" s="39"/>
      <c r="F23" s="39"/>
    </row>
    <row r="24" spans="1:6" s="1" customFormat="1" ht="11.25">
      <c r="A24" s="115">
        <v>17</v>
      </c>
      <c r="B24" s="116" t="s">
        <v>131</v>
      </c>
      <c r="C24" s="117"/>
      <c r="D24" s="117"/>
      <c r="E24" s="39"/>
      <c r="F24" s="39"/>
    </row>
    <row r="25" spans="1:6" s="1" customFormat="1" ht="11.25">
      <c r="A25" s="118">
        <v>18</v>
      </c>
      <c r="B25" s="121" t="s">
        <v>132</v>
      </c>
      <c r="C25" s="117">
        <v>879381</v>
      </c>
      <c r="D25" s="117">
        <f>+D10-D17</f>
        <v>0</v>
      </c>
      <c r="E25" s="39"/>
      <c r="F25" s="92"/>
    </row>
    <row r="26" spans="1:6" s="1" customFormat="1" ht="11.25">
      <c r="A26" s="115">
        <v>19</v>
      </c>
      <c r="B26" s="116" t="s">
        <v>133</v>
      </c>
      <c r="C26" s="117">
        <v>87938</v>
      </c>
      <c r="D26" s="117">
        <f>+D11-D18</f>
        <v>0</v>
      </c>
      <c r="E26" s="39"/>
      <c r="F26" s="39"/>
    </row>
    <row r="27" spans="1:6" s="1" customFormat="1" ht="11.25">
      <c r="A27" s="115">
        <v>20</v>
      </c>
      <c r="B27" s="121" t="s">
        <v>134</v>
      </c>
      <c r="C27" s="117">
        <f>+C25-C26</f>
        <v>791443</v>
      </c>
      <c r="D27" s="117">
        <f>+D25</f>
        <v>0</v>
      </c>
      <c r="E27" s="39"/>
      <c r="F27" s="39"/>
    </row>
    <row r="28" spans="1:6" s="1" customFormat="1" ht="11.25">
      <c r="A28" s="115">
        <v>21</v>
      </c>
      <c r="B28" s="116" t="s">
        <v>135</v>
      </c>
      <c r="C28" s="117"/>
      <c r="D28" s="117">
        <f>+D13-D20</f>
        <v>0</v>
      </c>
      <c r="E28" s="39"/>
      <c r="F28" s="39"/>
    </row>
    <row r="29" spans="1:6" s="1" customFormat="1" ht="11.25">
      <c r="A29" s="118">
        <v>22</v>
      </c>
      <c r="B29" s="119" t="s">
        <v>136</v>
      </c>
      <c r="C29" s="117">
        <f>+C27</f>
        <v>791443</v>
      </c>
      <c r="D29" s="117">
        <f>+D27</f>
        <v>0</v>
      </c>
      <c r="E29" s="39"/>
      <c r="F29" s="39"/>
    </row>
    <row r="30" spans="1:6" s="1" customFormat="1" ht="11.25">
      <c r="A30" s="115">
        <v>23</v>
      </c>
      <c r="B30" s="119" t="s">
        <v>137</v>
      </c>
      <c r="C30" s="119"/>
      <c r="D30" s="117"/>
      <c r="E30" s="39"/>
      <c r="F30" s="39"/>
    </row>
    <row r="31" spans="1:6" s="1" customFormat="1" ht="11.25">
      <c r="A31" s="115">
        <v>23.1</v>
      </c>
      <c r="B31" s="116" t="s">
        <v>138</v>
      </c>
      <c r="C31" s="116"/>
      <c r="D31" s="117"/>
      <c r="E31" s="39"/>
      <c r="F31" s="39"/>
    </row>
    <row r="32" spans="1:6" s="1" customFormat="1" ht="11.25">
      <c r="A32" s="115">
        <v>23.2</v>
      </c>
      <c r="B32" s="116" t="s">
        <v>139</v>
      </c>
      <c r="C32" s="116"/>
      <c r="D32" s="60"/>
      <c r="E32" s="39"/>
      <c r="F32" s="39"/>
    </row>
    <row r="33" spans="1:6" s="1" customFormat="1" ht="11.25">
      <c r="A33" s="115">
        <v>23.3</v>
      </c>
      <c r="B33" s="116" t="s">
        <v>140</v>
      </c>
      <c r="C33" s="116"/>
      <c r="D33" s="117"/>
      <c r="E33" s="39"/>
      <c r="F33" s="39"/>
    </row>
    <row r="34" spans="1:6" s="1" customFormat="1" ht="11.25">
      <c r="A34" s="118">
        <v>24</v>
      </c>
      <c r="B34" s="121" t="s">
        <v>141</v>
      </c>
      <c r="C34" s="121"/>
      <c r="D34" s="117"/>
      <c r="E34" s="39"/>
      <c r="F34" s="39"/>
    </row>
    <row r="35" spans="1:6" s="1" customFormat="1" ht="11.25">
      <c r="A35" s="118">
        <v>25</v>
      </c>
      <c r="B35" s="121" t="s">
        <v>142</v>
      </c>
      <c r="C35" s="121"/>
      <c r="D35" s="117"/>
      <c r="E35" s="39"/>
      <c r="F35" s="39"/>
    </row>
    <row r="36" ht="11.25">
      <c r="D36" s="39"/>
    </row>
    <row r="37" ht="11.25">
      <c r="D37" s="39"/>
    </row>
    <row r="38" ht="11.25">
      <c r="D38" s="39"/>
    </row>
    <row r="39" ht="11.25">
      <c r="D39" s="39"/>
    </row>
    <row r="40" spans="2:5" ht="10.5" customHeight="1">
      <c r="B40" s="153" t="s">
        <v>286</v>
      </c>
      <c r="C40" s="153"/>
      <c r="D40" s="153"/>
      <c r="E40" s="153"/>
    </row>
    <row r="41" spans="2:4" ht="11.25">
      <c r="B41" s="39" t="s">
        <v>267</v>
      </c>
      <c r="C41" s="39" t="s">
        <v>287</v>
      </c>
      <c r="D41" s="40"/>
    </row>
    <row r="42" ht="11.25">
      <c r="D42" s="39"/>
    </row>
    <row r="43" ht="11.25">
      <c r="D43" s="39"/>
    </row>
    <row r="44" ht="11.25">
      <c r="D44" s="39"/>
    </row>
    <row r="45" ht="11.25">
      <c r="D45" s="39"/>
    </row>
  </sheetData>
  <sheetProtection/>
  <mergeCells count="4">
    <mergeCell ref="A2:D2"/>
    <mergeCell ref="B40:E40"/>
    <mergeCell ref="C5:D5"/>
    <mergeCell ref="B4:C4"/>
  </mergeCells>
  <printOptions/>
  <pageMargins left="1.35" right="0.43" top="0.67" bottom="0.42" header="0.41" footer="0.3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H30" sqref="H30"/>
    </sheetView>
  </sheetViews>
  <sheetFormatPr defaultColWidth="8.00390625" defaultRowHeight="12.75"/>
  <cols>
    <col min="1" max="1" width="4.57421875" style="57" customWidth="1"/>
    <col min="2" max="2" width="46.28125" style="38" customWidth="1"/>
    <col min="3" max="3" width="12.28125" style="38" customWidth="1"/>
    <col min="4" max="4" width="9.140625" style="38" customWidth="1"/>
    <col min="5" max="5" width="8.140625" style="38" customWidth="1"/>
    <col min="6" max="6" width="8.57421875" style="38" customWidth="1"/>
    <col min="7" max="7" width="10.00390625" style="38" customWidth="1"/>
    <col min="8" max="8" width="8.8515625" style="38" customWidth="1"/>
    <col min="9" max="9" width="12.57421875" style="58" customWidth="1"/>
    <col min="10" max="10" width="12.421875" style="58" customWidth="1"/>
    <col min="11" max="11" width="8.00390625" style="38" customWidth="1"/>
    <col min="12" max="12" width="12.7109375" style="38" customWidth="1"/>
    <col min="13" max="16384" width="8.00390625" style="38" customWidth="1"/>
  </cols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2.75">
      <c r="A3" s="37"/>
      <c r="B3" s="37"/>
      <c r="C3" s="164" t="s">
        <v>143</v>
      </c>
      <c r="D3" s="164"/>
      <c r="E3" s="37"/>
      <c r="F3" s="37"/>
      <c r="G3" s="37"/>
      <c r="H3" s="37"/>
      <c r="I3" s="37"/>
      <c r="J3" s="37"/>
    </row>
    <row r="4" spans="1:10" ht="12.7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7"/>
      <c r="B5" s="154" t="s">
        <v>284</v>
      </c>
      <c r="C5" s="154"/>
      <c r="D5" s="37"/>
      <c r="E5" s="37"/>
      <c r="F5" s="37"/>
      <c r="G5" s="37"/>
      <c r="H5" s="153" t="s">
        <v>289</v>
      </c>
      <c r="I5" s="153"/>
      <c r="J5" s="37"/>
    </row>
    <row r="6" spans="1:10" ht="12.75">
      <c r="A6" s="37"/>
      <c r="B6" s="163" t="s">
        <v>257</v>
      </c>
      <c r="C6" s="163"/>
      <c r="D6" s="37"/>
      <c r="E6" s="37"/>
      <c r="F6" s="37"/>
      <c r="G6" s="37"/>
      <c r="H6" s="162" t="s">
        <v>258</v>
      </c>
      <c r="I6" s="162"/>
      <c r="J6" s="37"/>
    </row>
    <row r="7" spans="1:10" ht="13.5" thickBot="1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ht="13.5" thickBot="1">
      <c r="A8" s="37"/>
      <c r="B8" s="41" t="s">
        <v>144</v>
      </c>
      <c r="C8" s="42">
        <v>1</v>
      </c>
      <c r="D8" s="43">
        <v>2</v>
      </c>
      <c r="E8" s="43">
        <v>3</v>
      </c>
      <c r="F8" s="43">
        <v>4</v>
      </c>
      <c r="G8" s="43">
        <v>5</v>
      </c>
      <c r="H8" s="43">
        <v>6</v>
      </c>
      <c r="I8" s="42">
        <v>7</v>
      </c>
      <c r="J8" s="42">
        <v>8</v>
      </c>
    </row>
    <row r="9" spans="1:10" ht="69" thickBot="1">
      <c r="A9" s="44" t="s">
        <v>0</v>
      </c>
      <c r="B9" s="45" t="s">
        <v>145</v>
      </c>
      <c r="C9" s="46" t="s">
        <v>259</v>
      </c>
      <c r="D9" s="45" t="s">
        <v>260</v>
      </c>
      <c r="E9" s="45" t="s">
        <v>261</v>
      </c>
      <c r="F9" s="45" t="s">
        <v>262</v>
      </c>
      <c r="G9" s="45" t="s">
        <v>263</v>
      </c>
      <c r="H9" s="45" t="s">
        <v>264</v>
      </c>
      <c r="I9" s="46" t="s">
        <v>265</v>
      </c>
      <c r="J9" s="46" t="s">
        <v>266</v>
      </c>
    </row>
    <row r="10" spans="1:12" ht="13.5" thickBot="1">
      <c r="A10" s="47">
        <v>1</v>
      </c>
      <c r="B10" s="45" t="s">
        <v>272</v>
      </c>
      <c r="C10" s="48">
        <v>71349900</v>
      </c>
      <c r="D10" s="49"/>
      <c r="E10" s="49"/>
      <c r="F10" s="49"/>
      <c r="G10" s="49"/>
      <c r="H10" s="49"/>
      <c r="I10" s="48">
        <v>41957070</v>
      </c>
      <c r="J10" s="50">
        <f>+C10+I10</f>
        <v>113306970</v>
      </c>
      <c r="L10" s="58"/>
    </row>
    <row r="11" spans="1:12" ht="24" thickBot="1">
      <c r="A11" s="47">
        <v>2</v>
      </c>
      <c r="B11" s="51" t="s">
        <v>146</v>
      </c>
      <c r="C11" s="48"/>
      <c r="D11" s="49"/>
      <c r="E11" s="49"/>
      <c r="F11" s="49"/>
      <c r="G11" s="49"/>
      <c r="H11" s="49"/>
      <c r="I11" s="48"/>
      <c r="J11" s="50">
        <v>0</v>
      </c>
      <c r="L11" s="58"/>
    </row>
    <row r="12" spans="1:12" ht="13.5" thickBot="1">
      <c r="A12" s="47">
        <v>3</v>
      </c>
      <c r="B12" s="45" t="s">
        <v>147</v>
      </c>
      <c r="C12" s="48"/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8"/>
      <c r="J12" s="50">
        <v>0</v>
      </c>
      <c r="L12" s="58"/>
    </row>
    <row r="13" spans="1:12" ht="13.5" thickBot="1">
      <c r="A13" s="47">
        <v>4</v>
      </c>
      <c r="B13" s="51" t="s">
        <v>148</v>
      </c>
      <c r="C13" s="48"/>
      <c r="D13" s="49"/>
      <c r="E13" s="49"/>
      <c r="F13" s="49"/>
      <c r="G13" s="49"/>
      <c r="H13" s="49"/>
      <c r="I13" s="50">
        <v>1005030</v>
      </c>
      <c r="J13" s="50">
        <v>0</v>
      </c>
      <c r="L13" s="58"/>
    </row>
    <row r="14" spans="1:10" ht="13.5" thickBot="1">
      <c r="A14" s="47">
        <v>5</v>
      </c>
      <c r="B14" s="51" t="s">
        <v>137</v>
      </c>
      <c r="C14" s="48"/>
      <c r="D14" s="49"/>
      <c r="E14" s="49"/>
      <c r="F14" s="49"/>
      <c r="G14" s="49"/>
      <c r="H14" s="49"/>
      <c r="I14" s="48"/>
      <c r="J14" s="50">
        <v>0</v>
      </c>
    </row>
    <row r="15" spans="1:10" ht="13.5" thickBot="1">
      <c r="A15" s="47">
        <v>6</v>
      </c>
      <c r="B15" s="51" t="s">
        <v>149</v>
      </c>
      <c r="C15" s="48"/>
      <c r="D15" s="49"/>
      <c r="E15" s="49"/>
      <c r="F15" s="49"/>
      <c r="G15" s="49"/>
      <c r="H15" s="49"/>
      <c r="I15" s="48"/>
      <c r="J15" s="50">
        <v>0</v>
      </c>
    </row>
    <row r="16" spans="1:10" ht="13.5" thickBot="1">
      <c r="A16" s="47">
        <v>7</v>
      </c>
      <c r="B16" s="51" t="s">
        <v>150</v>
      </c>
      <c r="C16" s="48"/>
      <c r="D16" s="49"/>
      <c r="E16" s="49"/>
      <c r="F16" s="49"/>
      <c r="G16" s="49"/>
      <c r="H16" s="49"/>
      <c r="I16" s="48"/>
      <c r="J16" s="50">
        <v>0</v>
      </c>
    </row>
    <row r="17" spans="1:10" ht="13.5" thickBot="1">
      <c r="A17" s="47">
        <v>8</v>
      </c>
      <c r="B17" s="51" t="s">
        <v>151</v>
      </c>
      <c r="C17" s="48"/>
      <c r="D17" s="49"/>
      <c r="E17" s="49"/>
      <c r="F17" s="49"/>
      <c r="G17" s="49"/>
      <c r="H17" s="49"/>
      <c r="I17" s="48"/>
      <c r="J17" s="50">
        <v>0</v>
      </c>
    </row>
    <row r="18" spans="1:10" ht="13.5" thickBot="1">
      <c r="A18" s="52">
        <v>9</v>
      </c>
      <c r="B18" s="45" t="s">
        <v>291</v>
      </c>
      <c r="C18" s="50">
        <f>+C10</f>
        <v>71349900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75">
        <v>43753543</v>
      </c>
      <c r="J18" s="50">
        <f>+C18+I18</f>
        <v>115103443</v>
      </c>
    </row>
    <row r="19" spans="1:10" ht="24" thickBot="1">
      <c r="A19" s="47">
        <v>10</v>
      </c>
      <c r="B19" s="51" t="s">
        <v>146</v>
      </c>
      <c r="C19" s="48"/>
      <c r="D19" s="49"/>
      <c r="E19" s="49"/>
      <c r="F19" s="49"/>
      <c r="G19" s="49"/>
      <c r="H19" s="49"/>
      <c r="I19" s="48"/>
      <c r="J19" s="50">
        <v>0</v>
      </c>
    </row>
    <row r="20" spans="1:10" ht="13.5" thickBot="1">
      <c r="A20" s="47">
        <v>11</v>
      </c>
      <c r="B20" s="45" t="s">
        <v>147</v>
      </c>
      <c r="C20" s="48"/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8">
        <f>+5!D27</f>
        <v>0</v>
      </c>
      <c r="J20" s="50">
        <f>SUM(C20:I20)</f>
        <v>0</v>
      </c>
    </row>
    <row r="21" spans="1:12" ht="13.5" thickBot="1">
      <c r="A21" s="47">
        <v>12</v>
      </c>
      <c r="B21" s="51" t="s">
        <v>148</v>
      </c>
      <c r="C21" s="48"/>
      <c r="D21" s="49"/>
      <c r="E21" s="49"/>
      <c r="F21" s="49"/>
      <c r="G21" s="49"/>
      <c r="H21" s="49"/>
      <c r="I21" s="48"/>
      <c r="J21" s="50"/>
      <c r="L21" s="58"/>
    </row>
    <row r="22" spans="1:10" ht="13.5" thickBot="1">
      <c r="A22" s="47">
        <v>13</v>
      </c>
      <c r="B22" s="51" t="s">
        <v>137</v>
      </c>
      <c r="C22" s="48"/>
      <c r="D22" s="49"/>
      <c r="E22" s="49"/>
      <c r="F22" s="49"/>
      <c r="G22" s="49"/>
      <c r="H22" s="49"/>
      <c r="I22" s="48"/>
      <c r="J22" s="50">
        <v>0</v>
      </c>
    </row>
    <row r="23" spans="1:10" ht="13.5" thickBot="1">
      <c r="A23" s="47">
        <v>14</v>
      </c>
      <c r="B23" s="51" t="s">
        <v>149</v>
      </c>
      <c r="C23" s="48"/>
      <c r="D23" s="49"/>
      <c r="E23" s="49"/>
      <c r="F23" s="49"/>
      <c r="G23" s="49"/>
      <c r="H23" s="49"/>
      <c r="I23" s="48"/>
      <c r="J23" s="50">
        <v>0</v>
      </c>
    </row>
    <row r="24" spans="1:10" ht="13.5" thickBot="1">
      <c r="A24" s="47">
        <v>15</v>
      </c>
      <c r="B24" s="51" t="s">
        <v>150</v>
      </c>
      <c r="C24" s="48"/>
      <c r="D24" s="49"/>
      <c r="E24" s="49"/>
      <c r="F24" s="49"/>
      <c r="G24" s="49"/>
      <c r="H24" s="49"/>
      <c r="I24" s="48"/>
      <c r="J24" s="50">
        <v>0</v>
      </c>
    </row>
    <row r="25" spans="1:10" ht="13.5" thickBot="1">
      <c r="A25" s="47">
        <v>16</v>
      </c>
      <c r="B25" s="51" t="s">
        <v>151</v>
      </c>
      <c r="C25" s="48"/>
      <c r="D25" s="49"/>
      <c r="E25" s="49"/>
      <c r="F25" s="49"/>
      <c r="G25" s="49"/>
      <c r="H25" s="49"/>
      <c r="I25" s="48"/>
      <c r="J25" s="50">
        <v>0</v>
      </c>
    </row>
    <row r="26" spans="1:10" ht="13.5" thickBot="1">
      <c r="A26" s="47">
        <v>17</v>
      </c>
      <c r="B26" s="45" t="s">
        <v>273</v>
      </c>
      <c r="C26" s="50">
        <f>+C18</f>
        <v>71349900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0">
        <f>SUM(I18:I25)</f>
        <v>43753543</v>
      </c>
      <c r="J26" s="48">
        <f>+C26+I26</f>
        <v>115103443</v>
      </c>
    </row>
    <row r="27" spans="1:10" ht="12.75">
      <c r="A27" s="54"/>
      <c r="B27" s="54"/>
      <c r="C27" s="54"/>
      <c r="D27" s="54"/>
      <c r="E27" s="54"/>
      <c r="F27" s="54"/>
      <c r="G27" s="54"/>
      <c r="H27" s="54"/>
      <c r="I27" s="113">
        <f>+I26-'3.4'!D86</f>
        <v>0</v>
      </c>
      <c r="J27" s="54"/>
    </row>
    <row r="28" spans="1:10" ht="12.75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2.75">
      <c r="A29" s="37"/>
      <c r="B29" s="153" t="s">
        <v>286</v>
      </c>
      <c r="C29" s="153"/>
      <c r="D29" s="153"/>
      <c r="E29" s="153"/>
      <c r="F29" s="37"/>
      <c r="G29" s="37"/>
      <c r="H29" s="37"/>
      <c r="I29" s="37"/>
      <c r="J29" s="37"/>
    </row>
    <row r="30" spans="1:10" ht="12.75">
      <c r="A30" s="37"/>
      <c r="B30" s="73" t="s">
        <v>288</v>
      </c>
      <c r="C30" s="90"/>
      <c r="D30" s="39" t="s">
        <v>287</v>
      </c>
      <c r="E30" s="39"/>
      <c r="F30" s="37"/>
      <c r="G30" s="37"/>
      <c r="H30" s="37"/>
      <c r="I30" s="37"/>
      <c r="J30" s="37"/>
    </row>
    <row r="31" spans="1:10" ht="12.75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2.75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2.75">
      <c r="A33" s="56"/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12.75">
      <c r="A34" s="56"/>
      <c r="B34" s="39"/>
      <c r="C34" s="39"/>
      <c r="D34" s="39"/>
      <c r="E34" s="39"/>
      <c r="F34" s="39"/>
      <c r="G34" s="39"/>
      <c r="H34" s="39"/>
      <c r="I34" s="39"/>
      <c r="J34" s="39"/>
    </row>
  </sheetData>
  <sheetProtection/>
  <mergeCells count="6">
    <mergeCell ref="H6:I6"/>
    <mergeCell ref="B6:C6"/>
    <mergeCell ref="C3:D3"/>
    <mergeCell ref="H5:I5"/>
    <mergeCell ref="B29:E29"/>
    <mergeCell ref="B5:C5"/>
  </mergeCells>
  <printOptions/>
  <pageMargins left="0.27" right="0.16" top="1.33" bottom="0.43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7.7109375" style="63" customWidth="1"/>
    <col min="2" max="2" width="47.57421875" style="63" customWidth="1"/>
    <col min="3" max="3" width="12.140625" style="62" customWidth="1"/>
    <col min="4" max="4" width="12.421875" style="72" customWidth="1"/>
    <col min="5" max="5" width="13.7109375" style="62" customWidth="1"/>
    <col min="6" max="6" width="13.421875" style="63" customWidth="1"/>
    <col min="7" max="7" width="12.00390625" style="63" bestFit="1" customWidth="1"/>
    <col min="8" max="16384" width="9.140625" style="63" customWidth="1"/>
  </cols>
  <sheetData>
    <row r="1" spans="1:4" ht="13.5" customHeight="1">
      <c r="A1" s="165" t="s">
        <v>270</v>
      </c>
      <c r="B1" s="165"/>
      <c r="C1" s="165"/>
      <c r="D1" s="61"/>
    </row>
    <row r="2" spans="1:4" ht="12" customHeight="1">
      <c r="A2" s="37"/>
      <c r="B2" s="64" t="s">
        <v>284</v>
      </c>
      <c r="C2" s="153" t="s">
        <v>285</v>
      </c>
      <c r="D2" s="153"/>
    </row>
    <row r="3" spans="1:4" ht="12.75">
      <c r="A3" s="37"/>
      <c r="B3" s="56" t="s">
        <v>271</v>
      </c>
      <c r="C3" s="65" t="s">
        <v>255</v>
      </c>
      <c r="D3" s="61"/>
    </row>
    <row r="4" spans="1:4" ht="12.75" customHeight="1">
      <c r="A4" s="98" t="s">
        <v>268</v>
      </c>
      <c r="B4" s="99" t="s">
        <v>145</v>
      </c>
      <c r="C4" s="79" t="s">
        <v>269</v>
      </c>
      <c r="D4" s="100" t="s">
        <v>269</v>
      </c>
    </row>
    <row r="5" spans="1:4" ht="12.75">
      <c r="A5" s="101">
        <v>1</v>
      </c>
      <c r="B5" s="155"/>
      <c r="C5" s="155"/>
      <c r="D5" s="155"/>
    </row>
    <row r="6" spans="1:5" ht="12.75">
      <c r="A6" s="101">
        <v>1.1</v>
      </c>
      <c r="B6" s="95" t="s">
        <v>174</v>
      </c>
      <c r="C6" s="133">
        <v>26490000</v>
      </c>
      <c r="D6" s="102">
        <f>+D7</f>
        <v>0</v>
      </c>
      <c r="E6" s="111">
        <f>+5!D8*1.1</f>
        <v>0</v>
      </c>
    </row>
    <row r="7" spans="1:5" ht="12.75">
      <c r="A7" s="80" t="s">
        <v>9</v>
      </c>
      <c r="B7" s="103" t="s">
        <v>216</v>
      </c>
      <c r="C7" s="104"/>
      <c r="D7" s="102"/>
      <c r="E7" s="111">
        <f>+5!D8*1.1</f>
        <v>0</v>
      </c>
    </row>
    <row r="8" spans="1:4" ht="12.75">
      <c r="A8" s="80" t="s">
        <v>11</v>
      </c>
      <c r="B8" s="103" t="s">
        <v>215</v>
      </c>
      <c r="C8" s="104"/>
      <c r="D8" s="102"/>
    </row>
    <row r="9" spans="1:4" ht="12.75">
      <c r="A9" s="80" t="s">
        <v>13</v>
      </c>
      <c r="B9" s="95" t="s">
        <v>214</v>
      </c>
      <c r="C9" s="104"/>
      <c r="D9" s="102"/>
    </row>
    <row r="10" spans="1:4" ht="12.75">
      <c r="A10" s="80" t="s">
        <v>15</v>
      </c>
      <c r="B10" s="103" t="s">
        <v>213</v>
      </c>
      <c r="C10" s="104"/>
      <c r="D10" s="102"/>
    </row>
    <row r="11" spans="1:4" ht="12.75">
      <c r="A11" s="80" t="s">
        <v>17</v>
      </c>
      <c r="B11" s="103" t="s">
        <v>212</v>
      </c>
      <c r="C11" s="104"/>
      <c r="D11" s="102"/>
    </row>
    <row r="12" spans="1:4" ht="12.75">
      <c r="A12" s="80" t="s">
        <v>19</v>
      </c>
      <c r="B12" s="103" t="s">
        <v>211</v>
      </c>
      <c r="C12" s="104"/>
      <c r="D12" s="102"/>
    </row>
    <row r="13" spans="1:4" ht="12.75">
      <c r="A13" s="80">
        <v>1.2</v>
      </c>
      <c r="B13" s="95" t="s">
        <v>166</v>
      </c>
      <c r="C13" s="137">
        <f>+C14+C15+C17+C18+C20+C22</f>
        <v>26105555</v>
      </c>
      <c r="D13" s="102">
        <f>+D14+D15+D16+D18+D20+D22</f>
        <v>0</v>
      </c>
    </row>
    <row r="14" spans="1:4" ht="12.75">
      <c r="A14" s="80" t="s">
        <v>30</v>
      </c>
      <c r="B14" s="105" t="s">
        <v>210</v>
      </c>
      <c r="C14" s="131">
        <v>4059680</v>
      </c>
      <c r="D14" s="102"/>
    </row>
    <row r="15" spans="1:4" ht="12.75">
      <c r="A15" s="80" t="s">
        <v>31</v>
      </c>
      <c r="B15" s="105" t="s">
        <v>209</v>
      </c>
      <c r="C15" s="131">
        <v>421650</v>
      </c>
      <c r="D15" s="102"/>
    </row>
    <row r="16" spans="1:7" ht="12.75">
      <c r="A16" s="80" t="s">
        <v>33</v>
      </c>
      <c r="B16" s="105" t="s">
        <v>208</v>
      </c>
      <c r="C16" s="104"/>
      <c r="D16" s="124"/>
      <c r="F16" s="66"/>
      <c r="G16" s="66">
        <f>+D16+F56</f>
        <v>0</v>
      </c>
    </row>
    <row r="17" spans="1:6" ht="12.75">
      <c r="A17" s="80" t="s">
        <v>35</v>
      </c>
      <c r="B17" s="105" t="s">
        <v>207</v>
      </c>
      <c r="C17" s="131">
        <v>600000</v>
      </c>
      <c r="D17" s="102"/>
      <c r="F17" s="66"/>
    </row>
    <row r="18" spans="1:7" ht="12.75">
      <c r="A18" s="80" t="s">
        <v>37</v>
      </c>
      <c r="B18" s="105" t="s">
        <v>206</v>
      </c>
      <c r="C18" s="131">
        <v>2566200</v>
      </c>
      <c r="D18" s="102"/>
      <c r="G18" s="66">
        <f>+D16+D55</f>
        <v>0</v>
      </c>
    </row>
    <row r="19" spans="1:4" ht="12.75">
      <c r="A19" s="80" t="s">
        <v>39</v>
      </c>
      <c r="B19" s="105" t="s">
        <v>205</v>
      </c>
      <c r="C19" s="131"/>
      <c r="D19" s="102"/>
    </row>
    <row r="20" spans="1:4" ht="12.75">
      <c r="A20" s="80" t="s">
        <v>41</v>
      </c>
      <c r="B20" s="105" t="s">
        <v>204</v>
      </c>
      <c r="C20" s="131">
        <v>1364215</v>
      </c>
      <c r="D20" s="102"/>
    </row>
    <row r="21" spans="1:4" ht="12.75">
      <c r="A21" s="80" t="s">
        <v>43</v>
      </c>
      <c r="B21" s="105" t="s">
        <v>203</v>
      </c>
      <c r="C21" s="131"/>
      <c r="D21" s="102"/>
    </row>
    <row r="22" spans="1:6" ht="12.75">
      <c r="A22" s="80" t="s">
        <v>45</v>
      </c>
      <c r="B22" s="105" t="s">
        <v>202</v>
      </c>
      <c r="C22" s="131">
        <v>17093810</v>
      </c>
      <c r="D22" s="106"/>
      <c r="F22" s="66"/>
    </row>
    <row r="23" spans="1:4" ht="12.75">
      <c r="A23" s="79">
        <v>1.3</v>
      </c>
      <c r="B23" s="96" t="s">
        <v>201</v>
      </c>
      <c r="C23" s="96">
        <v>0</v>
      </c>
      <c r="D23" s="107">
        <f>+D6-D13</f>
        <v>0</v>
      </c>
    </row>
    <row r="24" spans="1:4" ht="12.75">
      <c r="A24" s="101">
        <v>2</v>
      </c>
      <c r="B24" s="155"/>
      <c r="C24" s="155"/>
      <c r="D24" s="155"/>
    </row>
    <row r="25" spans="1:4" ht="12.75">
      <c r="A25" s="80">
        <v>2.1</v>
      </c>
      <c r="B25" s="95" t="s">
        <v>174</v>
      </c>
      <c r="C25" s="95">
        <v>0</v>
      </c>
      <c r="D25" s="102">
        <f>+D29</f>
        <v>0</v>
      </c>
    </row>
    <row r="26" spans="1:4" ht="12.75">
      <c r="A26" s="80" t="s">
        <v>51</v>
      </c>
      <c r="B26" s="108" t="s">
        <v>200</v>
      </c>
      <c r="C26" s="104"/>
      <c r="D26" s="102"/>
    </row>
    <row r="27" spans="1:4" ht="12.75">
      <c r="A27" s="80" t="s">
        <v>77</v>
      </c>
      <c r="B27" s="108" t="s">
        <v>199</v>
      </c>
      <c r="C27" s="104"/>
      <c r="D27" s="102"/>
    </row>
    <row r="28" spans="1:4" ht="12.75">
      <c r="A28" s="80" t="s">
        <v>198</v>
      </c>
      <c r="B28" s="108" t="s">
        <v>197</v>
      </c>
      <c r="C28" s="104"/>
      <c r="D28" s="102"/>
    </row>
    <row r="29" spans="1:6" ht="12.75">
      <c r="A29" s="80" t="s">
        <v>196</v>
      </c>
      <c r="B29" s="108" t="s">
        <v>195</v>
      </c>
      <c r="C29" s="104"/>
      <c r="D29" s="102"/>
      <c r="F29" s="66"/>
    </row>
    <row r="30" spans="1:4" ht="23.25">
      <c r="A30" s="80" t="s">
        <v>194</v>
      </c>
      <c r="B30" s="108" t="s">
        <v>193</v>
      </c>
      <c r="C30" s="104"/>
      <c r="D30" s="102"/>
    </row>
    <row r="31" spans="1:4" ht="12.75">
      <c r="A31" s="80" t="s">
        <v>192</v>
      </c>
      <c r="B31" s="108" t="s">
        <v>191</v>
      </c>
      <c r="C31" s="104"/>
      <c r="D31" s="102"/>
    </row>
    <row r="32" spans="1:4" ht="12.75">
      <c r="A32" s="80" t="s">
        <v>190</v>
      </c>
      <c r="B32" s="108" t="s">
        <v>189</v>
      </c>
      <c r="C32" s="104"/>
      <c r="D32" s="102"/>
    </row>
    <row r="33" spans="1:4" ht="12.75">
      <c r="A33" s="80" t="s">
        <v>188</v>
      </c>
      <c r="B33" s="108" t="s">
        <v>187</v>
      </c>
      <c r="C33" s="104"/>
      <c r="D33" s="102"/>
    </row>
    <row r="34" spans="1:4" ht="12.75">
      <c r="A34" s="80">
        <v>2.2</v>
      </c>
      <c r="B34" s="95" t="s">
        <v>166</v>
      </c>
      <c r="C34" s="95">
        <v>0</v>
      </c>
      <c r="D34" s="102">
        <f>+D35</f>
        <v>0</v>
      </c>
    </row>
    <row r="35" spans="1:6" ht="12.75">
      <c r="A35" s="80" t="s">
        <v>186</v>
      </c>
      <c r="B35" s="105" t="s">
        <v>185</v>
      </c>
      <c r="C35" s="104"/>
      <c r="D35" s="102"/>
      <c r="F35" s="66"/>
    </row>
    <row r="36" spans="1:6" ht="12.75">
      <c r="A36" s="80" t="s">
        <v>184</v>
      </c>
      <c r="B36" s="105" t="s">
        <v>183</v>
      </c>
      <c r="C36" s="104"/>
      <c r="D36" s="102"/>
      <c r="F36" s="67"/>
    </row>
    <row r="37" spans="1:4" ht="12.75">
      <c r="A37" s="80" t="s">
        <v>182</v>
      </c>
      <c r="B37" s="105" t="s">
        <v>181</v>
      </c>
      <c r="C37" s="104"/>
      <c r="D37" s="102"/>
    </row>
    <row r="38" spans="1:4" ht="12.75">
      <c r="A38" s="80" t="s">
        <v>180</v>
      </c>
      <c r="B38" s="105" t="s">
        <v>179</v>
      </c>
      <c r="C38" s="104"/>
      <c r="D38" s="102"/>
    </row>
    <row r="39" spans="1:4" ht="12.75">
      <c r="A39" s="80" t="s">
        <v>178</v>
      </c>
      <c r="B39" s="105" t="s">
        <v>177</v>
      </c>
      <c r="C39" s="104"/>
      <c r="D39" s="102"/>
    </row>
    <row r="40" spans="1:4" ht="12.75">
      <c r="A40" s="80" t="s">
        <v>176</v>
      </c>
      <c r="B40" s="105"/>
      <c r="C40" s="104"/>
      <c r="D40" s="102"/>
    </row>
    <row r="41" spans="1:4" ht="16.5" customHeight="1">
      <c r="A41" s="80">
        <v>2.3</v>
      </c>
      <c r="B41" s="96" t="s">
        <v>175</v>
      </c>
      <c r="C41" s="96">
        <v>0</v>
      </c>
      <c r="D41" s="107">
        <f>+D25-D34</f>
        <v>0</v>
      </c>
    </row>
    <row r="42" spans="1:4" ht="12.75">
      <c r="A42" s="101">
        <v>3</v>
      </c>
      <c r="B42" s="155"/>
      <c r="C42" s="155"/>
      <c r="D42" s="155"/>
    </row>
    <row r="43" spans="1:4" ht="12.75">
      <c r="A43" s="80">
        <v>3.1</v>
      </c>
      <c r="B43" s="95" t="s">
        <v>174</v>
      </c>
      <c r="C43" s="95">
        <v>0</v>
      </c>
      <c r="D43" s="102">
        <f>+D44</f>
        <v>0</v>
      </c>
    </row>
    <row r="44" spans="1:4" ht="12.75">
      <c r="A44" s="80" t="s">
        <v>173</v>
      </c>
      <c r="B44" s="105" t="s">
        <v>172</v>
      </c>
      <c r="C44" s="104"/>
      <c r="D44" s="102"/>
    </row>
    <row r="45" spans="1:4" ht="23.25">
      <c r="A45" s="80" t="s">
        <v>171</v>
      </c>
      <c r="B45" s="105" t="s">
        <v>170</v>
      </c>
      <c r="C45" s="132"/>
      <c r="D45" s="102"/>
    </row>
    <row r="46" spans="1:4" ht="12.75">
      <c r="A46" s="80" t="s">
        <v>169</v>
      </c>
      <c r="B46" s="108" t="s">
        <v>168</v>
      </c>
      <c r="C46" s="132"/>
      <c r="D46" s="102"/>
    </row>
    <row r="47" spans="1:4" ht="12.75">
      <c r="A47" s="80" t="s">
        <v>167</v>
      </c>
      <c r="B47" s="108"/>
      <c r="C47" s="132"/>
      <c r="D47" s="102"/>
    </row>
    <row r="48" spans="1:4" ht="12.75">
      <c r="A48" s="80">
        <v>3.2</v>
      </c>
      <c r="B48" s="95" t="s">
        <v>166</v>
      </c>
      <c r="C48" s="135">
        <v>0</v>
      </c>
      <c r="D48" s="102">
        <v>0</v>
      </c>
    </row>
    <row r="49" spans="1:4" ht="12.75">
      <c r="A49" s="80" t="s">
        <v>165</v>
      </c>
      <c r="B49" s="108" t="s">
        <v>164</v>
      </c>
      <c r="C49" s="132"/>
      <c r="D49" s="102"/>
    </row>
    <row r="50" spans="1:4" ht="12.75">
      <c r="A50" s="80" t="s">
        <v>163</v>
      </c>
      <c r="B50" s="105" t="s">
        <v>162</v>
      </c>
      <c r="C50" s="132"/>
      <c r="D50" s="102"/>
    </row>
    <row r="51" spans="1:4" ht="12.75">
      <c r="A51" s="80" t="s">
        <v>161</v>
      </c>
      <c r="B51" s="105" t="s">
        <v>160</v>
      </c>
      <c r="C51" s="132"/>
      <c r="D51" s="102"/>
    </row>
    <row r="52" spans="1:4" ht="12.75">
      <c r="A52" s="80" t="s">
        <v>159</v>
      </c>
      <c r="B52" s="105" t="s">
        <v>158</v>
      </c>
      <c r="C52" s="132"/>
      <c r="D52" s="102"/>
    </row>
    <row r="53" spans="1:4" ht="12.75">
      <c r="A53" s="80" t="s">
        <v>157</v>
      </c>
      <c r="B53" s="105"/>
      <c r="C53" s="132"/>
      <c r="D53" s="102"/>
    </row>
    <row r="54" spans="1:4" ht="12.75">
      <c r="A54" s="79">
        <v>3.3</v>
      </c>
      <c r="B54" s="97" t="s">
        <v>156</v>
      </c>
      <c r="C54" s="136">
        <v>0</v>
      </c>
      <c r="D54" s="109">
        <f>+D44</f>
        <v>0</v>
      </c>
    </row>
    <row r="55" spans="1:4" ht="12.75">
      <c r="A55" s="79">
        <v>4</v>
      </c>
      <c r="B55" s="110" t="s">
        <v>155</v>
      </c>
      <c r="C55" s="136"/>
      <c r="D55" s="109">
        <f>+5!D20</f>
        <v>0</v>
      </c>
    </row>
    <row r="56" spans="1:7" ht="12.75">
      <c r="A56" s="79">
        <v>4.1</v>
      </c>
      <c r="B56" s="97" t="s">
        <v>154</v>
      </c>
      <c r="C56" s="134">
        <v>384445</v>
      </c>
      <c r="D56" s="109">
        <f>+D58-D57</f>
        <v>384445</v>
      </c>
      <c r="F56" s="66"/>
      <c r="G56" s="66"/>
    </row>
    <row r="57" spans="1:4" ht="12.75">
      <c r="A57" s="79">
        <v>5</v>
      </c>
      <c r="B57" s="97" t="s">
        <v>153</v>
      </c>
      <c r="C57" s="131">
        <v>177210</v>
      </c>
      <c r="D57" s="109">
        <f>+'3.4'!C14</f>
        <v>177210</v>
      </c>
    </row>
    <row r="58" spans="1:4" ht="12.75">
      <c r="A58" s="79">
        <v>6</v>
      </c>
      <c r="B58" s="97" t="s">
        <v>152</v>
      </c>
      <c r="C58" s="131">
        <v>561655</v>
      </c>
      <c r="D58" s="109">
        <f>+'3.4'!D14</f>
        <v>561655</v>
      </c>
    </row>
    <row r="59" spans="1:4" ht="12.75">
      <c r="A59" s="68"/>
      <c r="B59" s="69"/>
      <c r="C59" s="70"/>
      <c r="D59" s="71"/>
    </row>
    <row r="60" spans="1:4" ht="12.75">
      <c r="A60" s="68"/>
      <c r="B60" s="69"/>
      <c r="C60" s="70"/>
      <c r="D60" s="71"/>
    </row>
    <row r="61" spans="1:5" ht="12.75">
      <c r="A61" s="37"/>
      <c r="B61" s="153" t="s">
        <v>286</v>
      </c>
      <c r="C61" s="153"/>
      <c r="D61" s="153"/>
      <c r="E61" s="153"/>
    </row>
    <row r="62" spans="1:5" ht="12.75">
      <c r="A62" s="37"/>
      <c r="B62" s="123" t="s">
        <v>288</v>
      </c>
      <c r="C62" s="125" t="s">
        <v>287</v>
      </c>
      <c r="E62" s="125"/>
    </row>
    <row r="63" spans="1:4" ht="12.75">
      <c r="A63" s="56"/>
      <c r="B63" s="39"/>
      <c r="C63" s="39"/>
      <c r="D63" s="5"/>
    </row>
    <row r="64" spans="1:4" ht="12.75">
      <c r="A64" s="56"/>
      <c r="B64" s="39"/>
      <c r="C64" s="39"/>
      <c r="D64" s="5"/>
    </row>
  </sheetData>
  <sheetProtection/>
  <mergeCells count="6">
    <mergeCell ref="A1:C1"/>
    <mergeCell ref="C2:D2"/>
    <mergeCell ref="B5:D5"/>
    <mergeCell ref="B24:D24"/>
    <mergeCell ref="B42:D42"/>
    <mergeCell ref="B61:E61"/>
  </mergeCells>
  <printOptions/>
  <pageMargins left="1.49" right="0.24" top="0.55" bottom="0.17" header="0.62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Ганзул Лувсандорж</cp:lastModifiedBy>
  <cp:lastPrinted>2020-07-31T04:54:08Z</cp:lastPrinted>
  <dcterms:created xsi:type="dcterms:W3CDTF">2010-07-12T07:55:09Z</dcterms:created>
  <dcterms:modified xsi:type="dcterms:W3CDTF">2020-07-31T08:32:19Z</dcterms:modified>
  <cp:category/>
  <cp:version/>
  <cp:contentType/>
  <cp:contentStatus/>
</cp:coreProperties>
</file>