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6"/>
  </bookViews>
  <sheets>
    <sheet name="НҮҮР" sheetId="1" r:id="rId1"/>
    <sheet name="Sheet5" sheetId="2" r:id="rId2"/>
    <sheet name="balans" sheetId="3" r:id="rId3"/>
    <sheet name="orlogo" sheetId="4" r:id="rId4"/>
    <sheet name="mun" sheetId="5" r:id="rId5"/>
    <sheet name="өмч" sheetId="6" r:id="rId6"/>
    <sheet name="Зардлын задаргаа (2)" sheetId="7" r:id="rId7"/>
  </sheets>
  <externalReferences>
    <externalReference r:id="rId10"/>
    <externalReference r:id="rId11"/>
    <externalReference r:id="rId12"/>
  </externalReferences>
  <definedNames>
    <definedName name="áá25">'[1]1'!$F$26</definedName>
    <definedName name="áç20">#REF!</definedName>
    <definedName name="ÀÎ8">#REF!</definedName>
    <definedName name="bg">#REF!</definedName>
    <definedName name="ci">#REF!</definedName>
    <definedName name="dk">'[1]5'!$B$27</definedName>
    <definedName name="dp">#REF!</definedName>
    <definedName name="éç35">'[1]2'!$A$43</definedName>
    <definedName name="ìí10">'[1]2'!$AL$23</definedName>
    <definedName name="я7">#REF!</definedName>
    <definedName name="я9">#REF!</definedName>
  </definedNames>
  <calcPr fullCalcOnLoad="1"/>
</workbook>
</file>

<file path=xl/sharedStrings.xml><?xml version="1.0" encoding="utf-8"?>
<sst xmlns="http://schemas.openxmlformats.org/spreadsheetml/2006/main" count="446" uniqueCount="363">
  <si>
    <t>"Бэрх Уул" ХК</t>
  </si>
  <si>
    <t>Санхүү байдлын тайлан</t>
  </si>
  <si>
    <t>/төгрөгөөр/</t>
  </si>
  <si>
    <t>Мөрийн дугаар</t>
  </si>
  <si>
    <t>1</t>
  </si>
  <si>
    <t>1.1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</si>
  <si>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</si>
  <si>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</si>
  <si>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</si>
  <si>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</si>
  <si>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</si>
  <si>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</si>
  <si>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</si>
  <si>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</si>
  <si>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</si>
  <si>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</si>
  <si>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</si>
  <si>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</si>
  <si>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</si>
  <si>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</si>
  <si>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</si>
  <si>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</si>
  <si>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</si>
  <si>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</si>
  <si>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</si>
  <si>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</si>
  <si>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</si>
  <si>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</si>
  <si>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1.3</t>
  </si>
  <si>
    <t>2</t>
  </si>
  <si>
    <t>2.1</t>
  </si>
  <si>
    <t>2.1.1</t>
  </si>
  <si>
    <t>2.1.1.1</t>
  </si>
  <si>
    <t>2.1.1.2</t>
  </si>
  <si>
    <t>2.1.1.3</t>
  </si>
  <si>
    <t>2.1.1.4</t>
  </si>
  <si>
    <t>2.1.1.5</t>
  </si>
  <si>
    <t>2.1.1.6</t>
  </si>
  <si>
    <t>2.1.1.7</t>
  </si>
  <si>
    <t>2.1.1.8</t>
  </si>
  <si>
    <t>2.1.1.9</t>
  </si>
  <si>
    <t>2.1.1.10</t>
  </si>
  <si>
    <t>2.1.1.11</t>
  </si>
  <si>
    <t>2.1.1.12</t>
  </si>
  <si>
    <t>2.1.1.13</t>
  </si>
  <si>
    <t>2.1.2</t>
  </si>
  <si>
    <t>2.1.2.1</t>
  </si>
  <si>
    <t>2.1.2.2</t>
  </si>
  <si>
    <t>2.1.2.3</t>
  </si>
  <si>
    <t>2.1.2.4</t>
  </si>
  <si>
    <t>2.1.2.5</t>
  </si>
  <si>
    <t>2.1.2.6</t>
  </si>
  <si>
    <t>2.2</t>
  </si>
  <si>
    <t>2.3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</si>
  <si>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</si>
  <si>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</si>
  <si>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</si>
  <si>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</si>
  <si>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</si>
  <si>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</si>
  <si>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</si>
  <si>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</si>
  <si>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</si>
  <si>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2.3.10</t>
  </si>
  <si>
    <t>2.3.11</t>
  </si>
  <si>
    <t>2.4</t>
  </si>
  <si>
    <t>ГҮЙЦЭТГЭХ ЗАХИРАЛ</t>
  </si>
  <si>
    <t>Балансын зүйл</t>
  </si>
  <si>
    <t xml:space="preserve"> ХӨРӨНГӨ</t>
  </si>
  <si>
    <t xml:space="preserve">   Эргэлтийн хөрөнгө</t>
  </si>
  <si>
    <t xml:space="preserve">     Мөнгө түүнтэй адилтгах хөрөнгө</t>
  </si>
  <si>
    <t xml:space="preserve">     Дансны авлага</t>
  </si>
  <si>
    <t xml:space="preserve">     Татвар, НДШ-ийн авлага</t>
  </si>
  <si>
    <t xml:space="preserve">     Бусад авлага</t>
  </si>
  <si>
    <t xml:space="preserve">     Бусад санхүүгийн хөрөнгө</t>
  </si>
  <si>
    <t xml:space="preserve">     Бараа материал</t>
  </si>
  <si>
    <t xml:space="preserve">     Урьдчилж төлсөн зардал тооцоо</t>
  </si>
  <si>
    <t xml:space="preserve">     Бусад эргэлтийн хөрөнгө</t>
  </si>
  <si>
    <t xml:space="preserve">     Борлуулах зорилгоор эзэмшиж буй эргэлтийн бус хөрөнгө (борлуулах бүлэг хөрөнгө)</t>
  </si>
  <si>
    <t xml:space="preserve">     ...</t>
  </si>
  <si>
    <t xml:space="preserve">   Эргэлтийн хөрөнгийн дүн</t>
  </si>
  <si>
    <t xml:space="preserve">   Эргэлтийн бус хөрөнгө</t>
  </si>
  <si>
    <t xml:space="preserve">     Үндсэн хөрөнгө</t>
  </si>
  <si>
    <t xml:space="preserve">     Биет бус хөрөнгө</t>
  </si>
  <si>
    <t xml:space="preserve">     Биологийн хөрөнгө</t>
  </si>
  <si>
    <t xml:space="preserve">     Урт хугацаат хөрөнгө оруулалт</t>
  </si>
  <si>
    <t xml:space="preserve">     Хайгуул ба үнэлгээний хөрөнгө</t>
  </si>
  <si>
    <t xml:space="preserve">     Хойшлогдсон татварын хөрөнгө</t>
  </si>
  <si>
    <t xml:space="preserve">     Хөрөнгө орлуулалтын зориулалттай үл хөдлөх хөрөнгө</t>
  </si>
  <si>
    <t xml:space="preserve">   Эргэлтийн бус хөрөнгийн дүн</t>
  </si>
  <si>
    <t xml:space="preserve"> НИЙТ ХӨРӨНГИЙН ДҮН</t>
  </si>
  <si>
    <t xml:space="preserve"> ӨР ТӨЛБӨР БА ЭЗДИЙН ӨМЧ</t>
  </si>
  <si>
    <t xml:space="preserve">   ӨР ТӨЛБӨР</t>
  </si>
  <si>
    <t xml:space="preserve">   Богино хугацаат өр төлбөр</t>
  </si>
  <si>
    <t xml:space="preserve">      Дансны өглөг</t>
  </si>
  <si>
    <t xml:space="preserve">      Цалингийн өглөг</t>
  </si>
  <si>
    <t xml:space="preserve">      Татварын өр</t>
  </si>
  <si>
    <t xml:space="preserve">      НДШ-ийн өглөг</t>
  </si>
  <si>
    <t xml:space="preserve">      Богино хугацаат зээл</t>
  </si>
  <si>
    <t xml:space="preserve">      Хүүний өглөг</t>
  </si>
  <si>
    <t xml:space="preserve">      Ногдол ашгийн өглөг</t>
  </si>
  <si>
    <t xml:space="preserve">      Урьдчилж орсон орлого</t>
  </si>
  <si>
    <t xml:space="preserve">      Нөөц / өр төлбөр /</t>
  </si>
  <si>
    <t xml:space="preserve">      Бусад богино хугацаат өр төлбөр</t>
  </si>
  <si>
    <t xml:space="preserve">      Борлуулах зорилгоор эзэмшиж буй эргэлтийн бус хөрөнгө ( борлуулах бүлэг хөрөнгө )- нд хамаарах өр төлбөр</t>
  </si>
  <si>
    <t xml:space="preserve">      ...</t>
  </si>
  <si>
    <t xml:space="preserve">   Богино хугацаат өр төлбөрийн дүн</t>
  </si>
  <si>
    <t xml:space="preserve">   Урт хугацаат өр төлбөр</t>
  </si>
  <si>
    <t xml:space="preserve">      Урт хугацаат  зээл</t>
  </si>
  <si>
    <t xml:space="preserve">      Нөөц / өр төлбөр/</t>
  </si>
  <si>
    <t xml:space="preserve">      Хойшлогдсон татварын өр</t>
  </si>
  <si>
    <t xml:space="preserve">      Бусад урт хугацаат өр төлбөр</t>
  </si>
  <si>
    <t xml:space="preserve">   Урт хугацаат өр төлбөрийн дүн</t>
  </si>
  <si>
    <t xml:space="preserve">   Өр төлбөрийн нийт дүн</t>
  </si>
  <si>
    <t xml:space="preserve">   Эздийн өмч</t>
  </si>
  <si>
    <t xml:space="preserve">      Төрийн өмч</t>
  </si>
  <si>
    <t xml:space="preserve">      Хувийн өмч</t>
  </si>
  <si>
    <t xml:space="preserve">      Хувьцаат өр төлбөр</t>
  </si>
  <si>
    <t xml:space="preserve">      Халаасны хувьцаа</t>
  </si>
  <si>
    <t xml:space="preserve">      Нэмж төлөгдсөн капитал</t>
  </si>
  <si>
    <t xml:space="preserve">      Хөрөнгийн дахин үнэлгээний нэмэгдэл</t>
  </si>
  <si>
    <t xml:space="preserve">      Гадаад валютын хөрвүүлэлтийн нөөц</t>
  </si>
  <si>
    <t xml:space="preserve">      Эздийн өмчийн бусад хэсэг</t>
  </si>
  <si>
    <t xml:space="preserve">      Хуримтлагдсан ашиг</t>
  </si>
  <si>
    <t xml:space="preserve">   Эздийн өмчийн дүн</t>
  </si>
  <si>
    <t>Тайлант үе:</t>
  </si>
  <si>
    <t>................................................</t>
  </si>
  <si>
    <t>2020/01/01 - 2020/12/31</t>
  </si>
  <si>
    <t>Эхний үлдэгдэл</t>
  </si>
  <si>
    <t>/А.Даваажав/</t>
  </si>
  <si>
    <t>Эцсийн үлдэгдэл</t>
  </si>
  <si>
    <t>ЕРӨНХИЙ НЯГТЛАН БОДОГЧ</t>
  </si>
  <si>
    <t>/Г.Лхагважав/</t>
  </si>
  <si>
    <t xml:space="preserve">     Бусад эргэлтийн бус хөрөнгө </t>
  </si>
  <si>
    <t>Орлогын дэлгэрэнгүй тайлан</t>
  </si>
  <si>
    <t>Үзүүлэлт</t>
  </si>
  <si>
    <t>Өмнөх оны дүн</t>
  </si>
  <si>
    <t>Тайлант жилийн дүн</t>
  </si>
  <si>
    <t xml:space="preserve">  Борлуулалтын орлого ( цэвэр )</t>
  </si>
  <si>
    <t xml:space="preserve">  Борлуулалтын өртөг</t>
  </si>
  <si>
    <t>3</t>
  </si>
  <si>
    <t xml:space="preserve">  Нийт ашиг ( алдагдал )</t>
  </si>
  <si>
    <t>4</t>
  </si>
  <si>
    <t xml:space="preserve">  Түрээсийн орлого</t>
  </si>
  <si>
    <t>5</t>
  </si>
  <si>
    <t xml:space="preserve">  Хүүгийн орлого</t>
  </si>
  <si>
    <t>6</t>
  </si>
  <si>
    <t xml:space="preserve">  Ногдол ашгийн орлого</t>
  </si>
  <si>
    <t>7</t>
  </si>
  <si>
    <t xml:space="preserve">  Эрхийн шимтгэлийн орлого</t>
  </si>
  <si>
    <t>8</t>
  </si>
  <si>
    <t xml:space="preserve">  Бусад орлого</t>
  </si>
  <si>
    <t>9</t>
  </si>
  <si>
    <t xml:space="preserve">  Борлуулалт, маркетингийн зардал</t>
  </si>
  <si>
    <t>10</t>
  </si>
  <si>
    <t xml:space="preserve">  Ерөнхий ба удирдлагын зардал</t>
  </si>
  <si>
    <t>11</t>
  </si>
  <si>
    <t xml:space="preserve">  Санхүүгийн зардал</t>
  </si>
  <si>
    <t>12</t>
  </si>
  <si>
    <t xml:space="preserve">  Бусад зардал</t>
  </si>
  <si>
    <t>13</t>
  </si>
  <si>
    <t xml:space="preserve">  Гадаад валютын ханшийн зөрүүний олз ( гарз )</t>
  </si>
  <si>
    <t>14</t>
  </si>
  <si>
    <t xml:space="preserve">  Үндсэн хөрөнгө данснаас хассаны олз ( гарз )</t>
  </si>
  <si>
    <t>15</t>
  </si>
  <si>
    <t xml:space="preserve">  Биет бус хөрөнгө данснаас хассаны олз ( гарз )</t>
  </si>
  <si>
    <t>16</t>
  </si>
  <si>
    <t xml:space="preserve">  Хөрөнгө орлуулалт борлуулсанаас үүссэн олз ( гарз )</t>
  </si>
  <si>
    <t>17</t>
  </si>
  <si>
    <t xml:space="preserve">  Бусад ашиг ( алдагдал )</t>
  </si>
  <si>
    <t>18</t>
  </si>
  <si>
    <t xml:space="preserve">  Татвар төлөхийн өмнөх ашиг ( алдагдал )</t>
  </si>
  <si>
    <t>19</t>
  </si>
  <si>
    <t xml:space="preserve">  Орлогын татварын зардал</t>
  </si>
  <si>
    <t>20</t>
  </si>
  <si>
    <t xml:space="preserve">  Татварын дараах ашиг ( алдагдал )</t>
  </si>
  <si>
    <t>21</t>
  </si>
  <si>
    <t xml:space="preserve">  Зогсоосон үйл ажиллагааны татварын дараах ашиг ( алдагдал )</t>
  </si>
  <si>
    <t>22</t>
  </si>
  <si>
    <t xml:space="preserve">  Тайлант үеийн цэвэр ашиг ( алдагдал )</t>
  </si>
  <si>
    <t>23</t>
  </si>
  <si>
    <t xml:space="preserve">  Бусад дэлгэрэнгүй орлого</t>
  </si>
  <si>
    <t>23.1</t>
  </si>
  <si>
    <t xml:space="preserve">  Хөрөнгийн дахин үнэлгээний нэмэгдэлийн зөрүү</t>
  </si>
  <si>
    <t>23.2</t>
  </si>
  <si>
    <t xml:space="preserve">  Гадаад валютын хөрвүүлэлтийн зөрүү</t>
  </si>
  <si>
    <t>23.3</t>
  </si>
  <si>
    <t xml:space="preserve">  Бусад олз ( гарз )</t>
  </si>
  <si>
    <t>24</t>
  </si>
  <si>
    <t xml:space="preserve">  Орлогын нийт дүн</t>
  </si>
  <si>
    <t>25</t>
  </si>
  <si>
    <t xml:space="preserve">  Нэгж хувьцаанд ноогдох суурь ашиг ( алдагдал )</t>
  </si>
  <si>
    <t>Мөнгөн гүйлгээний тайлан</t>
  </si>
  <si>
    <t>Тайлант үеийн дүн</t>
  </si>
  <si>
    <t>Өссөн дүн</t>
  </si>
  <si>
    <t xml:space="preserve">  Үндсэн үйл ажиллагааны мөнгөн гүйлгээ</t>
  </si>
  <si>
    <t xml:space="preserve">  Мөнгөн орлогын дүн (+)</t>
  </si>
  <si>
    <t xml:space="preserve">        Бараа борлуулсан, үйлчилгээ үзүүлсэний орлого</t>
  </si>
  <si>
    <t xml:space="preserve">        Эрхийн шимтгэл, хураамж, төлбөрийн орлого</t>
  </si>
  <si>
    <t xml:space="preserve">        Даатгалын нөхвөрөөс хүлээн авсан мөнгө</t>
  </si>
  <si>
    <t xml:space="preserve">        Буцаан авсан албан татвар</t>
  </si>
  <si>
    <t xml:space="preserve">        Татаас, санхүүжилтийн орлого</t>
  </si>
  <si>
    <t xml:space="preserve">        Бусад мөнгөн орлого</t>
  </si>
  <si>
    <t xml:space="preserve">  Мөнгөн зарлагын дүн (-)</t>
  </si>
  <si>
    <t xml:space="preserve">        Ажиллагчдад төлсөн</t>
  </si>
  <si>
    <t xml:space="preserve">        Нийгмийн даатгалын байгууллагад төлсөн</t>
  </si>
  <si>
    <t xml:space="preserve">        Бараа материал худалдан авахад төлсөн</t>
  </si>
  <si>
    <t xml:space="preserve">        Ашиглалтын зардалд төлсөн</t>
  </si>
  <si>
    <t xml:space="preserve">        Түлш, шатахуун, тээврийн хөлс, сэлбэг хэрэгсэлд төлсөн</t>
  </si>
  <si>
    <t xml:space="preserve">        Хүүний төлбөрт төлсөн</t>
  </si>
  <si>
    <t xml:space="preserve">        Татварын байгууллагад төлсөн</t>
  </si>
  <si>
    <t xml:space="preserve">        Даатгалын төлбөрт төлсөн</t>
  </si>
  <si>
    <t xml:space="preserve">        Бусад мөнгөн зарлага</t>
  </si>
  <si>
    <t xml:space="preserve">  Үндсэн үйл ажиллагааны цэвэр мөнгөн гүйлгээний дүн</t>
  </si>
  <si>
    <t xml:space="preserve">  Хөрөнгө оруулалтын үйл ажиллагааны мөнгөн гүйлгээ</t>
  </si>
  <si>
    <t xml:space="preserve">        Үндсэн хөрөнгө борлуулсаны орлого</t>
  </si>
  <si>
    <t xml:space="preserve">        Биет бус хөрөнгө борлуулсаны орлого</t>
  </si>
  <si>
    <t>2.1.3</t>
  </si>
  <si>
    <t xml:space="preserve">        Хөрөнгө оруулалт борлуулсаны орлого</t>
  </si>
  <si>
    <t>2.1.4</t>
  </si>
  <si>
    <t xml:space="preserve">        Бусад урт хугацаат хөрөнгө боруулсаны орлого</t>
  </si>
  <si>
    <t>2.1.5</t>
  </si>
  <si>
    <t xml:space="preserve">        Бусдад олгосон зээл, мөнгөн урьдчилгааны буцаан төлөлт</t>
  </si>
  <si>
    <t>2.1.6</t>
  </si>
  <si>
    <t xml:space="preserve">        Хүлээн авсан хүүний орлого</t>
  </si>
  <si>
    <t>2.1.7</t>
  </si>
  <si>
    <t xml:space="preserve">        Хүлээн авсан ногдол ашиг</t>
  </si>
  <si>
    <t>2.2.1</t>
  </si>
  <si>
    <t xml:space="preserve">        Үндсэн хөрөнгө олж эзэмшихэд төлсөн</t>
  </si>
  <si>
    <t>2.2.2</t>
  </si>
  <si>
    <t xml:space="preserve">        Биет бус хөрөнгө олж эзэмшихэд төлсөн</t>
  </si>
  <si>
    <t>2.2.3</t>
  </si>
  <si>
    <t xml:space="preserve">        Хөрөнгө оруулалт олж эзэмшихэд төлсөн</t>
  </si>
  <si>
    <t>2.2.4</t>
  </si>
  <si>
    <t xml:space="preserve">        Бусад урт хугацаат хөрөнгө олж эзэмшихэд төлсөн</t>
  </si>
  <si>
    <t>2.2.5</t>
  </si>
  <si>
    <t xml:space="preserve">        Бусдад олгосон зээл болон урьдчилгаа</t>
  </si>
  <si>
    <t xml:space="preserve">  Хөрөнгө оруулалтын үйл ажиллагааны цэвэр мөнгөн гүйлгээний дүн</t>
  </si>
  <si>
    <t xml:space="preserve">  Санхүүгийн үйл ажиллагааны мөнгөн гүйлгээ</t>
  </si>
  <si>
    <t>3.1</t>
  </si>
  <si>
    <t>3.1.1</t>
  </si>
  <si>
    <t xml:space="preserve">        Зээл авсан, өрийн үнэт цаас гаргаснаас хүлээн авсан</t>
  </si>
  <si>
    <t>3.1.2</t>
  </si>
  <si>
    <t xml:space="preserve">        Хувьцаа болон өмчийн бусад үнэт цаас гаргаснаас хүлээн авсан</t>
  </si>
  <si>
    <t>3.1.3</t>
  </si>
  <si>
    <t xml:space="preserve">        Төрөл бүрийн хандив</t>
  </si>
  <si>
    <t>.</t>
  </si>
  <si>
    <t xml:space="preserve">        Валютын ханшийн тэгшитгэлийн ашиг</t>
  </si>
  <si>
    <t>3.2</t>
  </si>
  <si>
    <t>3.2.1</t>
  </si>
  <si>
    <t xml:space="preserve">        Зээл, өрийн үнэт цаасны төлбөрт төлсөн</t>
  </si>
  <si>
    <t>3.2.2</t>
  </si>
  <si>
    <t xml:space="preserve">        Санхүүгийн түрээсийн өглөгт төлсөн</t>
  </si>
  <si>
    <t>3.2.3</t>
  </si>
  <si>
    <t xml:space="preserve">        Хувьцаа буцаан худалдаж төлсөн</t>
  </si>
  <si>
    <t>3.2.4</t>
  </si>
  <si>
    <t xml:space="preserve">        Төлсөн ногдол ашиг</t>
  </si>
  <si>
    <t>..</t>
  </si>
  <si>
    <t xml:space="preserve">  Валютын ханшийн тэгшитгэлийн алдагдал</t>
  </si>
  <si>
    <t>3.3</t>
  </si>
  <si>
    <t xml:space="preserve">  Санхүүгийн үйл ажиллагааны цэвэр мөнгөн гүйлгээний дүн</t>
  </si>
  <si>
    <t xml:space="preserve">  Бүх цэвэр мөнгөн гүйлгээ</t>
  </si>
  <si>
    <t xml:space="preserve">  Мөнгө, түүнтэй адилтгах хөрөнгийн эцсийн үлдэгдэл</t>
  </si>
  <si>
    <t>Өмчийн өөрчлөлтийн тайлан</t>
  </si>
  <si>
    <t>"БЭРХ УУЛ" ХК</t>
  </si>
  <si>
    <t>Өмч</t>
  </si>
  <si>
    <t>Халаасны хувьцаа</t>
  </si>
  <si>
    <t>Нэмж төлөгдсөн капитал</t>
  </si>
  <si>
    <t>Хөрөнгийн дахин үнэлгээний нэмэгдэл</t>
  </si>
  <si>
    <t>Гадаад валютын хөрвүүлэлтийн нөөц</t>
  </si>
  <si>
    <t>Эздийн өмчийн бусад хэсэг</t>
  </si>
  <si>
    <t>Хуримтлагдсан ашиг</t>
  </si>
  <si>
    <t>Нийт дүн</t>
  </si>
  <si>
    <t>2018 оны 12-р сарын 31-ээрх үлдэгдэл</t>
  </si>
  <si>
    <t>Нягтлан бодох бүртгэлийн бодлогын өөрчлөлтийн нөлөө, алдааны залруулга</t>
  </si>
  <si>
    <t>Залруулсан үлдэгдэл</t>
  </si>
  <si>
    <t>Бусад дэлгэрэнгүй орлого</t>
  </si>
  <si>
    <t>Өмчид гаргасан өөрчлөлт</t>
  </si>
  <si>
    <t>Зарласан ногдол ашиг</t>
  </si>
  <si>
    <t>Тайлант үеийн цэвэр ашиг ( алдагдал )</t>
  </si>
  <si>
    <t>Дахин үнэлгээний нэмэгдлийн хэрэгжсэн дүн</t>
  </si>
  <si>
    <t>2019 оны 12-р сарын 31-ээрх үлдэгдэл</t>
  </si>
  <si>
    <t>2020 оны 12-р сарын 31-ээрх үлдэгдэл</t>
  </si>
  <si>
    <t>Сангийн сайдын 2017 оны 12 дугаар сарын 28-ны өдрийн 386 тоот тушаалын 3 дугаар хавсралт</t>
  </si>
  <si>
    <t>Регистрийн дугаар:</t>
  </si>
  <si>
    <t>"БЭРХ УУЛ"  ХК</t>
  </si>
  <si>
    <t>САНХҮҮГИЙН ТАЙЛАН</t>
  </si>
  <si>
    <t>Хянаж хүлээн авсан</t>
  </si>
  <si>
    <t>Сар, өдөр</t>
  </si>
  <si>
    <t>Гарын үсэг</t>
  </si>
  <si>
    <t>байгууллагын нэр</t>
  </si>
  <si>
    <t>Санхүү</t>
  </si>
  <si>
    <t>Татвар</t>
  </si>
  <si>
    <t>№</t>
  </si>
  <si>
    <t>Төрөл</t>
  </si>
  <si>
    <t>ББӨ-Чандган</t>
  </si>
  <si>
    <t>Ерөнхий удирдлагын зардал</t>
  </si>
  <si>
    <t>Бусад зардал</t>
  </si>
  <si>
    <t>Цалингийн зардал</t>
  </si>
  <si>
    <t>НДШ</t>
  </si>
  <si>
    <t>Сэлбэг хэрэгслийн зардал</t>
  </si>
  <si>
    <t>Тээврийн зардал</t>
  </si>
  <si>
    <t>Амнат</t>
  </si>
  <si>
    <t>Агаарын бохирдол</t>
  </si>
  <si>
    <t>Хангамжийн материал</t>
  </si>
  <si>
    <t>Хөдөлмөр хамгаалал</t>
  </si>
  <si>
    <t>Хүнсний зардал</t>
  </si>
  <si>
    <t>Элэгдэл</t>
  </si>
  <si>
    <t>Томилолтын зардал</t>
  </si>
  <si>
    <t>Шуудан холбоо</t>
  </si>
  <si>
    <t>Зээлийн хүүгийн зардал</t>
  </si>
  <si>
    <t>Байгаль</t>
  </si>
  <si>
    <t>Ашиглалтын зардал</t>
  </si>
  <si>
    <t>ТУЗ</t>
  </si>
  <si>
    <t>Урсгал засвар</t>
  </si>
  <si>
    <t xml:space="preserve"> </t>
  </si>
  <si>
    <t>Бичиг хэрэг</t>
  </si>
  <si>
    <t>Банкны шимтгэл</t>
  </si>
  <si>
    <t>Аудит үнэлгээ</t>
  </si>
  <si>
    <t>Хуулийн ферм</t>
  </si>
  <si>
    <t>Хөрөнгийн бирж үнэт цаастай холбоотой зардал</t>
  </si>
  <si>
    <t>Алданги торгуулийн зардал</t>
  </si>
  <si>
    <t>Хандив тусламжийн зардал</t>
  </si>
  <si>
    <t>Сургалтын зардал</t>
  </si>
  <si>
    <t>Уулзалт хүлээн авалтын зардал</t>
  </si>
  <si>
    <t>2020-04 тайлангийн зардлууд</t>
  </si>
  <si>
    <t>Шатахууны зардал</t>
  </si>
  <si>
    <t>Тос тосолгооны материалын зардал</t>
  </si>
  <si>
    <t>Газрын төлбөр</t>
  </si>
  <si>
    <t>Шинжилгээ, тайлан</t>
  </si>
  <si>
    <t>Түрээсийн зардал</t>
  </si>
  <si>
    <t>ҮХХАТ</t>
  </si>
  <si>
    <t>Бууны албан татвар</t>
  </si>
  <si>
    <t>Үнэлгээ</t>
  </si>
  <si>
    <t>Дэлгэрхааны ТЭЗҮ болон бусад</t>
  </si>
  <si>
    <t>бодит байдлын тухай мэдэгдэл</t>
  </si>
  <si>
    <t xml:space="preserve">1.            Бүх ажил гүйлгээ бодитоор гарсан бөгөөд холбогдох анхан шатны баримтыг </t>
  </si>
  <si>
    <t xml:space="preserve">                үндэслэн нягтлан бодох бүртгэл, санхүүгийн тайланд үнэн зөв тусгасан;</t>
  </si>
  <si>
    <t>2.            Санхүүгийн тайланд тусгагдсан бүх тооцоолол үнэн зөв хийгдсэн;</t>
  </si>
  <si>
    <t xml:space="preserve">3.            Аж ахуйн нэгжийн үйл ажиллагааны эдийн засаг, санхүүгийн бүхий л үйл явцыг </t>
  </si>
  <si>
    <t xml:space="preserve">                иж бүрэн хамарсан;</t>
  </si>
  <si>
    <t xml:space="preserve">4.            Тайлант үеийн үр дүнд өмнөх оны ажил гүйлгээнээс шилжин тусгагдаагүй, мөн </t>
  </si>
  <si>
    <t xml:space="preserve">                тайлант оны ажил гүйлгээнээс орхигдсон зүйл байхгүй;</t>
  </si>
  <si>
    <t xml:space="preserve">5.            Бүх хөрөнгө, авлага, өр төлбөр, орлого, зардлыг Санхүүгийн тайлагналын олон </t>
  </si>
  <si>
    <t xml:space="preserve">              улсын стандартын дагуу үнэн зөв тусгасан;</t>
  </si>
  <si>
    <t xml:space="preserve">                байдаг бөгөөд орхигдсон зүйл үгүй болно.</t>
  </si>
  <si>
    <t>Ерөнхий нягтлан бодогч</t>
  </si>
  <si>
    <t>БЭРХ УУЛ  ХК</t>
  </si>
  <si>
    <t>2020 оны жилийн санхүүгийн тайлангийн</t>
  </si>
  <si>
    <t>2020 оны 12 сарын 31 өдөр</t>
  </si>
  <si>
    <t xml:space="preserve">        Ганбаатар  овогтой Лхагважав бид манай аж ахуйн нэгжийн 2020 оны </t>
  </si>
  <si>
    <t xml:space="preserve">       12 сарын31-ны өдрөөр тасалбар болгон гаргасан санхүүгийн тайланд тайлант</t>
  </si>
  <si>
    <t xml:space="preserve">Гүйцэтгэх захирал                                                 </t>
  </si>
  <si>
    <t xml:space="preserve">   ________________  /А.Даваажав/</t>
  </si>
  <si>
    <t xml:space="preserve">   ________________  /Г.Лхагважав/</t>
  </si>
  <si>
    <t>2020 ОНЫ  ЖИЛИЙН ЭЦСИЙН</t>
  </si>
  <si>
    <t>Үүнд:</t>
  </si>
  <si>
    <t xml:space="preserve">       хугацааны үйл ажиллагааны үр дүн, санхүүгийн байдлыг “Нягтлан бодох бүртгэлийн </t>
  </si>
  <si>
    <t xml:space="preserve">       тухай” хуулийн 17.1 дэх заалтын дагуу үнэн зөв, бүрэн тусгасан болохыг баталж байна. </t>
  </si>
  <si>
    <t xml:space="preserve">                 Захирал Амарсайхан овогтой  Даваажав, ерөнхий нягтлан бодогч</t>
  </si>
  <si>
    <t>6.           Энэ тайланд тусгагдсан бүхий л зүйл манай байгууллагын албан ёсны өмчлөлд</t>
  </si>
  <si>
    <t xml:space="preserve">ЕРӨНХИЙ НЯГТЛАН БОДОГЧ </t>
  </si>
  <si>
    <t xml:space="preserve">ГҮЙЦЭТГЭХ ЗАХИРАЛ  </t>
  </si>
</sst>
</file>

<file path=xl/styles.xml><?xml version="1.0" encoding="utf-8"?>
<styleSheet xmlns="http://schemas.openxmlformats.org/spreadsheetml/2006/main">
  <numFmts count="15">
    <numFmt numFmtId="5" formatCode="&quot;₮&quot;#,##0_);\(&quot;₮&quot;#,##0\)"/>
    <numFmt numFmtId="6" formatCode="&quot;₮&quot;#,##0_);[Red]\(&quot;₮&quot;#,##0\)"/>
    <numFmt numFmtId="7" formatCode="&quot;₮&quot;#,##0.00_);\(&quot;₮&quot;#,##0.00\)"/>
    <numFmt numFmtId="8" formatCode="&quot;₮&quot;#,##0.00_);[Red]\(&quot;₮&quot;#,##0.00\)"/>
    <numFmt numFmtId="42" formatCode="_(&quot;₮&quot;* #,##0_);_(&quot;₮&quot;* \(#,##0\);_(&quot;₮&quot;* &quot;-&quot;_);_(@_)"/>
    <numFmt numFmtId="41" formatCode="_(* #,##0_);_(* \(#,##0\);_(* &quot;-&quot;_);_(@_)"/>
    <numFmt numFmtId="44" formatCode="_(&quot;₮&quot;* #,##0.00_);_(&quot;₮&quot;* \(#,##0.00\);_(&quot;₮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</numFmts>
  <fonts count="56">
    <font>
      <sz val="10"/>
      <name val="Arial"/>
      <family val="0"/>
    </font>
    <font>
      <sz val="8"/>
      <name val="Tahoma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color indexed="6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6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Arial Mon"/>
      <family val="2"/>
    </font>
    <font>
      <sz val="10"/>
      <color indexed="9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61"/>
      <name val="Calibri"/>
      <family val="2"/>
    </font>
    <font>
      <sz val="10"/>
      <color indexed="8"/>
      <name val="Times New Roman"/>
      <family val="1"/>
    </font>
    <font>
      <sz val="12"/>
      <color indexed="60"/>
      <name val="Times New Roman"/>
      <family val="0"/>
    </font>
    <font>
      <b/>
      <sz val="44"/>
      <color indexed="60"/>
      <name val="Times New Roman"/>
      <family val="0"/>
    </font>
    <font>
      <b/>
      <sz val="29"/>
      <color indexed="6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3" fontId="0" fillId="0" borderId="0" applyFont="0" applyFill="0" applyBorder="0" applyAlignment="0" quotePrefix="1">
      <protection locked="0"/>
    </xf>
    <xf numFmtId="43" fontId="0" fillId="0" borderId="0" applyFont="0" applyFill="0" applyBorder="0" applyAlignment="0" quotePrefix="1">
      <protection locked="0"/>
    </xf>
    <xf numFmtId="43" fontId="0" fillId="0" borderId="0" applyFont="0" applyFill="0" applyBorder="0" applyAlignment="0" quotePrefix="1">
      <protection locked="0"/>
    </xf>
    <xf numFmtId="169" fontId="0" fillId="0" borderId="0" applyFont="0" applyFill="0" applyBorder="0" applyAlignment="0" quotePrefix="1">
      <protection locked="0"/>
    </xf>
    <xf numFmtId="168" fontId="0" fillId="0" borderId="0" quotePrefix="1">
      <alignment/>
      <protection locked="0"/>
    </xf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43" fontId="0" fillId="0" borderId="0" xfId="42" applyFont="1" applyAlignment="1">
      <alignment/>
      <protection locked="0"/>
    </xf>
    <xf numFmtId="43" fontId="0" fillId="0" borderId="0" xfId="0" applyNumberFormat="1" applyAlignment="1">
      <alignment/>
    </xf>
    <xf numFmtId="0" fontId="1" fillId="0" borderId="0" xfId="58" applyNumberFormat="1" applyFont="1" applyFill="1" applyBorder="1" applyAlignment="1" applyProtection="1">
      <alignment horizontal="left" vertical="top"/>
      <protection/>
    </xf>
    <xf numFmtId="0" fontId="0" fillId="0" borderId="0" xfId="58">
      <alignment/>
      <protection/>
    </xf>
    <xf numFmtId="0" fontId="2" fillId="0" borderId="0" xfId="58" applyNumberFormat="1" applyFont="1" applyFill="1" applyBorder="1" applyAlignment="1" applyProtection="1">
      <alignment horizontal="right" vertical="center" wrapText="1"/>
      <protection/>
    </xf>
    <xf numFmtId="0" fontId="2" fillId="33" borderId="10" xfId="58" applyNumberFormat="1" applyFont="1" applyFill="1" applyBorder="1" applyAlignment="1" applyProtection="1">
      <alignment horizontal="center" vertical="center" wrapText="1"/>
      <protection/>
    </xf>
    <xf numFmtId="49" fontId="4" fillId="0" borderId="10" xfId="58" applyNumberFormat="1" applyFont="1" applyFill="1" applyBorder="1" applyAlignment="1" applyProtection="1">
      <alignment horizontal="center" vertical="center" wrapText="1"/>
      <protection/>
    </xf>
    <xf numFmtId="4" fontId="9" fillId="0" borderId="10" xfId="58" applyNumberFormat="1" applyFont="1" applyFill="1" applyBorder="1" applyAlignment="1" applyProtection="1">
      <alignment horizontal="right" vertical="center" wrapText="1"/>
      <protection/>
    </xf>
    <xf numFmtId="4" fontId="2" fillId="0" borderId="10" xfId="58" applyNumberFormat="1" applyFont="1" applyFill="1" applyBorder="1" applyAlignment="1" applyProtection="1">
      <alignment horizontal="right" vertical="center" wrapText="1"/>
      <protection/>
    </xf>
    <xf numFmtId="0" fontId="6" fillId="0" borderId="0" xfId="58" applyNumberFormat="1" applyFont="1" applyFill="1" applyBorder="1" applyAlignment="1" applyProtection="1">
      <alignment horizontal="center" wrapText="1"/>
      <protection/>
    </xf>
    <xf numFmtId="4" fontId="0" fillId="0" borderId="0" xfId="0" applyNumberFormat="1" applyAlignment="1">
      <alignment/>
    </xf>
    <xf numFmtId="43" fontId="0" fillId="0" borderId="0" xfId="42" applyFont="1" applyAlignment="1">
      <alignment/>
      <protection locked="0"/>
    </xf>
    <xf numFmtId="43" fontId="0" fillId="0" borderId="0" xfId="58" applyNumberFormat="1">
      <alignment/>
      <protection/>
    </xf>
    <xf numFmtId="4" fontId="0" fillId="0" borderId="0" xfId="58" applyNumberFormat="1">
      <alignment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horizontal="left" vertical="center" wrapText="1"/>
      <protection/>
    </xf>
    <xf numFmtId="4" fontId="9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9">
      <alignment/>
      <protection/>
    </xf>
    <xf numFmtId="0" fontId="2" fillId="3" borderId="11" xfId="59" applyNumberFormat="1" applyFont="1" applyFill="1" applyBorder="1" applyAlignment="1" applyProtection="1">
      <alignment horizontal="center" vertical="center" wrapText="1"/>
      <protection/>
    </xf>
    <xf numFmtId="43" fontId="2" fillId="3" borderId="11" xfId="44" applyFont="1" applyFill="1" applyBorder="1" applyAlignment="1">
      <alignment horizontal="center" vertical="center" wrapText="1"/>
      <protection locked="0"/>
    </xf>
    <xf numFmtId="0" fontId="2" fillId="0" borderId="11" xfId="59" applyNumberFormat="1" applyFont="1" applyFill="1" applyBorder="1" applyAlignment="1" applyProtection="1">
      <alignment horizontal="center" vertical="center" wrapText="1"/>
      <protection/>
    </xf>
    <xf numFmtId="4" fontId="2" fillId="0" borderId="11" xfId="59" applyNumberFormat="1" applyFont="1" applyFill="1" applyBorder="1" applyAlignment="1" applyProtection="1">
      <alignment horizontal="right" vertical="center" wrapText="1"/>
      <protection/>
    </xf>
    <xf numFmtId="4" fontId="0" fillId="0" borderId="0" xfId="59" applyNumberFormat="1">
      <alignment/>
      <protection/>
    </xf>
    <xf numFmtId="0" fontId="1" fillId="0" borderId="0" xfId="59" applyNumberFormat="1" applyFont="1" applyFill="1" applyBorder="1" applyAlignment="1" applyProtection="1">
      <alignment horizontal="left" vertical="top" wrapText="1"/>
      <protection/>
    </xf>
    <xf numFmtId="4" fontId="1" fillId="0" borderId="0" xfId="59" applyNumberFormat="1" applyFont="1" applyFill="1" applyBorder="1" applyAlignment="1" applyProtection="1">
      <alignment horizontal="left" vertical="top" wrapText="1"/>
      <protection/>
    </xf>
    <xf numFmtId="0" fontId="6" fillId="0" borderId="0" xfId="59" applyNumberFormat="1" applyFont="1" applyFill="1" applyBorder="1" applyAlignment="1" applyProtection="1">
      <alignment vertical="center" wrapText="1"/>
      <protection/>
    </xf>
    <xf numFmtId="0" fontId="6" fillId="0" borderId="0" xfId="59" applyNumberFormat="1" applyFont="1" applyFill="1" applyBorder="1" applyAlignment="1" applyProtection="1">
      <alignment wrapText="1"/>
      <protection/>
    </xf>
    <xf numFmtId="0" fontId="6" fillId="0" borderId="0" xfId="59" applyNumberFormat="1" applyFont="1" applyFill="1" applyBorder="1" applyAlignment="1" applyProtection="1">
      <alignment horizontal="center" wrapText="1"/>
      <protection/>
    </xf>
    <xf numFmtId="49" fontId="6" fillId="0" borderId="0" xfId="59" applyNumberFormat="1" applyFont="1" applyFill="1" applyBorder="1" applyAlignment="1" applyProtection="1">
      <alignment horizontal="left" wrapText="1"/>
      <protection/>
    </xf>
    <xf numFmtId="49" fontId="6" fillId="0" borderId="0" xfId="59" applyNumberFormat="1" applyFont="1" applyFill="1" applyBorder="1" applyAlignment="1" applyProtection="1">
      <alignment horizontal="right" wrapText="1"/>
      <protection/>
    </xf>
    <xf numFmtId="0" fontId="6" fillId="0" borderId="0" xfId="60" applyFont="1">
      <alignment/>
      <protection/>
    </xf>
    <xf numFmtId="0" fontId="6" fillId="0" borderId="0" xfId="60" applyFont="1" applyAlignment="1">
      <alignment horizontal="right"/>
      <protection/>
    </xf>
    <xf numFmtId="0" fontId="10" fillId="0" borderId="0" xfId="61" applyFont="1" applyAlignment="1">
      <alignment/>
      <protection/>
    </xf>
    <xf numFmtId="0" fontId="7" fillId="0" borderId="0" xfId="61" applyFont="1" applyAlignment="1">
      <alignment/>
      <protection/>
    </xf>
    <xf numFmtId="0" fontId="12" fillId="0" borderId="0" xfId="60" applyFont="1">
      <alignment/>
      <protection/>
    </xf>
    <xf numFmtId="0" fontId="13" fillId="0" borderId="0" xfId="60" applyFont="1">
      <alignment/>
      <protection/>
    </xf>
    <xf numFmtId="0" fontId="3" fillId="0" borderId="0" xfId="60" applyFont="1" applyAlignment="1">
      <alignment horizontal="center"/>
      <protection/>
    </xf>
    <xf numFmtId="0" fontId="14" fillId="0" borderId="0" xfId="60" applyFont="1" applyAlignment="1">
      <alignment horizontal="center"/>
      <protection/>
    </xf>
    <xf numFmtId="0" fontId="7" fillId="0" borderId="0" xfId="60" applyFont="1" applyAlignment="1">
      <alignment horizontal="center"/>
      <protection/>
    </xf>
    <xf numFmtId="0" fontId="7" fillId="0" borderId="11" xfId="60" applyFont="1" applyBorder="1" applyAlignment="1">
      <alignment horizontal="center" vertical="top" wrapText="1"/>
      <protection/>
    </xf>
    <xf numFmtId="0" fontId="0" fillId="0" borderId="0" xfId="60" applyFont="1">
      <alignment/>
      <protection/>
    </xf>
    <xf numFmtId="0" fontId="6" fillId="0" borderId="0" xfId="59" applyFont="1">
      <alignment/>
      <protection/>
    </xf>
    <xf numFmtId="0" fontId="6" fillId="0" borderId="0" xfId="59" applyFont="1" applyFill="1">
      <alignment/>
      <protection/>
    </xf>
    <xf numFmtId="43" fontId="6" fillId="0" borderId="0" xfId="45" applyFont="1" applyFill="1" applyAlignment="1">
      <alignment/>
      <protection locked="0"/>
    </xf>
    <xf numFmtId="43" fontId="6" fillId="0" borderId="0" xfId="44" applyFont="1" applyFill="1" applyAlignment="1">
      <alignment/>
      <protection locked="0"/>
    </xf>
    <xf numFmtId="43" fontId="6" fillId="0" borderId="0" xfId="45" applyFont="1" applyAlignment="1">
      <alignment/>
      <protection locked="0"/>
    </xf>
    <xf numFmtId="43" fontId="6" fillId="0" borderId="0" xfId="44" applyFont="1" applyAlignment="1">
      <alignment/>
      <protection locked="0"/>
    </xf>
    <xf numFmtId="43" fontId="6" fillId="0" borderId="0" xfId="42" applyFont="1" applyAlignment="1">
      <alignment/>
      <protection locked="0"/>
    </xf>
    <xf numFmtId="43" fontId="6" fillId="0" borderId="0" xfId="59" applyNumberFormat="1" applyFont="1">
      <alignment/>
      <protection/>
    </xf>
    <xf numFmtId="0" fontId="16" fillId="0" borderId="0" xfId="58" applyFont="1" applyAlignment="1">
      <alignment horizontal="center"/>
      <protection/>
    </xf>
    <xf numFmtId="0" fontId="6" fillId="0" borderId="0" xfId="58" applyFont="1">
      <alignment/>
      <protection/>
    </xf>
    <xf numFmtId="0" fontId="6" fillId="0" borderId="0" xfId="0" applyFont="1" applyAlignment="1">
      <alignment/>
    </xf>
    <xf numFmtId="0" fontId="17" fillId="0" borderId="0" xfId="58" applyFont="1" applyAlignment="1">
      <alignment horizontal="center"/>
      <protection/>
    </xf>
    <xf numFmtId="0" fontId="6" fillId="0" borderId="0" xfId="58" applyFont="1" applyAlignment="1">
      <alignment horizontal="center"/>
      <protection/>
    </xf>
    <xf numFmtId="0" fontId="17" fillId="0" borderId="0" xfId="58" applyFont="1">
      <alignment/>
      <protection/>
    </xf>
    <xf numFmtId="0" fontId="17" fillId="0" borderId="0" xfId="58" applyFont="1" applyAlignment="1">
      <alignment horizontal="left"/>
      <protection/>
    </xf>
    <xf numFmtId="0" fontId="17" fillId="0" borderId="0" xfId="58" applyFont="1" applyAlignment="1">
      <alignment/>
      <protection/>
    </xf>
    <xf numFmtId="0" fontId="17" fillId="0" borderId="0" xfId="58" applyFont="1" applyAlignment="1">
      <alignment horizontal="justify"/>
      <protection/>
    </xf>
    <xf numFmtId="0" fontId="6" fillId="0" borderId="0" xfId="0" applyFont="1" applyAlignment="1">
      <alignment horizontal="left"/>
    </xf>
    <xf numFmtId="0" fontId="6" fillId="0" borderId="11" xfId="59" applyFont="1" applyBorder="1" applyAlignment="1">
      <alignment horizontal="center" vertical="center"/>
      <protection/>
    </xf>
    <xf numFmtId="43" fontId="6" fillId="0" borderId="11" xfId="46" applyFont="1" applyBorder="1" applyAlignment="1">
      <alignment horizontal="center" vertical="center" wrapText="1"/>
      <protection locked="0"/>
    </xf>
    <xf numFmtId="0" fontId="6" fillId="0" borderId="11" xfId="59" applyFont="1" applyFill="1" applyBorder="1" applyAlignment="1">
      <alignment horizontal="center"/>
      <protection/>
    </xf>
    <xf numFmtId="0" fontId="6" fillId="0" borderId="11" xfId="59" applyFont="1" applyFill="1" applyBorder="1">
      <alignment/>
      <protection/>
    </xf>
    <xf numFmtId="170" fontId="6" fillId="0" borderId="11" xfId="45" applyNumberFormat="1" applyFont="1" applyFill="1" applyBorder="1" applyAlignment="1">
      <alignment/>
      <protection locked="0"/>
    </xf>
    <xf numFmtId="43" fontId="6" fillId="0" borderId="11" xfId="45" applyFont="1" applyFill="1" applyBorder="1" applyAlignment="1">
      <alignment/>
      <protection locked="0"/>
    </xf>
    <xf numFmtId="0" fontId="15" fillId="0" borderId="12" xfId="60" applyFont="1" applyBorder="1" applyAlignment="1">
      <alignment horizontal="center" vertical="center"/>
      <protection/>
    </xf>
    <xf numFmtId="0" fontId="15" fillId="0" borderId="13" xfId="60" applyFont="1" applyBorder="1" applyAlignment="1">
      <alignment horizontal="center" vertical="center"/>
      <protection/>
    </xf>
    <xf numFmtId="0" fontId="7" fillId="0" borderId="12" xfId="60" applyFont="1" applyBorder="1" applyAlignment="1">
      <alignment horizontal="center" vertical="top" wrapText="1"/>
      <protection/>
    </xf>
    <xf numFmtId="0" fontId="7" fillId="0" borderId="13" xfId="60" applyFont="1" applyBorder="1" applyAlignment="1">
      <alignment horizontal="center" vertical="top" wrapText="1"/>
      <protection/>
    </xf>
    <xf numFmtId="0" fontId="6" fillId="0" borderId="12" xfId="60" applyFont="1" applyBorder="1" applyAlignment="1">
      <alignment horizontal="center"/>
      <protection/>
    </xf>
    <xf numFmtId="0" fontId="6" fillId="0" borderId="13" xfId="60" applyFont="1" applyBorder="1" applyAlignment="1">
      <alignment horizontal="center"/>
      <protection/>
    </xf>
    <xf numFmtId="0" fontId="55" fillId="0" borderId="0" xfId="0" applyFont="1" applyAlignment="1">
      <alignment horizontal="center" vertical="center" wrapText="1"/>
    </xf>
    <xf numFmtId="0" fontId="3" fillId="0" borderId="0" xfId="61" applyFont="1" applyAlignment="1">
      <alignment horizontal="center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13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7" fillId="0" borderId="15" xfId="60" applyFont="1" applyBorder="1" applyAlignment="1">
      <alignment horizontal="center" vertical="center" wrapText="1"/>
      <protection/>
    </xf>
    <xf numFmtId="0" fontId="7" fillId="0" borderId="16" xfId="60" applyFont="1" applyBorder="1" applyAlignment="1">
      <alignment horizontal="center" vertical="center" wrapText="1"/>
      <protection/>
    </xf>
    <xf numFmtId="0" fontId="6" fillId="0" borderId="17" xfId="60" applyFont="1" applyBorder="1" applyAlignment="1">
      <alignment vertical="center"/>
      <protection/>
    </xf>
    <xf numFmtId="0" fontId="6" fillId="0" borderId="18" xfId="60" applyFont="1" applyBorder="1" applyAlignment="1">
      <alignment vertical="center"/>
      <protection/>
    </xf>
    <xf numFmtId="0" fontId="6" fillId="0" borderId="19" xfId="60" applyFont="1" applyBorder="1" applyAlignment="1">
      <alignment vertical="center"/>
      <protection/>
    </xf>
    <xf numFmtId="0" fontId="10" fillId="0" borderId="0" xfId="60" applyFont="1" applyAlignment="1">
      <alignment horizontal="center"/>
      <protection/>
    </xf>
    <xf numFmtId="0" fontId="17" fillId="0" borderId="0" xfId="58" applyFont="1" applyAlignment="1">
      <alignment horizontal="left"/>
      <protection/>
    </xf>
    <xf numFmtId="4" fontId="16" fillId="0" borderId="0" xfId="58" applyNumberFormat="1" applyFont="1" applyAlignment="1">
      <alignment horizontal="center"/>
      <protection/>
    </xf>
    <xf numFmtId="0" fontId="16" fillId="0" borderId="0" xfId="58" applyFont="1" applyAlignment="1">
      <alignment horizontal="center"/>
      <protection/>
    </xf>
    <xf numFmtId="0" fontId="17" fillId="0" borderId="0" xfId="58" applyFont="1" applyAlignment="1">
      <alignment horizontal="center"/>
      <protection/>
    </xf>
    <xf numFmtId="0" fontId="17" fillId="0" borderId="0" xfId="58" applyNumberFormat="1" applyFont="1" applyAlignment="1">
      <alignment horizontal="left"/>
      <protection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22" fontId="6" fillId="0" borderId="0" xfId="0" applyNumberFormat="1" applyFont="1" applyFill="1" applyBorder="1" applyAlignment="1" applyProtection="1">
      <alignment horizontal="left" wrapText="1"/>
      <protection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Border="1" applyAlignment="1" applyProtection="1">
      <alignment horizontal="right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58" applyNumberFormat="1" applyFont="1" applyFill="1" applyBorder="1" applyAlignment="1" applyProtection="1">
      <alignment horizontal="right" wrapText="1"/>
      <protection/>
    </xf>
    <xf numFmtId="49" fontId="6" fillId="0" borderId="0" xfId="58" applyNumberFormat="1" applyFont="1" applyFill="1" applyBorder="1" applyAlignment="1" applyProtection="1">
      <alignment horizontal="left" wrapText="1"/>
      <protection/>
    </xf>
    <xf numFmtId="49" fontId="6" fillId="0" borderId="10" xfId="58" applyNumberFormat="1" applyFont="1" applyFill="1" applyBorder="1" applyAlignment="1" applyProtection="1">
      <alignment horizontal="left" vertical="center" wrapText="1"/>
      <protection/>
    </xf>
    <xf numFmtId="49" fontId="7" fillId="0" borderId="10" xfId="58" applyNumberFormat="1" applyFont="1" applyFill="1" applyBorder="1" applyAlignment="1" applyProtection="1">
      <alignment horizontal="left" vertical="center" wrapText="1"/>
      <protection/>
    </xf>
    <xf numFmtId="0" fontId="5" fillId="0" borderId="0" xfId="58" applyNumberFormat="1" applyFont="1" applyFill="1" applyBorder="1" applyAlignment="1" applyProtection="1">
      <alignment horizontal="center" vertical="center" wrapText="1"/>
      <protection/>
    </xf>
    <xf numFmtId="49" fontId="2" fillId="0" borderId="0" xfId="58" applyNumberFormat="1" applyFont="1" applyFill="1" applyBorder="1" applyAlignment="1" applyProtection="1">
      <alignment horizontal="right" vertical="center" wrapText="1"/>
      <protection/>
    </xf>
    <xf numFmtId="0" fontId="3" fillId="0" borderId="0" xfId="58" applyNumberFormat="1" applyFont="1" applyFill="1" applyBorder="1" applyAlignment="1" applyProtection="1">
      <alignment horizontal="center" vertical="center" wrapText="1"/>
      <protection/>
    </xf>
    <xf numFmtId="49" fontId="2" fillId="0" borderId="0" xfId="58" applyNumberFormat="1" applyFont="1" applyFill="1" applyBorder="1" applyAlignment="1" applyProtection="1">
      <alignment horizontal="left" vertical="center" wrapText="1"/>
      <protection/>
    </xf>
    <xf numFmtId="0" fontId="2" fillId="0" borderId="0" xfId="58" applyNumberFormat="1" applyFont="1" applyFill="1" applyBorder="1" applyAlignment="1" applyProtection="1">
      <alignment horizontal="right" vertical="center" wrapText="1"/>
      <protection/>
    </xf>
    <xf numFmtId="0" fontId="2" fillId="33" borderId="10" xfId="58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59" applyNumberFormat="1" applyFont="1" applyFill="1" applyBorder="1" applyAlignment="1" applyProtection="1">
      <alignment horizontal="left" vertical="center" wrapText="1"/>
      <protection/>
    </xf>
    <xf numFmtId="49" fontId="6" fillId="0" borderId="0" xfId="59" applyNumberFormat="1" applyFont="1" applyFill="1" applyBorder="1" applyAlignment="1" applyProtection="1">
      <alignment horizontal="center" vertical="center" wrapText="1"/>
      <protection/>
    </xf>
    <xf numFmtId="0" fontId="6" fillId="0" borderId="0" xfId="59" applyNumberFormat="1" applyFont="1" applyFill="1" applyBorder="1" applyAlignment="1" applyProtection="1">
      <alignment horizontal="center" wrapText="1"/>
      <protection/>
    </xf>
    <xf numFmtId="49" fontId="6" fillId="0" borderId="0" xfId="59" applyNumberFormat="1" applyFont="1" applyFill="1" applyBorder="1" applyAlignment="1" applyProtection="1">
      <alignment horizontal="left" wrapText="1"/>
      <protection/>
    </xf>
    <xf numFmtId="49" fontId="6" fillId="0" borderId="0" xfId="59" applyNumberFormat="1" applyFont="1" applyFill="1" applyBorder="1" applyAlignment="1" applyProtection="1">
      <alignment horizontal="right" wrapText="1"/>
      <protection/>
    </xf>
    <xf numFmtId="49" fontId="2" fillId="0" borderId="11" xfId="59" applyNumberFormat="1" applyFont="1" applyFill="1" applyBorder="1" applyAlignment="1" applyProtection="1">
      <alignment horizontal="left" vertical="center" wrapText="1"/>
      <protection/>
    </xf>
    <xf numFmtId="0" fontId="6" fillId="0" borderId="0" xfId="59" applyNumberFormat="1" applyFont="1" applyFill="1" applyBorder="1" applyAlignment="1" applyProtection="1">
      <alignment horizontal="center" vertical="center" wrapText="1"/>
      <protection/>
    </xf>
    <xf numFmtId="0" fontId="3" fillId="0" borderId="0" xfId="59" applyNumberFormat="1" applyFont="1" applyFill="1" applyBorder="1" applyAlignment="1" applyProtection="1">
      <alignment horizontal="center" vertical="center" wrapText="1"/>
      <protection/>
    </xf>
    <xf numFmtId="49" fontId="9" fillId="0" borderId="0" xfId="59" applyNumberFormat="1" applyFont="1" applyFill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horizontal="right" vertical="center" wrapText="1"/>
      <protection/>
    </xf>
    <xf numFmtId="49" fontId="2" fillId="0" borderId="0" xfId="59" applyNumberFormat="1" applyFont="1" applyFill="1" applyBorder="1" applyAlignment="1" applyProtection="1">
      <alignment horizontal="center" vertical="center" wrapText="1"/>
      <protection/>
    </xf>
    <xf numFmtId="0" fontId="2" fillId="3" borderId="11" xfId="59" applyNumberFormat="1" applyFont="1" applyFill="1" applyBorder="1" applyAlignment="1" applyProtection="1">
      <alignment horizontal="center" vertical="center" wrapText="1"/>
      <protection/>
    </xf>
    <xf numFmtId="0" fontId="7" fillId="0" borderId="0" xfId="59" applyFont="1" applyBorder="1" applyAlignment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9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3" xfId="59"/>
    <cellStyle name="Normal 9" xfId="60"/>
    <cellStyle name="Normal_Balans_Form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99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33330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66CC"/>
      <rgbColor rgb="00FFFFFF"/>
      <rgbColor rgb="00FF0000"/>
      <rgbColor rgb="00FFDAB9"/>
      <rgbColor rgb="00D2B48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9</xdr:row>
      <xdr:rowOff>19050</xdr:rowOff>
    </xdr:from>
    <xdr:to>
      <xdr:col>1</xdr:col>
      <xdr:colOff>942975</xdr:colOff>
      <xdr:row>13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62025" y="1495425"/>
          <a:ext cx="762000" cy="647700"/>
        </a:xfrm>
        <a:prstGeom prst="rect">
          <a:avLst/>
        </a:prstGeom>
        <a:solidFill>
          <a:srgbClr val="333333"/>
        </a:solidFill>
        <a:ln w="9525" cmpd="sng">
          <a:noFill/>
        </a:ln>
      </xdr:spPr>
      <xdr:txBody>
        <a:bodyPr vertOverflow="clip" wrap="square" lIns="91440" tIns="45720" rIns="36576" bIns="45720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44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А </a:t>
          </a:r>
          <a:r>
            <a:rPr lang="en-US" cap="none" sz="2900" b="1" i="0" u="none" baseline="0">
              <a:solidFill>
                <a:srgbClr val="FFFFFF"/>
              </a:solidFill>
              <a:latin typeface="Times New Roman"/>
              <a:ea typeface="Times New Roman"/>
              <a:cs typeface="Times New Roman"/>
            </a:rPr>
            <a:t>маягт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anbat\c\My%20Documents\Chikher%202003-01,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anhuu\TAX_2006\My%20Document\GGerman2004.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khagva\tailan%20busad\&#1040;&#1088;&#1074;&#1080;&#1078;&#1080;&#1093;%20&#1072;&#1085;&#1091;%20&#1090;&#1086;&#1086;&#1085;&#1086;&#1090;-&#1061;&#1061;&#1050;-2016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0Z"/>
      <sheetName val="cash"/>
      <sheetName val="5010"/>
      <sheetName val="1"/>
      <sheetName val="2"/>
      <sheetName val="3"/>
      <sheetName val="4"/>
      <sheetName val="5"/>
      <sheetName val="16"/>
      <sheetName val="19"/>
      <sheetName val="xar"/>
      <sheetName val="ashig"/>
      <sheetName val="men"/>
      <sheetName val="balance"/>
      <sheetName val="Sheet1"/>
      <sheetName val="Del"/>
      <sheetName val="atar"/>
      <sheetName val="Chart1"/>
      <sheetName val="bal"/>
      <sheetName val="MAHA"/>
      <sheetName val="GBAL"/>
      <sheetName val="ASHIG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010"/>
      <sheetName val="DTs"/>
      <sheetName val="k1"/>
      <sheetName val="K2"/>
      <sheetName val="k3"/>
      <sheetName val="Bal.01"/>
      <sheetName val="bal.02"/>
      <sheetName val="AOT"/>
      <sheetName val="bal negt01"/>
      <sheetName val="bnegt0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мөнгөн"/>
      <sheetName val="өмч"/>
      <sheetName val="orlogo"/>
      <sheetName val="balans"/>
      <sheetName val="NOAT-T (2)"/>
      <sheetName val="TT-02"/>
      <sheetName val="TT-02.1"/>
      <sheetName val="TT-11"/>
      <sheetName val="Bal"/>
      <sheetName val="НӨАТ"/>
      <sheetName val="Bal2"/>
      <sheetName val="нөтийн падаан"/>
      <sheetName val="Bal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6">
      <selection activeCell="D28" sqref="D28"/>
    </sheetView>
  </sheetViews>
  <sheetFormatPr defaultColWidth="9.140625" defaultRowHeight="12.75"/>
  <cols>
    <col min="1" max="1" width="11.7109375" style="0" customWidth="1"/>
    <col min="2" max="2" width="14.140625" style="0" customWidth="1"/>
    <col min="3" max="6" width="11.7109375" style="0" customWidth="1"/>
    <col min="7" max="7" width="10.140625" style="0" customWidth="1"/>
  </cols>
  <sheetData>
    <row r="1" spans="1:7" ht="12.75">
      <c r="A1" s="43"/>
      <c r="B1" s="44"/>
      <c r="C1" s="44"/>
      <c r="D1" s="84" t="s">
        <v>283</v>
      </c>
      <c r="E1" s="84"/>
      <c r="F1" s="84"/>
      <c r="G1" s="84"/>
    </row>
    <row r="2" spans="1:7" ht="12.75">
      <c r="A2" s="43"/>
      <c r="B2" s="44"/>
      <c r="C2" s="44"/>
      <c r="D2" s="84"/>
      <c r="E2" s="84"/>
      <c r="F2" s="84"/>
      <c r="G2" s="84"/>
    </row>
    <row r="3" spans="1:7" ht="12.75">
      <c r="A3" s="43"/>
      <c r="B3" s="43"/>
      <c r="C3" s="43"/>
      <c r="D3" s="84"/>
      <c r="E3" s="84"/>
      <c r="F3" s="84"/>
      <c r="G3" s="84"/>
    </row>
    <row r="4" spans="1:7" ht="12.75">
      <c r="A4" s="43"/>
      <c r="B4" s="44"/>
      <c r="C4" s="44"/>
      <c r="D4" s="43"/>
      <c r="E4" s="43"/>
      <c r="F4" s="43"/>
      <c r="G4" s="43"/>
    </row>
    <row r="5" spans="1:7" ht="12.75">
      <c r="A5" s="43"/>
      <c r="B5" s="43"/>
      <c r="C5" s="43"/>
      <c r="D5" s="43"/>
      <c r="E5" s="43"/>
      <c r="F5" s="43"/>
      <c r="G5" s="43"/>
    </row>
    <row r="6" spans="1:7" ht="12.75">
      <c r="A6" s="43"/>
      <c r="B6" s="43"/>
      <c r="C6" s="43"/>
      <c r="D6" s="43"/>
      <c r="E6" s="43"/>
      <c r="F6" s="43"/>
      <c r="G6" s="43"/>
    </row>
    <row r="7" spans="1:7" ht="14.25">
      <c r="A7" s="94" t="s">
        <v>284</v>
      </c>
      <c r="B7" s="94"/>
      <c r="C7" s="45">
        <v>2643928</v>
      </c>
      <c r="D7" s="46"/>
      <c r="E7" s="43"/>
      <c r="F7" s="43"/>
      <c r="G7" s="43"/>
    </row>
    <row r="8" spans="1:7" ht="12.75">
      <c r="A8" s="43"/>
      <c r="B8" s="43"/>
      <c r="C8" s="43"/>
      <c r="D8" s="43"/>
      <c r="E8" s="43"/>
      <c r="F8" s="43"/>
      <c r="G8" s="43"/>
    </row>
    <row r="9" spans="1:7" ht="12.75">
      <c r="A9" s="43"/>
      <c r="B9" s="43"/>
      <c r="C9" s="43"/>
      <c r="D9" s="43"/>
      <c r="E9" s="43"/>
      <c r="F9" s="43"/>
      <c r="G9" s="43"/>
    </row>
    <row r="10" spans="1:7" ht="12.75">
      <c r="A10" s="43"/>
      <c r="B10" s="43"/>
      <c r="C10" s="43"/>
      <c r="D10" s="43"/>
      <c r="E10" s="43"/>
      <c r="F10" s="43"/>
      <c r="G10" s="43"/>
    </row>
    <row r="11" spans="1:7" ht="12.75">
      <c r="A11" s="43"/>
      <c r="B11" s="43"/>
      <c r="C11" s="43"/>
      <c r="D11" s="43"/>
      <c r="E11" s="43"/>
      <c r="F11" s="43"/>
      <c r="G11" s="43"/>
    </row>
    <row r="12" spans="1:7" ht="12.75">
      <c r="A12" s="43"/>
      <c r="B12" s="43"/>
      <c r="C12" s="43"/>
      <c r="D12" s="43"/>
      <c r="E12" s="43"/>
      <c r="F12" s="43"/>
      <c r="G12" s="43"/>
    </row>
    <row r="13" spans="1:7" ht="12.75">
      <c r="A13" s="43"/>
      <c r="B13" s="43"/>
      <c r="C13" s="43"/>
      <c r="D13" s="43"/>
      <c r="E13" s="43"/>
      <c r="F13" s="43"/>
      <c r="G13" s="43"/>
    </row>
    <row r="14" spans="1:7" ht="12.75">
      <c r="A14" s="43"/>
      <c r="B14" s="43"/>
      <c r="C14" s="43"/>
      <c r="D14" s="43"/>
      <c r="E14" s="43"/>
      <c r="F14" s="43"/>
      <c r="G14" s="43"/>
    </row>
    <row r="15" spans="1:7" ht="12.75">
      <c r="A15" s="43"/>
      <c r="B15" s="43"/>
      <c r="C15" s="43"/>
      <c r="D15" s="43"/>
      <c r="E15" s="43"/>
      <c r="F15" s="43"/>
      <c r="G15" s="43"/>
    </row>
    <row r="16" spans="1:7" ht="12.75">
      <c r="A16" s="43"/>
      <c r="B16" s="47"/>
      <c r="C16" s="43"/>
      <c r="D16" s="43"/>
      <c r="E16" s="43"/>
      <c r="F16" s="43"/>
      <c r="G16" s="43"/>
    </row>
    <row r="17" spans="1:7" ht="12.75">
      <c r="A17" s="43"/>
      <c r="B17" s="43"/>
      <c r="C17" s="43"/>
      <c r="D17" s="43"/>
      <c r="E17" s="43"/>
      <c r="F17" s="43"/>
      <c r="G17" s="43"/>
    </row>
    <row r="18" spans="1:7" ht="12.75">
      <c r="A18" s="43"/>
      <c r="B18" s="43"/>
      <c r="C18" s="43"/>
      <c r="D18" s="43"/>
      <c r="E18" s="43"/>
      <c r="F18" s="43"/>
      <c r="G18" s="43"/>
    </row>
    <row r="19" spans="1:7" ht="12.75">
      <c r="A19" s="43"/>
      <c r="B19" s="43"/>
      <c r="C19" s="43"/>
      <c r="D19" s="43"/>
      <c r="E19" s="43"/>
      <c r="F19" s="43"/>
      <c r="G19" s="43"/>
    </row>
    <row r="20" spans="1:7" ht="12.75">
      <c r="A20" s="43"/>
      <c r="B20" s="43"/>
      <c r="C20" s="43"/>
      <c r="D20" s="43"/>
      <c r="E20" s="43"/>
      <c r="F20" s="43"/>
      <c r="G20" s="43"/>
    </row>
    <row r="21" spans="1:7" ht="12.75">
      <c r="A21" s="43"/>
      <c r="B21" s="43"/>
      <c r="C21" s="43"/>
      <c r="D21" s="43"/>
      <c r="E21" s="43"/>
      <c r="F21" s="43"/>
      <c r="G21" s="43"/>
    </row>
    <row r="22" spans="1:7" ht="12.75">
      <c r="A22" s="43"/>
      <c r="B22" s="43"/>
      <c r="C22" s="43"/>
      <c r="D22" s="43"/>
      <c r="E22" s="43"/>
      <c r="F22" s="43"/>
      <c r="G22" s="43"/>
    </row>
    <row r="23" spans="1:7" ht="12.75">
      <c r="A23" s="43"/>
      <c r="B23" s="43"/>
      <c r="C23" s="43"/>
      <c r="D23" s="43"/>
      <c r="E23" s="43"/>
      <c r="F23" s="43"/>
      <c r="G23" s="43"/>
    </row>
    <row r="24" spans="1:7" ht="12.75">
      <c r="A24" s="43"/>
      <c r="B24" s="43"/>
      <c r="C24" s="43"/>
      <c r="D24" s="43"/>
      <c r="E24" s="43"/>
      <c r="F24" s="43"/>
      <c r="G24" s="43"/>
    </row>
    <row r="25" spans="1:7" ht="12.75">
      <c r="A25" s="43"/>
      <c r="B25" s="43"/>
      <c r="C25" s="43"/>
      <c r="D25" s="43"/>
      <c r="E25" s="43"/>
      <c r="F25" s="43"/>
      <c r="G25" s="43"/>
    </row>
    <row r="26" spans="1:7" ht="18.75">
      <c r="A26" s="43"/>
      <c r="B26" s="43"/>
      <c r="C26" s="85" t="s">
        <v>285</v>
      </c>
      <c r="D26" s="85"/>
      <c r="E26" s="85"/>
      <c r="F26" s="43"/>
      <c r="G26" s="43"/>
    </row>
    <row r="27" spans="1:7" ht="18.75">
      <c r="A27" s="43"/>
      <c r="B27" s="43"/>
      <c r="C27" s="48"/>
      <c r="D27" s="49" t="s">
        <v>355</v>
      </c>
      <c r="E27" s="48"/>
      <c r="F27" s="43"/>
      <c r="G27" s="43"/>
    </row>
    <row r="28" spans="1:7" ht="18.75">
      <c r="A28" s="43"/>
      <c r="B28" s="43"/>
      <c r="C28" s="48"/>
      <c r="D28" s="49" t="s">
        <v>286</v>
      </c>
      <c r="E28" s="48"/>
      <c r="F28" s="43"/>
      <c r="G28" s="43"/>
    </row>
    <row r="29" spans="1:7" ht="13.5">
      <c r="A29" s="43"/>
      <c r="B29" s="50"/>
      <c r="C29" s="50"/>
      <c r="D29" s="43"/>
      <c r="E29" s="43"/>
      <c r="F29" s="43"/>
      <c r="G29" s="43"/>
    </row>
    <row r="30" spans="1:7" ht="13.5">
      <c r="A30" s="43"/>
      <c r="B30" s="50"/>
      <c r="C30" s="43"/>
      <c r="D30" s="43"/>
      <c r="E30" s="43"/>
      <c r="F30" s="43"/>
      <c r="G30" s="43"/>
    </row>
    <row r="31" spans="1:7" ht="13.5">
      <c r="A31" s="43"/>
      <c r="B31" s="50"/>
      <c r="C31" s="43"/>
      <c r="D31" s="43"/>
      <c r="E31" s="43"/>
      <c r="F31" s="43"/>
      <c r="G31" s="43"/>
    </row>
    <row r="32" spans="1:7" ht="12.75">
      <c r="A32" s="43"/>
      <c r="B32" s="51"/>
      <c r="C32" s="43"/>
      <c r="D32" s="43"/>
      <c r="E32" s="43"/>
      <c r="F32" s="43"/>
      <c r="G32" s="43"/>
    </row>
    <row r="33" spans="1:7" ht="12.75">
      <c r="A33" s="43"/>
      <c r="B33" s="51"/>
      <c r="C33" s="43"/>
      <c r="D33" s="43"/>
      <c r="E33" s="43"/>
      <c r="F33" s="43"/>
      <c r="G33" s="43"/>
    </row>
    <row r="34" spans="1:7" ht="12.75">
      <c r="A34" s="43"/>
      <c r="B34" s="51"/>
      <c r="C34" s="43"/>
      <c r="D34" s="43"/>
      <c r="E34" s="43"/>
      <c r="F34" s="43"/>
      <c r="G34" s="43"/>
    </row>
    <row r="35" spans="1:7" ht="12.75">
      <c r="A35" s="43"/>
      <c r="B35" s="51"/>
      <c r="C35" s="43"/>
      <c r="D35" s="43"/>
      <c r="E35" s="43"/>
      <c r="F35" s="43"/>
      <c r="G35" s="43"/>
    </row>
    <row r="36" spans="1:7" ht="12.75">
      <c r="A36" s="43"/>
      <c r="B36" s="51"/>
      <c r="C36" s="43"/>
      <c r="D36" s="43"/>
      <c r="E36" s="43"/>
      <c r="F36" s="43"/>
      <c r="G36" s="43"/>
    </row>
    <row r="37" spans="1:7" ht="12.75">
      <c r="A37" s="43"/>
      <c r="B37" s="51"/>
      <c r="C37" s="43"/>
      <c r="D37" s="43"/>
      <c r="E37" s="43"/>
      <c r="F37" s="43"/>
      <c r="G37" s="43"/>
    </row>
    <row r="38" spans="1:7" ht="12.75">
      <c r="A38" s="43"/>
      <c r="B38" s="51"/>
      <c r="C38" s="43"/>
      <c r="D38" s="43"/>
      <c r="E38" s="43"/>
      <c r="F38" s="43"/>
      <c r="G38" s="43"/>
    </row>
    <row r="39" spans="1:7" ht="15" customHeight="1">
      <c r="A39" s="43"/>
      <c r="B39" s="86" t="s">
        <v>287</v>
      </c>
      <c r="C39" s="87"/>
      <c r="D39" s="88" t="s">
        <v>288</v>
      </c>
      <c r="E39" s="90" t="s">
        <v>289</v>
      </c>
      <c r="F39" s="91"/>
      <c r="G39" s="43"/>
    </row>
    <row r="40" spans="1:7" ht="15" customHeight="1">
      <c r="A40" s="43"/>
      <c r="B40" s="86" t="s">
        <v>290</v>
      </c>
      <c r="C40" s="87"/>
      <c r="D40" s="89"/>
      <c r="E40" s="92"/>
      <c r="F40" s="93"/>
      <c r="G40" s="43"/>
    </row>
    <row r="41" spans="1:7" ht="15" customHeight="1">
      <c r="A41" s="43"/>
      <c r="B41" s="78" t="s">
        <v>291</v>
      </c>
      <c r="C41" s="79"/>
      <c r="D41" s="52"/>
      <c r="E41" s="80"/>
      <c r="F41" s="81"/>
      <c r="G41" s="43"/>
    </row>
    <row r="42" spans="1:7" ht="15" customHeight="1">
      <c r="A42" s="43"/>
      <c r="B42" s="78" t="s">
        <v>292</v>
      </c>
      <c r="C42" s="79"/>
      <c r="D42" s="52"/>
      <c r="E42" s="80"/>
      <c r="F42" s="81"/>
      <c r="G42" s="43"/>
    </row>
    <row r="43" spans="1:7" ht="15" customHeight="1">
      <c r="A43" s="43"/>
      <c r="B43" s="82"/>
      <c r="C43" s="83"/>
      <c r="D43" s="52"/>
      <c r="E43" s="80"/>
      <c r="F43" s="81"/>
      <c r="G43" s="43"/>
    </row>
    <row r="44" spans="1:7" ht="12.75">
      <c r="A44" s="43"/>
      <c r="B44" s="43"/>
      <c r="C44" s="43"/>
      <c r="D44" s="43"/>
      <c r="E44" s="43"/>
      <c r="F44" s="43"/>
      <c r="G44" s="43"/>
    </row>
    <row r="45" spans="1:7" ht="12.75">
      <c r="A45" s="43"/>
      <c r="B45" s="43"/>
      <c r="C45" s="43"/>
      <c r="D45" s="43"/>
      <c r="E45" s="43"/>
      <c r="F45" s="43"/>
      <c r="G45" s="43"/>
    </row>
    <row r="46" spans="1:7" ht="12.75">
      <c r="A46" s="43"/>
      <c r="B46" s="43"/>
      <c r="C46" s="43"/>
      <c r="D46" s="43"/>
      <c r="E46" s="43"/>
      <c r="F46" s="43"/>
      <c r="G46" s="43"/>
    </row>
    <row r="47" spans="1:7" ht="12.75">
      <c r="A47" s="53"/>
      <c r="B47" s="53"/>
      <c r="C47" s="53"/>
      <c r="D47" s="53"/>
      <c r="E47" s="53"/>
      <c r="F47" s="53"/>
      <c r="G47" s="53"/>
    </row>
  </sheetData>
  <sheetProtection/>
  <mergeCells count="13">
    <mergeCell ref="D1:G3"/>
    <mergeCell ref="C26:E26"/>
    <mergeCell ref="B39:C39"/>
    <mergeCell ref="D39:D40"/>
    <mergeCell ref="E39:F40"/>
    <mergeCell ref="B40:C40"/>
    <mergeCell ref="A7:B7"/>
    <mergeCell ref="B41:C41"/>
    <mergeCell ref="E41:F41"/>
    <mergeCell ref="B42:C42"/>
    <mergeCell ref="E42:F42"/>
    <mergeCell ref="B43:C43"/>
    <mergeCell ref="E43:F4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76"/>
  <sheetViews>
    <sheetView zoomScalePageLayoutView="0" workbookViewId="0" topLeftCell="A9">
      <selection activeCell="B28" sqref="B28"/>
    </sheetView>
  </sheetViews>
  <sheetFormatPr defaultColWidth="9.140625" defaultRowHeight="12.75"/>
  <cols>
    <col min="1" max="1" width="6.8515625" style="0" customWidth="1"/>
    <col min="2" max="2" width="3.421875" style="0" customWidth="1"/>
    <col min="11" max="11" width="11.8515625" style="0" customWidth="1"/>
  </cols>
  <sheetData>
    <row r="1" spans="2:12" ht="15.75">
      <c r="B1" s="62"/>
      <c r="C1" s="63"/>
      <c r="D1" s="63"/>
      <c r="E1" s="63"/>
      <c r="F1" s="64"/>
      <c r="G1" s="64"/>
      <c r="H1" s="64"/>
      <c r="I1" s="64"/>
      <c r="J1" s="64"/>
      <c r="K1" s="64"/>
      <c r="L1" s="64"/>
    </row>
    <row r="2" spans="2:12" ht="15.75">
      <c r="B2" s="96" t="s">
        <v>347</v>
      </c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2:12" ht="15.75">
      <c r="B3" s="97" t="s">
        <v>348</v>
      </c>
      <c r="C3" s="97"/>
      <c r="D3" s="97"/>
      <c r="E3" s="97"/>
      <c r="F3" s="97"/>
      <c r="G3" s="97"/>
      <c r="H3" s="97"/>
      <c r="I3" s="97"/>
      <c r="J3" s="97"/>
      <c r="K3" s="97"/>
      <c r="L3" s="97"/>
    </row>
    <row r="4" spans="2:12" ht="15.75">
      <c r="B4" s="97" t="s">
        <v>335</v>
      </c>
      <c r="C4" s="97"/>
      <c r="D4" s="97"/>
      <c r="E4" s="97"/>
      <c r="F4" s="97"/>
      <c r="G4" s="97"/>
      <c r="H4" s="97"/>
      <c r="I4" s="97"/>
      <c r="J4" s="97"/>
      <c r="K4" s="97"/>
      <c r="L4" s="97"/>
    </row>
    <row r="5" spans="2:12" ht="15.75">
      <c r="B5" s="65"/>
      <c r="C5" s="66"/>
      <c r="D5" s="66"/>
      <c r="E5" s="63"/>
      <c r="F5" s="64"/>
      <c r="G5" s="64"/>
      <c r="H5" s="64"/>
      <c r="I5" s="64"/>
      <c r="J5" s="64"/>
      <c r="K5" s="64"/>
      <c r="L5" s="64"/>
    </row>
    <row r="6" spans="2:12" ht="15.75">
      <c r="B6" s="65"/>
      <c r="C6" s="63"/>
      <c r="D6" s="63"/>
      <c r="E6" s="63"/>
      <c r="F6" s="64"/>
      <c r="G6" s="64"/>
      <c r="H6" s="64"/>
      <c r="I6" s="64"/>
      <c r="J6" s="64"/>
      <c r="K6" s="64"/>
      <c r="L6" s="64"/>
    </row>
    <row r="7" spans="2:12" ht="15.75">
      <c r="B7" s="98" t="s">
        <v>349</v>
      </c>
      <c r="C7" s="98"/>
      <c r="D7" s="98"/>
      <c r="E7" s="98"/>
      <c r="F7" s="98"/>
      <c r="G7" s="98"/>
      <c r="H7" s="98"/>
      <c r="I7" s="98"/>
      <c r="J7" s="98"/>
      <c r="K7" s="98"/>
      <c r="L7" s="98"/>
    </row>
    <row r="8" spans="2:12" ht="15.75">
      <c r="B8" s="67"/>
      <c r="C8" s="63"/>
      <c r="D8" s="63"/>
      <c r="E8" s="63"/>
      <c r="F8" s="64"/>
      <c r="G8" s="64"/>
      <c r="H8" s="64"/>
      <c r="I8" s="64"/>
      <c r="J8" s="64"/>
      <c r="K8" s="64"/>
      <c r="L8" s="64"/>
    </row>
    <row r="9" spans="2:12" ht="15.75">
      <c r="B9" s="67"/>
      <c r="C9" s="63"/>
      <c r="D9" s="63"/>
      <c r="E9" s="63"/>
      <c r="F9" s="64"/>
      <c r="G9" s="64"/>
      <c r="H9" s="64"/>
      <c r="I9" s="64"/>
      <c r="J9" s="64"/>
      <c r="K9" s="64"/>
      <c r="L9" s="64"/>
    </row>
    <row r="10" spans="2:12" ht="15.75">
      <c r="B10" s="67"/>
      <c r="C10" s="63"/>
      <c r="D10" s="63"/>
      <c r="E10" s="63"/>
      <c r="F10" s="64"/>
      <c r="G10" s="64"/>
      <c r="H10" s="64"/>
      <c r="I10" s="64"/>
      <c r="J10" s="64"/>
      <c r="K10" s="64"/>
      <c r="L10" s="64"/>
    </row>
    <row r="11" spans="2:12" ht="15.75">
      <c r="B11" s="95" t="s">
        <v>359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</row>
    <row r="12" spans="2:12" ht="15.75">
      <c r="B12" s="99" t="s">
        <v>350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</row>
    <row r="13" spans="2:12" ht="15.75">
      <c r="B13" s="95" t="s">
        <v>351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2:12" ht="15.75">
      <c r="B14" s="95" t="s">
        <v>357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</row>
    <row r="15" spans="2:12" ht="15.75">
      <c r="B15" s="95" t="s">
        <v>358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</row>
    <row r="16" spans="2:12" ht="15.75">
      <c r="B16" s="68"/>
      <c r="C16" s="68" t="s">
        <v>356</v>
      </c>
      <c r="D16" s="68"/>
      <c r="E16" s="68"/>
      <c r="F16" s="71"/>
      <c r="G16" s="71"/>
      <c r="H16" s="71"/>
      <c r="I16" s="71"/>
      <c r="J16" s="71"/>
      <c r="K16" s="71"/>
      <c r="L16" s="71"/>
    </row>
    <row r="17" spans="2:12" ht="15.75">
      <c r="B17" s="68" t="s">
        <v>336</v>
      </c>
      <c r="C17" s="68"/>
      <c r="D17" s="68"/>
      <c r="E17" s="68"/>
      <c r="F17" s="71"/>
      <c r="G17" s="71"/>
      <c r="H17" s="71"/>
      <c r="I17" s="71"/>
      <c r="J17" s="71"/>
      <c r="K17" s="71"/>
      <c r="L17" s="71"/>
    </row>
    <row r="18" spans="2:12" ht="15.75">
      <c r="B18" s="68" t="s">
        <v>337</v>
      </c>
      <c r="C18" s="68"/>
      <c r="D18" s="68"/>
      <c r="E18" s="68"/>
      <c r="F18" s="71"/>
      <c r="G18" s="71"/>
      <c r="H18" s="71"/>
      <c r="I18" s="71"/>
      <c r="J18" s="71"/>
      <c r="K18" s="71"/>
      <c r="L18" s="71"/>
    </row>
    <row r="19" spans="2:12" ht="15.75">
      <c r="B19" s="68" t="s">
        <v>338</v>
      </c>
      <c r="C19" s="68"/>
      <c r="D19" s="68"/>
      <c r="E19" s="68"/>
      <c r="F19" s="71"/>
      <c r="G19" s="71"/>
      <c r="H19" s="71"/>
      <c r="I19" s="71"/>
      <c r="J19" s="71"/>
      <c r="K19" s="71"/>
      <c r="L19" s="71"/>
    </row>
    <row r="20" spans="2:12" ht="15.75">
      <c r="B20" s="68"/>
      <c r="C20" s="68"/>
      <c r="D20" s="68"/>
      <c r="E20" s="68"/>
      <c r="F20" s="71"/>
      <c r="G20" s="71"/>
      <c r="H20" s="71"/>
      <c r="I20" s="71"/>
      <c r="J20" s="71"/>
      <c r="K20" s="71"/>
      <c r="L20" s="71"/>
    </row>
    <row r="21" spans="2:12" ht="15.75">
      <c r="B21" s="68" t="s">
        <v>339</v>
      </c>
      <c r="C21" s="68"/>
      <c r="D21" s="68"/>
      <c r="E21" s="68"/>
      <c r="F21" s="71"/>
      <c r="G21" s="71"/>
      <c r="H21" s="71"/>
      <c r="I21" s="71"/>
      <c r="J21" s="71"/>
      <c r="K21" s="71"/>
      <c r="L21" s="71"/>
    </row>
    <row r="22" spans="2:12" ht="15.75">
      <c r="B22" s="68" t="s">
        <v>340</v>
      </c>
      <c r="C22" s="68"/>
      <c r="D22" s="68"/>
      <c r="E22" s="68"/>
      <c r="F22" s="71"/>
      <c r="G22" s="71"/>
      <c r="H22" s="71"/>
      <c r="I22" s="71"/>
      <c r="J22" s="71"/>
      <c r="K22" s="71"/>
      <c r="L22" s="71"/>
    </row>
    <row r="23" spans="2:12" ht="15.75">
      <c r="B23" s="68" t="s">
        <v>341</v>
      </c>
      <c r="C23" s="68"/>
      <c r="D23" s="68"/>
      <c r="E23" s="68"/>
      <c r="F23" s="71"/>
      <c r="G23" s="71"/>
      <c r="H23" s="71"/>
      <c r="I23" s="71"/>
      <c r="J23" s="71"/>
      <c r="K23" s="71"/>
      <c r="L23" s="71"/>
    </row>
    <row r="24" spans="2:12" ht="15.75">
      <c r="B24" s="68" t="s">
        <v>342</v>
      </c>
      <c r="C24" s="68"/>
      <c r="D24" s="68"/>
      <c r="E24" s="68"/>
      <c r="F24" s="71"/>
      <c r="G24" s="71"/>
      <c r="H24" s="71"/>
      <c r="I24" s="71"/>
      <c r="J24" s="71"/>
      <c r="K24" s="71"/>
      <c r="L24" s="71"/>
    </row>
    <row r="25" spans="2:12" ht="15.75">
      <c r="B25" s="68" t="s">
        <v>343</v>
      </c>
      <c r="C25" s="68"/>
      <c r="D25" s="68"/>
      <c r="E25" s="68"/>
      <c r="F25" s="71"/>
      <c r="G25" s="71"/>
      <c r="H25" s="71"/>
      <c r="I25" s="71"/>
      <c r="J25" s="71"/>
      <c r="K25" s="71"/>
      <c r="L25" s="71"/>
    </row>
    <row r="26" spans="2:12" ht="15.75">
      <c r="B26" s="68" t="s">
        <v>344</v>
      </c>
      <c r="C26" s="68"/>
      <c r="D26" s="68"/>
      <c r="E26" s="68"/>
      <c r="F26" s="71"/>
      <c r="G26" s="71"/>
      <c r="H26" s="71"/>
      <c r="I26" s="71"/>
      <c r="J26" s="71"/>
      <c r="K26" s="71"/>
      <c r="L26" s="71"/>
    </row>
    <row r="27" spans="2:12" ht="15.75">
      <c r="B27" s="68" t="s">
        <v>360</v>
      </c>
      <c r="C27" s="68"/>
      <c r="D27" s="68"/>
      <c r="E27" s="68"/>
      <c r="F27" s="71"/>
      <c r="G27" s="71"/>
      <c r="H27" s="71"/>
      <c r="I27" s="71"/>
      <c r="J27" s="71"/>
      <c r="K27" s="71"/>
      <c r="L27" s="71"/>
    </row>
    <row r="28" spans="2:12" ht="15.75">
      <c r="B28" s="68" t="s">
        <v>345</v>
      </c>
      <c r="C28" s="68"/>
      <c r="D28" s="68"/>
      <c r="E28" s="68"/>
      <c r="F28" s="71"/>
      <c r="G28" s="71"/>
      <c r="H28" s="71"/>
      <c r="I28" s="71"/>
      <c r="J28" s="71"/>
      <c r="K28" s="71"/>
      <c r="L28" s="71"/>
    </row>
    <row r="29" spans="2:12" ht="15.75">
      <c r="B29" s="70"/>
      <c r="C29" s="67"/>
      <c r="D29" s="67"/>
      <c r="E29" s="67"/>
      <c r="F29" s="64"/>
      <c r="G29" s="64"/>
      <c r="H29" s="64"/>
      <c r="I29" s="64"/>
      <c r="J29" s="64"/>
      <c r="K29" s="64"/>
      <c r="L29" s="64"/>
    </row>
    <row r="30" spans="2:12" ht="15.75">
      <c r="B30" s="70"/>
      <c r="C30" s="67"/>
      <c r="D30" s="67"/>
      <c r="E30" s="67"/>
      <c r="F30" s="64"/>
      <c r="G30" s="64"/>
      <c r="H30" s="64"/>
      <c r="I30" s="64"/>
      <c r="J30" s="64"/>
      <c r="K30" s="64"/>
      <c r="L30" s="64"/>
    </row>
    <row r="31" spans="2:12" ht="15.75">
      <c r="B31" s="70"/>
      <c r="C31" s="67"/>
      <c r="D31" s="67"/>
      <c r="E31" s="67"/>
      <c r="F31" s="64"/>
      <c r="G31" s="64"/>
      <c r="H31" s="64"/>
      <c r="I31" s="64"/>
      <c r="J31" s="64"/>
      <c r="K31" s="64"/>
      <c r="L31" s="64"/>
    </row>
    <row r="32" spans="2:12" ht="15.75">
      <c r="B32" s="95" t="s">
        <v>352</v>
      </c>
      <c r="C32" s="95"/>
      <c r="D32" s="95"/>
      <c r="F32" s="69" t="s">
        <v>353</v>
      </c>
      <c r="G32" s="69"/>
      <c r="H32" s="69"/>
      <c r="I32" s="64"/>
      <c r="J32" s="64"/>
      <c r="K32" s="64"/>
      <c r="L32" s="64"/>
    </row>
    <row r="33" spans="2:12" ht="15.75">
      <c r="B33" s="70"/>
      <c r="C33" s="67"/>
      <c r="D33" s="67"/>
      <c r="E33" s="67"/>
      <c r="F33" s="64"/>
      <c r="G33" s="64"/>
      <c r="H33" s="64"/>
      <c r="I33" s="64"/>
      <c r="J33" s="64"/>
      <c r="K33" s="64"/>
      <c r="L33" s="64"/>
    </row>
    <row r="34" spans="2:12" ht="15.75">
      <c r="B34" s="67" t="s">
        <v>346</v>
      </c>
      <c r="F34" s="69" t="s">
        <v>354</v>
      </c>
      <c r="G34" s="69"/>
      <c r="H34" s="69"/>
      <c r="I34" s="64"/>
      <c r="J34" s="64"/>
      <c r="K34" s="64"/>
      <c r="L34" s="64"/>
    </row>
    <row r="35" spans="2:12" ht="12.75"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</row>
    <row r="36" spans="2:12" ht="12.75"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</row>
    <row r="37" spans="2:12" ht="12.75"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</row>
    <row r="38" spans="2:12" ht="12.75"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</row>
    <row r="39" spans="2:12" ht="12.75"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</row>
    <row r="40" spans="2:12" ht="12.75"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</row>
    <row r="41" spans="2:12" ht="12.75"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</row>
    <row r="42" spans="2:12" ht="12.75"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</row>
    <row r="43" spans="2:12" ht="12.75"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</row>
    <row r="44" spans="2:12" ht="12.75"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</row>
    <row r="45" spans="2:12" ht="12.75"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</row>
    <row r="46" spans="2:12" ht="12.75"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</row>
    <row r="47" spans="2:12" ht="12.75"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</row>
    <row r="48" spans="2:12" ht="12.75"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</row>
    <row r="49" spans="2:12" ht="12.75"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</row>
    <row r="50" spans="2:12" ht="12.75"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</row>
    <row r="51" spans="2:12" ht="12.75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</row>
    <row r="52" spans="2:12" ht="12.75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</row>
    <row r="53" spans="2:12" ht="12.75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</row>
    <row r="54" spans="2:12" ht="12.75"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</row>
    <row r="55" spans="2:12" ht="12.75"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</row>
    <row r="56" spans="2:12" ht="12.75"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</row>
    <row r="57" spans="2:12" ht="12.75"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</row>
    <row r="58" spans="2:12" ht="12.75"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</row>
    <row r="59" spans="2:12" ht="12.75"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</row>
    <row r="60" spans="2:12" ht="12.75"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</row>
    <row r="61" spans="2:12" ht="12.75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</row>
    <row r="62" spans="2:12" ht="12.75"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</row>
    <row r="63" spans="2:12" ht="12.75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</row>
    <row r="64" spans="2:12" ht="12.75"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</row>
    <row r="65" spans="2:12" ht="12.75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</row>
    <row r="66" spans="2:12" ht="12.75"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</row>
    <row r="67" spans="2:12" ht="12.75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</row>
    <row r="68" spans="2:12" ht="12.75"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</row>
    <row r="69" spans="2:12" ht="12.75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</row>
    <row r="70" spans="2:12" ht="12.75"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</row>
    <row r="71" spans="2:12" ht="12.75"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</row>
    <row r="72" spans="2:12" ht="12.75"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2:12" ht="12.75"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</row>
    <row r="74" spans="2:12" ht="12.75"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</row>
    <row r="75" spans="2:12" ht="12.75"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</row>
    <row r="76" spans="2:12" ht="12.75"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</row>
  </sheetData>
  <sheetProtection/>
  <mergeCells count="10">
    <mergeCell ref="B13:L13"/>
    <mergeCell ref="B14:L14"/>
    <mergeCell ref="B15:L15"/>
    <mergeCell ref="B32:D32"/>
    <mergeCell ref="B2:L2"/>
    <mergeCell ref="B3:L3"/>
    <mergeCell ref="B4:L4"/>
    <mergeCell ref="B7:L7"/>
    <mergeCell ref="B11:L11"/>
    <mergeCell ref="B12:L12"/>
  </mergeCells>
  <printOptions/>
  <pageMargins left="0.7" right="0.2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7"/>
  <sheetViews>
    <sheetView showGridLines="0" zoomScalePageLayoutView="0" workbookViewId="0" topLeftCell="A50">
      <selection activeCell="D76" sqref="D76:E77"/>
    </sheetView>
  </sheetViews>
  <sheetFormatPr defaultColWidth="9.140625" defaultRowHeight="12.75"/>
  <cols>
    <col min="1" max="1" width="7.7109375" style="0" customWidth="1"/>
    <col min="2" max="2" width="26.421875" style="0" customWidth="1"/>
    <col min="3" max="3" width="24.28125" style="0" customWidth="1"/>
    <col min="4" max="5" width="15.8515625" style="0" customWidth="1"/>
    <col min="6" max="6" width="17.7109375" style="0" bestFit="1" customWidth="1"/>
    <col min="7" max="7" width="17.00390625" style="0" bestFit="1" customWidth="1"/>
  </cols>
  <sheetData>
    <row r="1" spans="1:5" ht="18" customHeight="1">
      <c r="A1" s="106" t="s">
        <v>0</v>
      </c>
      <c r="B1" s="106"/>
      <c r="C1" s="106"/>
      <c r="D1" s="106"/>
      <c r="E1" s="106"/>
    </row>
    <row r="2" spans="1:5" ht="24" customHeight="1">
      <c r="A2" s="107" t="s">
        <v>1</v>
      </c>
      <c r="B2" s="107"/>
      <c r="C2" s="107"/>
      <c r="D2" s="107"/>
      <c r="E2" s="107"/>
    </row>
    <row r="3" spans="1:5" ht="10.5" customHeight="1">
      <c r="A3" s="1"/>
      <c r="B3" s="1"/>
      <c r="C3" s="1"/>
      <c r="D3" s="1"/>
      <c r="E3" s="1"/>
    </row>
    <row r="4" spans="1:5" ht="15" customHeight="1">
      <c r="A4" s="101"/>
      <c r="B4" s="101"/>
      <c r="C4" s="2" t="s">
        <v>125</v>
      </c>
      <c r="D4" s="101" t="s">
        <v>127</v>
      </c>
      <c r="E4" s="101"/>
    </row>
    <row r="5" spans="1:5" ht="14.25" customHeight="1">
      <c r="A5" s="108" t="s">
        <v>2</v>
      </c>
      <c r="B5" s="108"/>
      <c r="C5" s="108"/>
      <c r="D5" s="108"/>
      <c r="E5" s="108"/>
    </row>
    <row r="6" spans="1:5" ht="28.5" customHeight="1">
      <c r="A6" s="4" t="s">
        <v>3</v>
      </c>
      <c r="B6" s="105" t="s">
        <v>67</v>
      </c>
      <c r="C6" s="105"/>
      <c r="D6" s="4" t="s">
        <v>128</v>
      </c>
      <c r="E6" s="4" t="s">
        <v>130</v>
      </c>
    </row>
    <row r="7" spans="1:5" ht="14.25" customHeight="1">
      <c r="A7" s="5" t="s">
        <v>4</v>
      </c>
      <c r="B7" s="100" t="s">
        <v>68</v>
      </c>
      <c r="C7" s="100"/>
      <c r="D7" s="6">
        <v>0</v>
      </c>
      <c r="E7" s="6">
        <v>0</v>
      </c>
    </row>
    <row r="8" spans="1:5" ht="15" customHeight="1">
      <c r="A8" s="5" t="s">
        <v>5</v>
      </c>
      <c r="B8" s="100" t="s">
        <v>69</v>
      </c>
      <c r="C8" s="100"/>
      <c r="D8" s="6">
        <v>0</v>
      </c>
      <c r="E8" s="6">
        <v>0</v>
      </c>
    </row>
    <row r="9" spans="1:5" ht="14.25" customHeight="1">
      <c r="A9" s="5" t="s">
        <v>6</v>
      </c>
      <c r="B9" s="103" t="s">
        <v>70</v>
      </c>
      <c r="C9" s="103"/>
      <c r="D9" s="7">
        <v>17137769.48</v>
      </c>
      <c r="E9" s="7">
        <v>37522389.91</v>
      </c>
    </row>
    <row r="10" spans="1:5" ht="14.25" customHeight="1">
      <c r="A10" s="5" t="s">
        <v>7</v>
      </c>
      <c r="B10" s="103" t="s">
        <v>71</v>
      </c>
      <c r="C10" s="103"/>
      <c r="D10" s="7">
        <v>199638440.54</v>
      </c>
      <c r="E10" s="7">
        <v>91732981.51</v>
      </c>
    </row>
    <row r="11" spans="1:5" ht="14.25" customHeight="1">
      <c r="A11" s="5" t="s">
        <v>8</v>
      </c>
      <c r="B11" s="103" t="s">
        <v>72</v>
      </c>
      <c r="C11" s="103"/>
      <c r="D11" s="7">
        <v>548407.29</v>
      </c>
      <c r="E11" s="7">
        <v>0</v>
      </c>
    </row>
    <row r="12" spans="1:5" ht="14.25" customHeight="1">
      <c r="A12" s="5" t="s">
        <v>9</v>
      </c>
      <c r="B12" s="103" t="s">
        <v>73</v>
      </c>
      <c r="C12" s="103"/>
      <c r="D12" s="7">
        <v>23900000</v>
      </c>
      <c r="E12" s="7">
        <v>23900000</v>
      </c>
    </row>
    <row r="13" spans="1:5" ht="15" customHeight="1">
      <c r="A13" s="5" t="s">
        <v>10</v>
      </c>
      <c r="B13" s="103" t="s">
        <v>74</v>
      </c>
      <c r="C13" s="103"/>
      <c r="D13" s="7">
        <v>0</v>
      </c>
      <c r="E13" s="7">
        <v>0</v>
      </c>
    </row>
    <row r="14" spans="1:7" ht="14.25" customHeight="1">
      <c r="A14" s="5" t="s">
        <v>11</v>
      </c>
      <c r="B14" s="103" t="s">
        <v>75</v>
      </c>
      <c r="C14" s="103"/>
      <c r="D14" s="7">
        <v>13024549.43</v>
      </c>
      <c r="E14" s="7">
        <v>7143026.49</v>
      </c>
      <c r="G14" s="9"/>
    </row>
    <row r="15" spans="1:7" ht="14.25" customHeight="1">
      <c r="A15" s="5" t="s">
        <v>12</v>
      </c>
      <c r="B15" s="103" t="s">
        <v>76</v>
      </c>
      <c r="C15" s="103"/>
      <c r="D15" s="7">
        <v>0</v>
      </c>
      <c r="E15" s="7">
        <v>0</v>
      </c>
      <c r="G15" s="9"/>
    </row>
    <row r="16" spans="1:5" ht="14.25" customHeight="1">
      <c r="A16" s="5" t="s">
        <v>13</v>
      </c>
      <c r="B16" s="103" t="s">
        <v>77</v>
      </c>
      <c r="C16" s="103"/>
      <c r="D16" s="7">
        <v>0</v>
      </c>
      <c r="E16" s="7">
        <v>0</v>
      </c>
    </row>
    <row r="17" spans="1:5" ht="26.25" customHeight="1">
      <c r="A17" s="5" t="s">
        <v>14</v>
      </c>
      <c r="B17" s="103" t="s">
        <v>78</v>
      </c>
      <c r="C17" s="103"/>
      <c r="D17" s="7">
        <v>0</v>
      </c>
      <c r="E17" s="7">
        <v>0</v>
      </c>
    </row>
    <row r="18" spans="1:5" ht="14.25" customHeight="1">
      <c r="A18" s="5" t="s">
        <v>15</v>
      </c>
      <c r="B18" s="103" t="s">
        <v>79</v>
      </c>
      <c r="C18" s="103"/>
      <c r="D18" s="7">
        <v>0</v>
      </c>
      <c r="E18" s="7">
        <v>0</v>
      </c>
    </row>
    <row r="19" spans="1:5" ht="14.25" customHeight="1">
      <c r="A19" s="5" t="s">
        <v>16</v>
      </c>
      <c r="B19" s="100" t="s">
        <v>80</v>
      </c>
      <c r="C19" s="100"/>
      <c r="D19" s="8">
        <v>254249166.74</v>
      </c>
      <c r="E19" s="8">
        <f>SUM(E7:E18)</f>
        <v>160298397.91000003</v>
      </c>
    </row>
    <row r="20" spans="1:5" ht="14.25" customHeight="1">
      <c r="A20" s="5" t="s">
        <v>17</v>
      </c>
      <c r="B20" s="100" t="s">
        <v>81</v>
      </c>
      <c r="C20" s="100"/>
      <c r="D20" s="8">
        <v>0</v>
      </c>
      <c r="E20" s="8">
        <v>0</v>
      </c>
    </row>
    <row r="21" spans="1:5" ht="15" customHeight="1">
      <c r="A21" s="5" t="s">
        <v>18</v>
      </c>
      <c r="B21" s="103" t="s">
        <v>82</v>
      </c>
      <c r="C21" s="103"/>
      <c r="D21" s="7">
        <v>2303826542.1</v>
      </c>
      <c r="E21" s="7">
        <v>2621725056.34</v>
      </c>
    </row>
    <row r="22" spans="1:5" ht="14.25" customHeight="1">
      <c r="A22" s="5" t="s">
        <v>19</v>
      </c>
      <c r="B22" s="103" t="s">
        <v>83</v>
      </c>
      <c r="C22" s="103"/>
      <c r="D22" s="7">
        <v>3116257.09</v>
      </c>
      <c r="E22" s="7">
        <v>3447184.82</v>
      </c>
    </row>
    <row r="23" spans="1:7" ht="14.25" customHeight="1">
      <c r="A23" s="5" t="s">
        <v>20</v>
      </c>
      <c r="B23" s="103" t="s">
        <v>84</v>
      </c>
      <c r="C23" s="103"/>
      <c r="D23" s="7">
        <v>28672800</v>
      </c>
      <c r="E23" s="7">
        <v>29522799.96</v>
      </c>
      <c r="G23" s="10"/>
    </row>
    <row r="24" spans="1:5" ht="14.25" customHeight="1">
      <c r="A24" s="5" t="s">
        <v>21</v>
      </c>
      <c r="B24" s="103" t="s">
        <v>85</v>
      </c>
      <c r="C24" s="103"/>
      <c r="D24" s="7">
        <v>0</v>
      </c>
      <c r="E24" s="7">
        <v>0</v>
      </c>
    </row>
    <row r="25" spans="1:5" ht="14.25" customHeight="1">
      <c r="A25" s="5" t="s">
        <v>22</v>
      </c>
      <c r="B25" s="103" t="s">
        <v>86</v>
      </c>
      <c r="C25" s="103"/>
      <c r="D25" s="7">
        <v>9377796399.32</v>
      </c>
      <c r="E25" s="7">
        <v>9377796399.32</v>
      </c>
    </row>
    <row r="26" spans="1:5" ht="15" customHeight="1">
      <c r="A26" s="5" t="s">
        <v>23</v>
      </c>
      <c r="B26" s="103" t="s">
        <v>87</v>
      </c>
      <c r="C26" s="103"/>
      <c r="D26" s="7">
        <v>0</v>
      </c>
      <c r="E26" s="7">
        <v>0</v>
      </c>
    </row>
    <row r="27" spans="1:5" ht="14.25" customHeight="1">
      <c r="A27" s="5" t="s">
        <v>24</v>
      </c>
      <c r="B27" s="103" t="s">
        <v>88</v>
      </c>
      <c r="C27" s="103"/>
      <c r="D27" s="7">
        <v>2267630720.22</v>
      </c>
      <c r="E27" s="7">
        <v>2267630720.22</v>
      </c>
    </row>
    <row r="28" spans="1:5" ht="14.25" customHeight="1">
      <c r="A28" s="5" t="s">
        <v>25</v>
      </c>
      <c r="B28" s="103" t="s">
        <v>133</v>
      </c>
      <c r="C28" s="103"/>
      <c r="D28" s="7">
        <v>0</v>
      </c>
      <c r="E28" s="7">
        <v>215403683.66</v>
      </c>
    </row>
    <row r="29" spans="1:5" ht="14.25" customHeight="1">
      <c r="A29" s="5" t="s">
        <v>26</v>
      </c>
      <c r="B29" s="103" t="s">
        <v>79</v>
      </c>
      <c r="C29" s="103"/>
      <c r="D29" s="7">
        <v>0</v>
      </c>
      <c r="E29" s="7">
        <v>0</v>
      </c>
    </row>
    <row r="30" spans="1:5" ht="14.25" customHeight="1">
      <c r="A30" s="5" t="s">
        <v>27</v>
      </c>
      <c r="B30" s="100" t="s">
        <v>89</v>
      </c>
      <c r="C30" s="100"/>
      <c r="D30" s="8">
        <v>13981042718.73</v>
      </c>
      <c r="E30" s="8">
        <f>SUM(E20:E29)</f>
        <v>14515525844.32</v>
      </c>
    </row>
    <row r="31" spans="1:7" ht="15" customHeight="1">
      <c r="A31" s="5" t="s">
        <v>28</v>
      </c>
      <c r="B31" s="100" t="s">
        <v>90</v>
      </c>
      <c r="C31" s="100"/>
      <c r="D31" s="8">
        <v>14235291885.47</v>
      </c>
      <c r="E31" s="8">
        <f>+E30+E19</f>
        <v>14675824242.23</v>
      </c>
      <c r="F31" s="9"/>
      <c r="G31" s="19"/>
    </row>
    <row r="32" spans="1:5" ht="14.25" customHeight="1">
      <c r="A32" s="5" t="s">
        <v>29</v>
      </c>
      <c r="B32" s="100" t="s">
        <v>91</v>
      </c>
      <c r="C32" s="100"/>
      <c r="D32" s="8">
        <v>0</v>
      </c>
      <c r="E32" s="8">
        <v>0</v>
      </c>
    </row>
    <row r="33" spans="1:5" ht="14.25" customHeight="1">
      <c r="A33" s="5" t="s">
        <v>30</v>
      </c>
      <c r="B33" s="100" t="s">
        <v>92</v>
      </c>
      <c r="C33" s="100"/>
      <c r="D33" s="8">
        <v>0</v>
      </c>
      <c r="E33" s="8">
        <v>0</v>
      </c>
    </row>
    <row r="34" spans="1:5" ht="14.25" customHeight="1">
      <c r="A34" s="5" t="s">
        <v>31</v>
      </c>
      <c r="B34" s="100" t="s">
        <v>93</v>
      </c>
      <c r="C34" s="100"/>
      <c r="D34" s="8">
        <v>0</v>
      </c>
      <c r="E34" s="8">
        <v>0</v>
      </c>
    </row>
    <row r="35" spans="1:5" ht="14.25" customHeight="1">
      <c r="A35" s="5" t="s">
        <v>32</v>
      </c>
      <c r="B35" s="103" t="s">
        <v>94</v>
      </c>
      <c r="C35" s="103"/>
      <c r="D35" s="7">
        <v>1701642551.49</v>
      </c>
      <c r="E35" s="7">
        <v>1886327805.52</v>
      </c>
    </row>
    <row r="36" spans="1:5" ht="15" customHeight="1">
      <c r="A36" s="5" t="s">
        <v>33</v>
      </c>
      <c r="B36" s="103" t="s">
        <v>95</v>
      </c>
      <c r="C36" s="103"/>
      <c r="D36" s="7">
        <v>258705910</v>
      </c>
      <c r="E36" s="7">
        <v>387425328.6</v>
      </c>
    </row>
    <row r="37" spans="1:5" ht="14.25" customHeight="1">
      <c r="A37" s="5" t="s">
        <v>34</v>
      </c>
      <c r="B37" s="103" t="s">
        <v>96</v>
      </c>
      <c r="C37" s="103"/>
      <c r="D37" s="7">
        <v>83441736.57</v>
      </c>
      <c r="E37" s="7">
        <v>184032674.57</v>
      </c>
    </row>
    <row r="38" spans="1:5" ht="14.25" customHeight="1">
      <c r="A38" s="5" t="s">
        <v>35</v>
      </c>
      <c r="B38" s="103" t="s">
        <v>97</v>
      </c>
      <c r="C38" s="103"/>
      <c r="D38" s="7">
        <v>0</v>
      </c>
      <c r="E38" s="7">
        <v>48977861.5</v>
      </c>
    </row>
    <row r="39" spans="1:5" ht="14.25" customHeight="1">
      <c r="A39" s="5" t="s">
        <v>36</v>
      </c>
      <c r="B39" s="103" t="s">
        <v>98</v>
      </c>
      <c r="C39" s="103"/>
      <c r="D39" s="7">
        <v>0</v>
      </c>
      <c r="E39" s="7">
        <v>186405443.19</v>
      </c>
    </row>
    <row r="40" spans="1:5" ht="14.25" customHeight="1">
      <c r="A40" s="5" t="s">
        <v>37</v>
      </c>
      <c r="B40" s="103" t="s">
        <v>99</v>
      </c>
      <c r="C40" s="103"/>
      <c r="D40" s="7">
        <v>14779478552.87</v>
      </c>
      <c r="E40" s="7">
        <v>16706239818.97</v>
      </c>
    </row>
    <row r="41" spans="1:5" ht="15" customHeight="1">
      <c r="A41" s="5" t="s">
        <v>38</v>
      </c>
      <c r="B41" s="103" t="s">
        <v>100</v>
      </c>
      <c r="C41" s="103"/>
      <c r="D41" s="7">
        <v>0</v>
      </c>
      <c r="E41" s="7">
        <v>0</v>
      </c>
    </row>
    <row r="42" spans="1:5" ht="14.25" customHeight="1">
      <c r="A42" s="5" t="s">
        <v>39</v>
      </c>
      <c r="B42" s="103" t="s">
        <v>101</v>
      </c>
      <c r="C42" s="103"/>
      <c r="D42" s="7">
        <v>15847204.12</v>
      </c>
      <c r="E42" s="7">
        <v>42256967.5</v>
      </c>
    </row>
    <row r="43" spans="1:5" ht="14.25" customHeight="1">
      <c r="A43" s="5" t="s">
        <v>40</v>
      </c>
      <c r="B43" s="103" t="s">
        <v>102</v>
      </c>
      <c r="C43" s="103"/>
      <c r="D43" s="7">
        <v>0</v>
      </c>
      <c r="E43" s="7">
        <v>0</v>
      </c>
    </row>
    <row r="44" spans="1:5" ht="14.25" customHeight="1">
      <c r="A44" s="5" t="s">
        <v>41</v>
      </c>
      <c r="B44" s="103" t="s">
        <v>103</v>
      </c>
      <c r="C44" s="103"/>
      <c r="D44" s="7">
        <v>0</v>
      </c>
      <c r="E44" s="7">
        <v>0</v>
      </c>
    </row>
    <row r="45" spans="1:5" ht="26.25" customHeight="1">
      <c r="A45" s="5" t="s">
        <v>42</v>
      </c>
      <c r="B45" s="103" t="s">
        <v>104</v>
      </c>
      <c r="C45" s="103"/>
      <c r="D45" s="7">
        <v>0</v>
      </c>
      <c r="E45" s="7">
        <v>0</v>
      </c>
    </row>
    <row r="46" spans="1:5" ht="18" customHeight="1">
      <c r="A46" s="5" t="s">
        <v>43</v>
      </c>
      <c r="B46" s="103" t="s">
        <v>105</v>
      </c>
      <c r="C46" s="103"/>
      <c r="D46" s="7">
        <v>0</v>
      </c>
      <c r="E46" s="7">
        <v>0</v>
      </c>
    </row>
    <row r="47" spans="1:5" ht="14.25" customHeight="1">
      <c r="A47" s="5" t="s">
        <v>44</v>
      </c>
      <c r="B47" s="100" t="s">
        <v>106</v>
      </c>
      <c r="C47" s="100"/>
      <c r="D47" s="8">
        <v>16839115955.05</v>
      </c>
      <c r="E47" s="8">
        <f>SUM(E35:E46)</f>
        <v>19441665899.85</v>
      </c>
    </row>
    <row r="48" spans="1:5" ht="14.25" customHeight="1">
      <c r="A48" s="23"/>
      <c r="B48" s="24"/>
      <c r="C48" s="24"/>
      <c r="D48" s="25"/>
      <c r="E48" s="25"/>
    </row>
    <row r="49" spans="1:5" ht="14.25" customHeight="1">
      <c r="A49" s="23"/>
      <c r="B49" s="24"/>
      <c r="C49" s="24"/>
      <c r="D49" s="25"/>
      <c r="E49" s="25"/>
    </row>
    <row r="50" spans="1:5" ht="14.25" customHeight="1">
      <c r="A50" s="23"/>
      <c r="B50" s="24"/>
      <c r="C50" s="24"/>
      <c r="D50" s="25"/>
      <c r="E50" s="25"/>
    </row>
    <row r="51" spans="1:5" ht="14.25" customHeight="1">
      <c r="A51" s="23"/>
      <c r="B51" s="24"/>
      <c r="C51" s="24"/>
      <c r="D51" s="25"/>
      <c r="E51" s="25"/>
    </row>
    <row r="52" spans="1:5" ht="14.25" customHeight="1">
      <c r="A52" s="23"/>
      <c r="B52" s="24"/>
      <c r="C52" s="24"/>
      <c r="D52" s="25"/>
      <c r="E52" s="25"/>
    </row>
    <row r="53" spans="1:5" ht="14.25" customHeight="1">
      <c r="A53" s="5" t="s">
        <v>45</v>
      </c>
      <c r="B53" s="100" t="s">
        <v>107</v>
      </c>
      <c r="C53" s="100"/>
      <c r="D53" s="8">
        <v>0</v>
      </c>
      <c r="E53" s="8">
        <v>0</v>
      </c>
    </row>
    <row r="54" spans="1:5" ht="15" customHeight="1">
      <c r="A54" s="5" t="s">
        <v>46</v>
      </c>
      <c r="B54" s="103" t="s">
        <v>108</v>
      </c>
      <c r="C54" s="103"/>
      <c r="D54" s="7">
        <v>14336271266.67</v>
      </c>
      <c r="E54" s="7">
        <v>16005182429.72</v>
      </c>
    </row>
    <row r="55" spans="1:5" ht="14.25" customHeight="1">
      <c r="A55" s="5" t="s">
        <v>47</v>
      </c>
      <c r="B55" s="103" t="s">
        <v>109</v>
      </c>
      <c r="C55" s="103"/>
      <c r="D55" s="7">
        <v>16012523696.61</v>
      </c>
      <c r="E55" s="7">
        <v>16012523696.61</v>
      </c>
    </row>
    <row r="56" spans="1:5" ht="14.25" customHeight="1">
      <c r="A56" s="5" t="s">
        <v>48</v>
      </c>
      <c r="B56" s="103" t="s">
        <v>110</v>
      </c>
      <c r="C56" s="103"/>
      <c r="D56" s="7">
        <v>0</v>
      </c>
      <c r="E56" s="7">
        <v>0</v>
      </c>
    </row>
    <row r="57" spans="1:5" ht="14.25" customHeight="1">
      <c r="A57" s="5" t="s">
        <v>49</v>
      </c>
      <c r="B57" s="103" t="s">
        <v>111</v>
      </c>
      <c r="C57" s="103"/>
      <c r="D57" s="7">
        <v>0</v>
      </c>
      <c r="E57" s="7">
        <v>0</v>
      </c>
    </row>
    <row r="58" spans="1:5" ht="14.25" customHeight="1">
      <c r="A58" s="5" t="s">
        <v>50</v>
      </c>
      <c r="B58" s="103" t="s">
        <v>105</v>
      </c>
      <c r="C58" s="103"/>
      <c r="D58" s="7">
        <v>0</v>
      </c>
      <c r="E58" s="7">
        <v>0</v>
      </c>
    </row>
    <row r="59" spans="1:5" ht="15" customHeight="1">
      <c r="A59" s="5" t="s">
        <v>51</v>
      </c>
      <c r="B59" s="100" t="s">
        <v>112</v>
      </c>
      <c r="C59" s="100"/>
      <c r="D59" s="8">
        <v>30348794963.28</v>
      </c>
      <c r="E59" s="8">
        <f>SUM(E54:E58)</f>
        <v>32017706126.33</v>
      </c>
    </row>
    <row r="60" spans="1:5" ht="14.25" customHeight="1">
      <c r="A60" s="5" t="s">
        <v>52</v>
      </c>
      <c r="B60" s="100" t="s">
        <v>113</v>
      </c>
      <c r="C60" s="100"/>
      <c r="D60" s="8">
        <v>47187910918.33</v>
      </c>
      <c r="E60" s="8">
        <f>+E59+E47</f>
        <v>51459372026.18</v>
      </c>
    </row>
    <row r="61" spans="1:5" ht="14.25" customHeight="1">
      <c r="A61" s="5" t="s">
        <v>53</v>
      </c>
      <c r="B61" s="103" t="s">
        <v>114</v>
      </c>
      <c r="C61" s="103"/>
      <c r="D61" s="7">
        <v>0</v>
      </c>
      <c r="E61" s="7">
        <v>0</v>
      </c>
    </row>
    <row r="62" spans="1:5" ht="14.25" customHeight="1">
      <c r="A62" s="5" t="s">
        <v>54</v>
      </c>
      <c r="B62" s="103" t="s">
        <v>115</v>
      </c>
      <c r="C62" s="103"/>
      <c r="D62" s="7">
        <v>0</v>
      </c>
      <c r="E62" s="7">
        <v>0</v>
      </c>
    </row>
    <row r="63" spans="1:5" ht="14.25" customHeight="1">
      <c r="A63" s="5" t="s">
        <v>55</v>
      </c>
      <c r="B63" s="103" t="s">
        <v>116</v>
      </c>
      <c r="C63" s="103"/>
      <c r="D63" s="7">
        <v>1906208000</v>
      </c>
      <c r="E63" s="7">
        <v>1906208000</v>
      </c>
    </row>
    <row r="64" spans="1:5" ht="15" customHeight="1">
      <c r="A64" s="5" t="s">
        <v>56</v>
      </c>
      <c r="B64" s="103" t="s">
        <v>117</v>
      </c>
      <c r="C64" s="103"/>
      <c r="D64" s="7">
        <v>0</v>
      </c>
      <c r="E64" s="7">
        <v>0</v>
      </c>
    </row>
    <row r="65" spans="1:5" ht="14.25" customHeight="1">
      <c r="A65" s="5" t="s">
        <v>57</v>
      </c>
      <c r="B65" s="103" t="s">
        <v>118</v>
      </c>
      <c r="C65" s="103"/>
      <c r="D65" s="7">
        <v>0</v>
      </c>
      <c r="E65" s="7">
        <v>0</v>
      </c>
    </row>
    <row r="66" spans="1:5" ht="14.25" customHeight="1">
      <c r="A66" s="5" t="s">
        <v>58</v>
      </c>
      <c r="B66" s="103" t="s">
        <v>119</v>
      </c>
      <c r="C66" s="103"/>
      <c r="D66" s="7">
        <v>0</v>
      </c>
      <c r="E66" s="7">
        <v>0</v>
      </c>
    </row>
    <row r="67" spans="1:5" ht="14.25" customHeight="1">
      <c r="A67" s="5" t="s">
        <v>59</v>
      </c>
      <c r="B67" s="103" t="s">
        <v>120</v>
      </c>
      <c r="C67" s="103"/>
      <c r="D67" s="7">
        <v>1990685163.16</v>
      </c>
      <c r="E67" s="7">
        <v>1990685163.16</v>
      </c>
    </row>
    <row r="68" spans="1:5" ht="14.25" customHeight="1">
      <c r="A68" s="5" t="s">
        <v>60</v>
      </c>
      <c r="B68" s="103" t="s">
        <v>121</v>
      </c>
      <c r="C68" s="103"/>
      <c r="D68" s="7">
        <v>0</v>
      </c>
      <c r="E68" s="7">
        <v>0</v>
      </c>
    </row>
    <row r="69" spans="1:5" ht="15" customHeight="1">
      <c r="A69" s="5" t="s">
        <v>61</v>
      </c>
      <c r="B69" s="103" t="s">
        <v>122</v>
      </c>
      <c r="C69" s="103"/>
      <c r="D69" s="7">
        <v>0</v>
      </c>
      <c r="E69" s="7">
        <v>0</v>
      </c>
    </row>
    <row r="70" spans="1:7" ht="14.25" customHeight="1">
      <c r="A70" s="5" t="s">
        <v>62</v>
      </c>
      <c r="B70" s="103" t="s">
        <v>123</v>
      </c>
      <c r="C70" s="103"/>
      <c r="D70" s="7">
        <v>-36849512196.02</v>
      </c>
      <c r="E70" s="7">
        <v>-40680440947.11</v>
      </c>
      <c r="F70" s="19"/>
      <c r="G70" s="19"/>
    </row>
    <row r="71" spans="1:5" ht="14.25" customHeight="1">
      <c r="A71" s="5" t="s">
        <v>63</v>
      </c>
      <c r="B71" s="103" t="s">
        <v>105</v>
      </c>
      <c r="C71" s="103"/>
      <c r="D71" s="7">
        <v>0</v>
      </c>
      <c r="E71" s="7">
        <v>0</v>
      </c>
    </row>
    <row r="72" spans="1:5" ht="14.25" customHeight="1">
      <c r="A72" s="5" t="s">
        <v>64</v>
      </c>
      <c r="B72" s="100" t="s">
        <v>124</v>
      </c>
      <c r="C72" s="100"/>
      <c r="D72" s="8">
        <v>-32952619032.86</v>
      </c>
      <c r="E72" s="8">
        <f>+E70+E67+E63</f>
        <v>-36783547783.95</v>
      </c>
    </row>
    <row r="73" spans="1:7" ht="14.25" customHeight="1">
      <c r="A73" s="5" t="s">
        <v>65</v>
      </c>
      <c r="B73" s="100" t="s">
        <v>91</v>
      </c>
      <c r="C73" s="100"/>
      <c r="D73" s="8">
        <v>14235291885.47</v>
      </c>
      <c r="E73" s="8">
        <f>+E72+E60</f>
        <v>14675824242.230003</v>
      </c>
      <c r="F73" s="19"/>
      <c r="G73" s="19"/>
    </row>
    <row r="74" spans="1:5" ht="1.5" customHeight="1">
      <c r="A74" s="109"/>
      <c r="B74" s="109"/>
      <c r="C74" s="109"/>
      <c r="D74" s="109"/>
      <c r="E74" s="109"/>
    </row>
    <row r="75" spans="1:5" ht="18" customHeight="1">
      <c r="A75" s="1"/>
      <c r="B75" s="1"/>
      <c r="C75" s="1"/>
      <c r="D75" s="1"/>
      <c r="E75" s="1"/>
    </row>
    <row r="76" spans="1:5" ht="24" customHeight="1">
      <c r="A76" s="104" t="s">
        <v>66</v>
      </c>
      <c r="B76" s="104"/>
      <c r="C76" s="3" t="s">
        <v>126</v>
      </c>
      <c r="D76" s="102" t="s">
        <v>129</v>
      </c>
      <c r="E76" s="102"/>
    </row>
    <row r="77" spans="1:5" ht="36" customHeight="1">
      <c r="A77" s="104" t="s">
        <v>131</v>
      </c>
      <c r="B77" s="104"/>
      <c r="C77" s="3" t="s">
        <v>126</v>
      </c>
      <c r="D77" s="102" t="s">
        <v>132</v>
      </c>
      <c r="E77" s="102"/>
    </row>
  </sheetData>
  <sheetProtection/>
  <mergeCells count="73">
    <mergeCell ref="A1:E1"/>
    <mergeCell ref="A2:E2"/>
    <mergeCell ref="A4:B4"/>
    <mergeCell ref="A5:E5"/>
    <mergeCell ref="A74:E74"/>
    <mergeCell ref="A76:B76"/>
    <mergeCell ref="B15:C15"/>
    <mergeCell ref="B16:C16"/>
    <mergeCell ref="B17:C17"/>
    <mergeCell ref="B18:C18"/>
    <mergeCell ref="A77:B77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53:C53"/>
    <mergeCell ref="B54:C54"/>
    <mergeCell ref="B55:C55"/>
    <mergeCell ref="B56:C56"/>
    <mergeCell ref="B57:C57"/>
    <mergeCell ref="B58:C58"/>
    <mergeCell ref="B59:C59"/>
    <mergeCell ref="B71:C71"/>
    <mergeCell ref="B60:C60"/>
    <mergeCell ref="B61:C61"/>
    <mergeCell ref="B62:C62"/>
    <mergeCell ref="B63:C63"/>
    <mergeCell ref="B64:C64"/>
    <mergeCell ref="B65:C65"/>
    <mergeCell ref="B72:C72"/>
    <mergeCell ref="B73:C73"/>
    <mergeCell ref="D4:E4"/>
    <mergeCell ref="D76:E76"/>
    <mergeCell ref="D77:E77"/>
    <mergeCell ref="B66:C66"/>
    <mergeCell ref="B67:C67"/>
    <mergeCell ref="B68:C68"/>
    <mergeCell ref="B69:C69"/>
    <mergeCell ref="B70:C70"/>
  </mergeCells>
  <printOptions/>
  <pageMargins left="0.75" right="0.25" top="0.5" bottom="0.75" header="0.5" footer="0.5"/>
  <pageSetup horizontalDpi="150" verticalDpi="15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showGridLines="0" zoomScalePageLayoutView="0" workbookViewId="0" topLeftCell="A12">
      <selection activeCell="C39" sqref="C39"/>
    </sheetView>
  </sheetViews>
  <sheetFormatPr defaultColWidth="9.140625" defaultRowHeight="12.75"/>
  <cols>
    <col min="1" max="1" width="7.140625" style="12" bestFit="1" customWidth="1"/>
    <col min="2" max="2" width="23.7109375" style="12" customWidth="1"/>
    <col min="3" max="3" width="24.28125" style="12" customWidth="1"/>
    <col min="4" max="5" width="14.8515625" style="12" customWidth="1"/>
    <col min="6" max="6" width="9.140625" style="12" customWidth="1"/>
    <col min="7" max="7" width="17.28125" style="12" bestFit="1" customWidth="1"/>
    <col min="8" max="8" width="14.00390625" style="12" bestFit="1" customWidth="1"/>
    <col min="9" max="16384" width="9.140625" style="12" customWidth="1"/>
  </cols>
  <sheetData>
    <row r="1" spans="1:5" ht="18" customHeight="1">
      <c r="A1" s="11"/>
      <c r="B1" s="11"/>
      <c r="C1" s="11"/>
      <c r="D1" s="11"/>
      <c r="E1" s="11"/>
    </row>
    <row r="2" spans="1:5" ht="18" customHeight="1">
      <c r="A2" s="115" t="s">
        <v>0</v>
      </c>
      <c r="B2" s="115"/>
      <c r="C2" s="115"/>
      <c r="D2" s="115"/>
      <c r="E2" s="115"/>
    </row>
    <row r="3" spans="1:5" ht="21.75" customHeight="1">
      <c r="A3" s="11"/>
      <c r="B3" s="11"/>
      <c r="C3" s="11"/>
      <c r="D3" s="11"/>
      <c r="E3" s="11"/>
    </row>
    <row r="4" spans="1:5" ht="18" customHeight="1">
      <c r="A4" s="116" t="s">
        <v>134</v>
      </c>
      <c r="B4" s="116"/>
      <c r="C4" s="116"/>
      <c r="D4" s="116"/>
      <c r="E4" s="116"/>
    </row>
    <row r="5" spans="1:5" ht="14.25" customHeight="1">
      <c r="A5" s="11"/>
      <c r="B5" s="11"/>
      <c r="C5" s="11"/>
      <c r="D5" s="11"/>
      <c r="E5" s="11"/>
    </row>
    <row r="6" spans="1:5" ht="14.25" customHeight="1">
      <c r="A6" s="117"/>
      <c r="B6" s="117"/>
      <c r="C6" s="13" t="s">
        <v>125</v>
      </c>
      <c r="D6" s="117" t="s">
        <v>127</v>
      </c>
      <c r="E6" s="117"/>
    </row>
    <row r="7" spans="1:5" ht="14.25" customHeight="1">
      <c r="A7" s="118" t="s">
        <v>2</v>
      </c>
      <c r="B7" s="118"/>
      <c r="C7" s="118"/>
      <c r="D7" s="118"/>
      <c r="E7" s="118"/>
    </row>
    <row r="8" spans="1:5" ht="29.25" customHeight="1">
      <c r="A8" s="14" t="s">
        <v>3</v>
      </c>
      <c r="B8" s="119" t="s">
        <v>135</v>
      </c>
      <c r="C8" s="119"/>
      <c r="D8" s="14" t="s">
        <v>136</v>
      </c>
      <c r="E8" s="14" t="s">
        <v>137</v>
      </c>
    </row>
    <row r="9" spans="1:8" ht="13.5" customHeight="1">
      <c r="A9" s="15" t="s">
        <v>4</v>
      </c>
      <c r="B9" s="113" t="s">
        <v>138</v>
      </c>
      <c r="C9" s="113"/>
      <c r="D9" s="16">
        <v>1355177377.24</v>
      </c>
      <c r="E9" s="16">
        <v>1370068490.89</v>
      </c>
      <c r="G9" s="20"/>
      <c r="H9" s="21"/>
    </row>
    <row r="10" spans="1:5" ht="13.5" customHeight="1">
      <c r="A10" s="15" t="s">
        <v>29</v>
      </c>
      <c r="B10" s="112" t="s">
        <v>139</v>
      </c>
      <c r="C10" s="112"/>
      <c r="D10" s="17">
        <v>889509453.55</v>
      </c>
      <c r="E10" s="17">
        <v>600954010.79</v>
      </c>
    </row>
    <row r="11" spans="1:5" ht="14.25" customHeight="1">
      <c r="A11" s="15" t="s">
        <v>140</v>
      </c>
      <c r="B11" s="113" t="s">
        <v>141</v>
      </c>
      <c r="C11" s="113"/>
      <c r="D11" s="16">
        <f>+D9-D10</f>
        <v>465667923.69000006</v>
      </c>
      <c r="E11" s="16">
        <v>769114480.1</v>
      </c>
    </row>
    <row r="12" spans="1:5" ht="13.5" customHeight="1">
      <c r="A12" s="15" t="s">
        <v>142</v>
      </c>
      <c r="B12" s="112" t="s">
        <v>143</v>
      </c>
      <c r="C12" s="112"/>
      <c r="D12" s="17">
        <v>4181818.17</v>
      </c>
      <c r="E12" s="17">
        <v>4363636.4</v>
      </c>
    </row>
    <row r="13" spans="1:5" ht="13.5" customHeight="1">
      <c r="A13" s="15" t="s">
        <v>144</v>
      </c>
      <c r="B13" s="112" t="s">
        <v>145</v>
      </c>
      <c r="C13" s="112"/>
      <c r="D13" s="17">
        <v>609212.6</v>
      </c>
      <c r="E13" s="17">
        <v>150153.93</v>
      </c>
    </row>
    <row r="14" spans="1:5" ht="13.5" customHeight="1">
      <c r="A14" s="15" t="s">
        <v>146</v>
      </c>
      <c r="B14" s="112" t="s">
        <v>147</v>
      </c>
      <c r="C14" s="112"/>
      <c r="D14" s="17">
        <v>0</v>
      </c>
      <c r="E14" s="17">
        <v>0</v>
      </c>
    </row>
    <row r="15" spans="1:5" ht="14.25" customHeight="1">
      <c r="A15" s="15" t="s">
        <v>148</v>
      </c>
      <c r="B15" s="112" t="s">
        <v>149</v>
      </c>
      <c r="C15" s="112"/>
      <c r="D15" s="17">
        <v>0</v>
      </c>
      <c r="E15" s="17">
        <v>0</v>
      </c>
    </row>
    <row r="16" spans="1:5" ht="13.5" customHeight="1">
      <c r="A16" s="15" t="s">
        <v>150</v>
      </c>
      <c r="B16" s="112" t="s">
        <v>151</v>
      </c>
      <c r="C16" s="112"/>
      <c r="D16" s="17">
        <v>288079299.99</v>
      </c>
      <c r="E16" s="17">
        <v>44177730.1</v>
      </c>
    </row>
    <row r="17" spans="1:5" ht="13.5" customHeight="1">
      <c r="A17" s="15" t="s">
        <v>152</v>
      </c>
      <c r="B17" s="112" t="s">
        <v>153</v>
      </c>
      <c r="C17" s="112"/>
      <c r="D17" s="17">
        <v>0</v>
      </c>
      <c r="E17" s="17">
        <v>0</v>
      </c>
    </row>
    <row r="18" spans="1:5" ht="14.25" customHeight="1">
      <c r="A18" s="15" t="s">
        <v>154</v>
      </c>
      <c r="B18" s="112" t="s">
        <v>155</v>
      </c>
      <c r="C18" s="112"/>
      <c r="D18" s="17">
        <v>576018161.78</v>
      </c>
      <c r="E18" s="17">
        <v>631496947.45</v>
      </c>
    </row>
    <row r="19" spans="1:5" ht="13.5" customHeight="1">
      <c r="A19" s="15" t="s">
        <v>156</v>
      </c>
      <c r="B19" s="112" t="s">
        <v>157</v>
      </c>
      <c r="C19" s="112"/>
      <c r="D19" s="17">
        <v>1948462864.25</v>
      </c>
      <c r="E19" s="17">
        <v>1907189012.44</v>
      </c>
    </row>
    <row r="20" spans="1:8" ht="13.5" customHeight="1">
      <c r="A20" s="15" t="s">
        <v>158</v>
      </c>
      <c r="B20" s="112" t="s">
        <v>159</v>
      </c>
      <c r="C20" s="112"/>
      <c r="D20" s="17">
        <v>33980754.22</v>
      </c>
      <c r="E20" s="17">
        <v>25959365.299999952</v>
      </c>
      <c r="G20" s="20"/>
      <c r="H20" s="21"/>
    </row>
    <row r="21" spans="1:8" ht="13.5" customHeight="1">
      <c r="A21" s="15" t="s">
        <v>160</v>
      </c>
      <c r="B21" s="112" t="s">
        <v>161</v>
      </c>
      <c r="C21" s="112"/>
      <c r="D21" s="17">
        <v>-968395963.55</v>
      </c>
      <c r="E21" s="17">
        <v>-1238706300.09</v>
      </c>
      <c r="H21" s="20"/>
    </row>
    <row r="22" spans="1:7" ht="14.25" customHeight="1">
      <c r="A22" s="15" t="s">
        <v>162</v>
      </c>
      <c r="B22" s="112" t="s">
        <v>163</v>
      </c>
      <c r="C22" s="112"/>
      <c r="D22" s="17">
        <v>5028491.2</v>
      </c>
      <c r="E22" s="17">
        <v>0</v>
      </c>
      <c r="G22" s="20"/>
    </row>
    <row r="23" spans="1:7" ht="13.5" customHeight="1">
      <c r="A23" s="15" t="s">
        <v>164</v>
      </c>
      <c r="B23" s="112" t="s">
        <v>165</v>
      </c>
      <c r="C23" s="112"/>
      <c r="D23" s="17">
        <v>0</v>
      </c>
      <c r="E23" s="17">
        <v>0</v>
      </c>
      <c r="G23" s="20"/>
    </row>
    <row r="24" spans="1:7" ht="13.5" customHeight="1">
      <c r="A24" s="15" t="s">
        <v>166</v>
      </c>
      <c r="B24" s="112" t="s">
        <v>167</v>
      </c>
      <c r="C24" s="112"/>
      <c r="D24" s="17">
        <v>0</v>
      </c>
      <c r="E24" s="17">
        <v>0</v>
      </c>
      <c r="G24" s="20"/>
    </row>
    <row r="25" spans="1:7" ht="14.25" customHeight="1">
      <c r="A25" s="15" t="s">
        <v>168</v>
      </c>
      <c r="B25" s="112" t="s">
        <v>169</v>
      </c>
      <c r="C25" s="112"/>
      <c r="D25" s="17">
        <v>0</v>
      </c>
      <c r="E25" s="17"/>
      <c r="G25" s="20"/>
    </row>
    <row r="26" spans="1:7" ht="13.5" customHeight="1">
      <c r="A26" s="15" t="s">
        <v>170</v>
      </c>
      <c r="B26" s="113" t="s">
        <v>171</v>
      </c>
      <c r="C26" s="113"/>
      <c r="D26" s="16">
        <v>-2763290998.15</v>
      </c>
      <c r="E26" s="16">
        <f>+E11+E12+E13+E16-E18-E19-E20+E21</f>
        <v>-2985545624.75</v>
      </c>
      <c r="G26" s="22"/>
    </row>
    <row r="27" spans="1:5" ht="13.5" customHeight="1">
      <c r="A27" s="15" t="s">
        <v>172</v>
      </c>
      <c r="B27" s="112" t="s">
        <v>173</v>
      </c>
      <c r="C27" s="112"/>
      <c r="D27" s="17">
        <v>60921.26</v>
      </c>
      <c r="E27" s="17">
        <v>0</v>
      </c>
    </row>
    <row r="28" spans="1:7" ht="13.5" customHeight="1">
      <c r="A28" s="15" t="s">
        <v>174</v>
      </c>
      <c r="B28" s="113" t="s">
        <v>175</v>
      </c>
      <c r="C28" s="113"/>
      <c r="D28" s="16">
        <f>+D26-D27</f>
        <v>-2763351919.4100003</v>
      </c>
      <c r="E28" s="16">
        <f>+E26</f>
        <v>-2985545624.75</v>
      </c>
      <c r="G28" s="20"/>
    </row>
    <row r="29" spans="1:5" ht="19.5" customHeight="1">
      <c r="A29" s="15" t="s">
        <v>176</v>
      </c>
      <c r="B29" s="113" t="s">
        <v>177</v>
      </c>
      <c r="C29" s="113"/>
      <c r="D29" s="16">
        <v>0</v>
      </c>
      <c r="E29" s="16">
        <v>0</v>
      </c>
    </row>
    <row r="30" spans="1:5" ht="13.5" customHeight="1">
      <c r="A30" s="15" t="s">
        <v>178</v>
      </c>
      <c r="B30" s="113" t="s">
        <v>179</v>
      </c>
      <c r="C30" s="113"/>
      <c r="D30" s="16">
        <f>+D28</f>
        <v>-2763351919.4100003</v>
      </c>
      <c r="E30" s="16">
        <f>+E26</f>
        <v>-2985545624.75</v>
      </c>
    </row>
    <row r="31" spans="1:5" ht="13.5" customHeight="1">
      <c r="A31" s="15" t="s">
        <v>180</v>
      </c>
      <c r="B31" s="112" t="s">
        <v>181</v>
      </c>
      <c r="C31" s="112"/>
      <c r="D31" s="17">
        <v>0</v>
      </c>
      <c r="E31" s="17">
        <v>0</v>
      </c>
    </row>
    <row r="32" spans="1:5" ht="14.25" customHeight="1">
      <c r="A32" s="15" t="s">
        <v>182</v>
      </c>
      <c r="B32" s="112" t="s">
        <v>183</v>
      </c>
      <c r="C32" s="112"/>
      <c r="D32" s="17">
        <v>0</v>
      </c>
      <c r="E32" s="17">
        <v>0</v>
      </c>
    </row>
    <row r="33" spans="1:5" ht="13.5" customHeight="1">
      <c r="A33" s="15" t="s">
        <v>184</v>
      </c>
      <c r="B33" s="112" t="s">
        <v>185</v>
      </c>
      <c r="C33" s="112"/>
      <c r="D33" s="17">
        <v>0</v>
      </c>
      <c r="E33" s="17">
        <v>0</v>
      </c>
    </row>
    <row r="34" spans="1:5" ht="13.5" customHeight="1">
      <c r="A34" s="15" t="s">
        <v>186</v>
      </c>
      <c r="B34" s="112" t="s">
        <v>187</v>
      </c>
      <c r="C34" s="112"/>
      <c r="D34" s="17">
        <v>0</v>
      </c>
      <c r="E34" s="17">
        <v>-845383126.34</v>
      </c>
    </row>
    <row r="35" spans="1:5" ht="13.5" customHeight="1">
      <c r="A35" s="15" t="s">
        <v>188</v>
      </c>
      <c r="B35" s="113" t="s">
        <v>189</v>
      </c>
      <c r="C35" s="113"/>
      <c r="D35" s="16">
        <v>0</v>
      </c>
      <c r="E35" s="16">
        <v>0</v>
      </c>
    </row>
    <row r="36" spans="1:5" ht="24" customHeight="1">
      <c r="A36" s="15" t="s">
        <v>190</v>
      </c>
      <c r="B36" s="113" t="s">
        <v>191</v>
      </c>
      <c r="C36" s="113"/>
      <c r="D36" s="16">
        <v>0</v>
      </c>
      <c r="E36" s="16">
        <f>+E34+E30</f>
        <v>-3830928751.09</v>
      </c>
    </row>
    <row r="37" spans="1:5" ht="1.5" customHeight="1">
      <c r="A37" s="114"/>
      <c r="B37" s="114"/>
      <c r="C37" s="114"/>
      <c r="D37" s="114"/>
      <c r="E37" s="114"/>
    </row>
    <row r="38" spans="1:5" ht="50.25" customHeight="1">
      <c r="A38" s="110" t="s">
        <v>66</v>
      </c>
      <c r="B38" s="110"/>
      <c r="C38" s="18" t="s">
        <v>126</v>
      </c>
      <c r="D38" s="111" t="s">
        <v>129</v>
      </c>
      <c r="E38" s="111"/>
    </row>
    <row r="39" spans="1:5" ht="33" customHeight="1">
      <c r="A39" s="110" t="s">
        <v>131</v>
      </c>
      <c r="B39" s="110"/>
      <c r="C39" s="18" t="s">
        <v>126</v>
      </c>
      <c r="D39" s="111" t="s">
        <v>132</v>
      </c>
      <c r="E39" s="111"/>
    </row>
  </sheetData>
  <sheetProtection/>
  <mergeCells count="39">
    <mergeCell ref="A2:E2"/>
    <mergeCell ref="A4:E4"/>
    <mergeCell ref="A6:B6"/>
    <mergeCell ref="D6:E6"/>
    <mergeCell ref="A7:E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A39:B39"/>
    <mergeCell ref="D39:E39"/>
    <mergeCell ref="B33:C33"/>
    <mergeCell ref="B34:C34"/>
    <mergeCell ref="B35:C35"/>
    <mergeCell ref="B36:C36"/>
    <mergeCell ref="A37:E37"/>
    <mergeCell ref="A38:B38"/>
    <mergeCell ref="D38:E38"/>
  </mergeCells>
  <printOptions/>
  <pageMargins left="0.75" right="0.25" top="1" bottom="1" header="0.5" footer="0.5"/>
  <pageSetup horizontalDpi="150" verticalDpi="15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0"/>
  <sheetViews>
    <sheetView showGridLines="0" zoomScalePageLayoutView="0" workbookViewId="0" topLeftCell="A28">
      <selection activeCell="C60" sqref="C60"/>
    </sheetView>
  </sheetViews>
  <sheetFormatPr defaultColWidth="9.140625" defaultRowHeight="12.75"/>
  <cols>
    <col min="1" max="1" width="7.140625" style="0" bestFit="1" customWidth="1"/>
    <col min="2" max="2" width="30.57421875" style="0" customWidth="1"/>
    <col min="3" max="3" width="24.28125" style="0" customWidth="1"/>
    <col min="4" max="5" width="15.140625" style="0" customWidth="1"/>
    <col min="7" max="7" width="12.7109375" style="0" bestFit="1" customWidth="1"/>
    <col min="9" max="9" width="14.421875" style="0" bestFit="1" customWidth="1"/>
  </cols>
  <sheetData>
    <row r="1" spans="1:5" ht="18" customHeight="1">
      <c r="A1" s="123" t="s">
        <v>0</v>
      </c>
      <c r="B1" s="123"/>
      <c r="C1" s="123"/>
      <c r="D1" s="123"/>
      <c r="E1" s="123"/>
    </row>
    <row r="2" spans="1:5" ht="18" customHeight="1">
      <c r="A2" s="124" t="s">
        <v>192</v>
      </c>
      <c r="B2" s="124"/>
      <c r="C2" s="124"/>
      <c r="D2" s="124"/>
      <c r="E2" s="124"/>
    </row>
    <row r="3" spans="1:5" ht="13.5" customHeight="1">
      <c r="A3" s="125"/>
      <c r="B3" s="125"/>
      <c r="C3" s="27" t="s">
        <v>125</v>
      </c>
      <c r="D3" s="125" t="s">
        <v>127</v>
      </c>
      <c r="E3" s="125"/>
    </row>
    <row r="4" spans="1:5" ht="12.75" customHeight="1">
      <c r="A4" s="126" t="s">
        <v>2</v>
      </c>
      <c r="B4" s="126"/>
      <c r="C4" s="126"/>
      <c r="D4" s="126"/>
      <c r="E4" s="126"/>
    </row>
    <row r="5" spans="1:5" ht="25.5" customHeight="1">
      <c r="A5" s="29" t="s">
        <v>3</v>
      </c>
      <c r="B5" s="127" t="s">
        <v>135</v>
      </c>
      <c r="C5" s="127"/>
      <c r="D5" s="29" t="s">
        <v>193</v>
      </c>
      <c r="E5" s="29" t="s">
        <v>194</v>
      </c>
    </row>
    <row r="6" spans="1:5" ht="12" customHeight="1">
      <c r="A6" s="5" t="s">
        <v>4</v>
      </c>
      <c r="B6" s="121" t="s">
        <v>195</v>
      </c>
      <c r="C6" s="121"/>
      <c r="D6" s="7">
        <v>0</v>
      </c>
      <c r="E6" s="7">
        <v>0</v>
      </c>
    </row>
    <row r="7" spans="1:5" ht="12" customHeight="1">
      <c r="A7" s="5" t="s">
        <v>5</v>
      </c>
      <c r="B7" s="121" t="s">
        <v>196</v>
      </c>
      <c r="C7" s="121"/>
      <c r="D7" s="7">
        <v>1254538416.77</v>
      </c>
      <c r="E7" s="7">
        <v>1408410283.73</v>
      </c>
    </row>
    <row r="8" spans="1:5" ht="12.75" customHeight="1">
      <c r="A8" s="5" t="s">
        <v>6</v>
      </c>
      <c r="B8" s="121" t="s">
        <v>197</v>
      </c>
      <c r="C8" s="121"/>
      <c r="D8" s="7">
        <v>931167728.01</v>
      </c>
      <c r="E8" s="7">
        <v>1407061562.73</v>
      </c>
    </row>
    <row r="9" spans="1:5" ht="12" customHeight="1">
      <c r="A9" s="5" t="s">
        <v>7</v>
      </c>
      <c r="B9" s="121" t="s">
        <v>198</v>
      </c>
      <c r="C9" s="121"/>
      <c r="D9" s="7">
        <v>0</v>
      </c>
      <c r="E9" s="7">
        <v>0</v>
      </c>
    </row>
    <row r="10" spans="1:5" ht="12" customHeight="1">
      <c r="A10" s="5" t="s">
        <v>8</v>
      </c>
      <c r="B10" s="121" t="s">
        <v>199</v>
      </c>
      <c r="C10" s="121"/>
      <c r="D10" s="7">
        <v>0</v>
      </c>
      <c r="E10" s="7">
        <v>0</v>
      </c>
    </row>
    <row r="11" spans="1:5" ht="12.75" customHeight="1">
      <c r="A11" s="5" t="s">
        <v>9</v>
      </c>
      <c r="B11" s="121" t="s">
        <v>200</v>
      </c>
      <c r="C11" s="121"/>
      <c r="D11" s="7">
        <v>0</v>
      </c>
      <c r="E11" s="7">
        <v>0</v>
      </c>
    </row>
    <row r="12" spans="1:5" ht="12" customHeight="1">
      <c r="A12" s="5" t="s">
        <v>10</v>
      </c>
      <c r="B12" s="121" t="s">
        <v>201</v>
      </c>
      <c r="C12" s="121"/>
      <c r="D12" s="7">
        <v>0</v>
      </c>
      <c r="E12" s="7">
        <v>0</v>
      </c>
    </row>
    <row r="13" spans="1:5" ht="12.75" customHeight="1">
      <c r="A13" s="5" t="s">
        <v>11</v>
      </c>
      <c r="B13" s="121" t="s">
        <v>202</v>
      </c>
      <c r="C13" s="121"/>
      <c r="D13" s="7">
        <v>323370688.76</v>
      </c>
      <c r="E13" s="7">
        <v>1348721</v>
      </c>
    </row>
    <row r="14" spans="1:5" ht="12" customHeight="1">
      <c r="A14" s="5" t="s">
        <v>17</v>
      </c>
      <c r="B14" s="121" t="s">
        <v>203</v>
      </c>
      <c r="C14" s="121"/>
      <c r="D14" s="7">
        <v>-1780475366.14</v>
      </c>
      <c r="E14" s="7">
        <f>SUM(E15:E23)</f>
        <v>-1002498763.71</v>
      </c>
    </row>
    <row r="15" spans="1:5" ht="12" customHeight="1">
      <c r="A15" s="5" t="s">
        <v>18</v>
      </c>
      <c r="B15" s="121" t="s">
        <v>204</v>
      </c>
      <c r="C15" s="121"/>
      <c r="D15" s="7">
        <v>-369118040</v>
      </c>
      <c r="E15" s="7">
        <v>-426713920.4</v>
      </c>
    </row>
    <row r="16" spans="1:5" ht="12.75" customHeight="1">
      <c r="A16" s="5" t="s">
        <v>19</v>
      </c>
      <c r="B16" s="121" t="s">
        <v>205</v>
      </c>
      <c r="C16" s="121"/>
      <c r="D16" s="7">
        <v>-118807099.24</v>
      </c>
      <c r="E16" s="7">
        <v>-16624894</v>
      </c>
    </row>
    <row r="17" spans="1:5" ht="12" customHeight="1">
      <c r="A17" s="5" t="s">
        <v>20</v>
      </c>
      <c r="B17" s="121" t="s">
        <v>206</v>
      </c>
      <c r="C17" s="121"/>
      <c r="D17" s="7">
        <v>0</v>
      </c>
      <c r="E17" s="7">
        <v>0</v>
      </c>
    </row>
    <row r="18" spans="1:5" ht="12" customHeight="1">
      <c r="A18" s="5" t="s">
        <v>21</v>
      </c>
      <c r="B18" s="121" t="s">
        <v>207</v>
      </c>
      <c r="C18" s="121"/>
      <c r="D18" s="7">
        <v>-10971609.66</v>
      </c>
      <c r="E18" s="7">
        <v>-14177733.78</v>
      </c>
    </row>
    <row r="19" spans="1:5" ht="12.75" customHeight="1">
      <c r="A19" s="5" t="s">
        <v>22</v>
      </c>
      <c r="B19" s="121" t="s">
        <v>208</v>
      </c>
      <c r="C19" s="121"/>
      <c r="D19" s="7">
        <v>-751423054.26</v>
      </c>
      <c r="E19" s="7">
        <v>-243553023.81</v>
      </c>
    </row>
    <row r="20" spans="1:5" ht="12" customHeight="1">
      <c r="A20" s="5" t="s">
        <v>23</v>
      </c>
      <c r="B20" s="121" t="s">
        <v>209</v>
      </c>
      <c r="C20" s="121"/>
      <c r="D20" s="7"/>
      <c r="E20" s="7">
        <v>-50558813.57</v>
      </c>
    </row>
    <row r="21" spans="1:5" ht="12" customHeight="1">
      <c r="A21" s="5" t="s">
        <v>24</v>
      </c>
      <c r="B21" s="121" t="s">
        <v>210</v>
      </c>
      <c r="C21" s="121"/>
      <c r="D21" s="7">
        <v>-230873483.6</v>
      </c>
      <c r="E21" s="7">
        <v>-94176821.29</v>
      </c>
    </row>
    <row r="22" spans="1:5" ht="12.75" customHeight="1">
      <c r="A22" s="5" t="s">
        <v>25</v>
      </c>
      <c r="B22" s="121" t="s">
        <v>211</v>
      </c>
      <c r="C22" s="121"/>
      <c r="D22" s="7">
        <v>0</v>
      </c>
      <c r="E22" s="7">
        <v>0</v>
      </c>
    </row>
    <row r="23" spans="1:5" ht="12" customHeight="1">
      <c r="A23" s="5" t="s">
        <v>26</v>
      </c>
      <c r="B23" s="121" t="s">
        <v>212</v>
      </c>
      <c r="C23" s="121"/>
      <c r="D23" s="7">
        <v>-299282079.38000005</v>
      </c>
      <c r="E23" s="7">
        <v>-156693556.86</v>
      </c>
    </row>
    <row r="24" spans="1:5" ht="12.75" customHeight="1">
      <c r="A24" s="5" t="s">
        <v>28</v>
      </c>
      <c r="B24" s="121" t="s">
        <v>213</v>
      </c>
      <c r="C24" s="121"/>
      <c r="D24" s="7">
        <v>-525936949.3700001</v>
      </c>
      <c r="E24" s="7">
        <f>+E7+E14</f>
        <v>405911520.02</v>
      </c>
    </row>
    <row r="25" spans="1:5" ht="12" customHeight="1">
      <c r="A25" s="5" t="s">
        <v>29</v>
      </c>
      <c r="B25" s="121" t="s">
        <v>214</v>
      </c>
      <c r="C25" s="121"/>
      <c r="D25" s="7">
        <v>0</v>
      </c>
      <c r="E25" s="7">
        <v>0</v>
      </c>
    </row>
    <row r="26" spans="1:5" ht="12" customHeight="1">
      <c r="A26" s="5" t="s">
        <v>30</v>
      </c>
      <c r="B26" s="121" t="s">
        <v>196</v>
      </c>
      <c r="C26" s="121"/>
      <c r="D26" s="7">
        <v>10609212.6</v>
      </c>
      <c r="E26" s="7">
        <v>150153.93</v>
      </c>
    </row>
    <row r="27" spans="1:5" ht="12.75" customHeight="1">
      <c r="A27" s="5" t="s">
        <v>31</v>
      </c>
      <c r="B27" s="121" t="s">
        <v>215</v>
      </c>
      <c r="C27" s="121"/>
      <c r="D27" s="7">
        <v>10000000</v>
      </c>
      <c r="E27" s="7">
        <v>0</v>
      </c>
    </row>
    <row r="28" spans="1:5" ht="12" customHeight="1">
      <c r="A28" s="5" t="s">
        <v>45</v>
      </c>
      <c r="B28" s="121" t="s">
        <v>216</v>
      </c>
      <c r="C28" s="121"/>
      <c r="D28" s="7">
        <v>0</v>
      </c>
      <c r="E28" s="7">
        <v>0</v>
      </c>
    </row>
    <row r="29" spans="1:5" ht="12" customHeight="1">
      <c r="A29" s="5" t="s">
        <v>217</v>
      </c>
      <c r="B29" s="121" t="s">
        <v>218</v>
      </c>
      <c r="C29" s="121"/>
      <c r="D29" s="7">
        <v>0</v>
      </c>
      <c r="E29" s="7">
        <v>0</v>
      </c>
    </row>
    <row r="30" spans="1:5" ht="12.75" customHeight="1">
      <c r="A30" s="5" t="s">
        <v>219</v>
      </c>
      <c r="B30" s="121" t="s">
        <v>220</v>
      </c>
      <c r="C30" s="121"/>
      <c r="D30" s="7">
        <v>0</v>
      </c>
      <c r="E30" s="7">
        <v>0</v>
      </c>
    </row>
    <row r="31" spans="1:5" ht="12" customHeight="1">
      <c r="A31" s="5" t="s">
        <v>221</v>
      </c>
      <c r="B31" s="121" t="s">
        <v>222</v>
      </c>
      <c r="C31" s="121"/>
      <c r="D31" s="7">
        <v>0</v>
      </c>
      <c r="E31" s="7">
        <v>0</v>
      </c>
    </row>
    <row r="32" spans="1:5" ht="12" customHeight="1">
      <c r="A32" s="5" t="s">
        <v>223</v>
      </c>
      <c r="B32" s="121" t="s">
        <v>224</v>
      </c>
      <c r="C32" s="121"/>
      <c r="D32" s="7">
        <v>609212.6</v>
      </c>
      <c r="E32" s="7">
        <v>150153.93</v>
      </c>
    </row>
    <row r="33" spans="1:5" ht="12.75" customHeight="1">
      <c r="A33" s="5" t="s">
        <v>225</v>
      </c>
      <c r="B33" s="121" t="s">
        <v>226</v>
      </c>
      <c r="C33" s="121"/>
      <c r="D33" s="7">
        <v>0</v>
      </c>
      <c r="E33" s="7">
        <v>0</v>
      </c>
    </row>
    <row r="34" spans="1:5" ht="12" customHeight="1">
      <c r="A34" s="5" t="s">
        <v>52</v>
      </c>
      <c r="B34" s="121" t="s">
        <v>203</v>
      </c>
      <c r="C34" s="121"/>
      <c r="D34" s="7">
        <v>-4873181.82</v>
      </c>
      <c r="E34" s="7">
        <v>-369362632.96</v>
      </c>
    </row>
    <row r="35" spans="1:5" ht="12" customHeight="1">
      <c r="A35" s="5" t="s">
        <v>227</v>
      </c>
      <c r="B35" s="121" t="s">
        <v>228</v>
      </c>
      <c r="C35" s="121"/>
      <c r="D35" s="7"/>
      <c r="E35" s="7">
        <v>-364217181.82</v>
      </c>
    </row>
    <row r="36" spans="1:5" ht="12.75" customHeight="1">
      <c r="A36" s="5" t="s">
        <v>229</v>
      </c>
      <c r="B36" s="121" t="s">
        <v>230</v>
      </c>
      <c r="C36" s="121"/>
      <c r="D36" s="7">
        <v>-4873181.82</v>
      </c>
      <c r="E36" s="7">
        <v>-5145451.14</v>
      </c>
    </row>
    <row r="37" spans="1:5" ht="12" customHeight="1">
      <c r="A37" s="5" t="s">
        <v>231</v>
      </c>
      <c r="B37" s="121" t="s">
        <v>232</v>
      </c>
      <c r="C37" s="121"/>
      <c r="D37" s="7">
        <v>0</v>
      </c>
      <c r="E37" s="7">
        <v>0</v>
      </c>
    </row>
    <row r="38" spans="1:5" ht="12.75" customHeight="1">
      <c r="A38" s="5" t="s">
        <v>233</v>
      </c>
      <c r="B38" s="121" t="s">
        <v>234</v>
      </c>
      <c r="C38" s="121"/>
      <c r="D38" s="7">
        <v>0</v>
      </c>
      <c r="E38" s="7">
        <v>0</v>
      </c>
    </row>
    <row r="39" spans="1:5" ht="12" customHeight="1">
      <c r="A39" s="5" t="s">
        <v>235</v>
      </c>
      <c r="B39" s="121" t="s">
        <v>236</v>
      </c>
      <c r="C39" s="121"/>
      <c r="D39" s="7">
        <v>0</v>
      </c>
      <c r="E39" s="7">
        <v>0</v>
      </c>
    </row>
    <row r="40" spans="1:5" ht="12" customHeight="1">
      <c r="A40" s="5" t="s">
        <v>53</v>
      </c>
      <c r="B40" s="121" t="s">
        <v>237</v>
      </c>
      <c r="C40" s="121"/>
      <c r="D40" s="7">
        <v>5736030.779999999</v>
      </c>
      <c r="E40" s="7">
        <v>-369212479.03</v>
      </c>
    </row>
    <row r="41" spans="1:5" ht="12.75" customHeight="1">
      <c r="A41" s="5" t="s">
        <v>140</v>
      </c>
      <c r="B41" s="121" t="s">
        <v>238</v>
      </c>
      <c r="C41" s="121"/>
      <c r="D41" s="7">
        <v>0</v>
      </c>
      <c r="E41" s="7">
        <v>0</v>
      </c>
    </row>
    <row r="42" spans="1:5" ht="12" customHeight="1">
      <c r="A42" s="5" t="s">
        <v>239</v>
      </c>
      <c r="B42" s="121" t="s">
        <v>196</v>
      </c>
      <c r="C42" s="121"/>
      <c r="D42" s="7">
        <v>778830313.54</v>
      </c>
      <c r="E42" s="7">
        <v>4684049662.98</v>
      </c>
    </row>
    <row r="43" spans="1:5" ht="12" customHeight="1">
      <c r="A43" s="5" t="s">
        <v>240</v>
      </c>
      <c r="B43" s="121" t="s">
        <v>241</v>
      </c>
      <c r="C43" s="121"/>
      <c r="D43" s="7">
        <v>778728156.77</v>
      </c>
      <c r="E43" s="7">
        <v>4680820110</v>
      </c>
    </row>
    <row r="44" spans="1:5" ht="12.75" customHeight="1">
      <c r="A44" s="5" t="s">
        <v>242</v>
      </c>
      <c r="B44" s="121" t="s">
        <v>243</v>
      </c>
      <c r="C44" s="121"/>
      <c r="D44" s="7">
        <v>0</v>
      </c>
      <c r="E44" s="7">
        <v>0</v>
      </c>
    </row>
    <row r="45" spans="1:5" ht="12" customHeight="1">
      <c r="A45" s="5" t="s">
        <v>244</v>
      </c>
      <c r="B45" s="121" t="s">
        <v>245</v>
      </c>
      <c r="C45" s="121"/>
      <c r="D45" s="7">
        <v>0</v>
      </c>
      <c r="E45" s="7">
        <v>0</v>
      </c>
    </row>
    <row r="46" spans="1:5" ht="12" customHeight="1">
      <c r="A46" s="5" t="s">
        <v>246</v>
      </c>
      <c r="B46" s="121" t="s">
        <v>247</v>
      </c>
      <c r="C46" s="121"/>
      <c r="D46" s="7">
        <v>102156.77</v>
      </c>
      <c r="E46" s="7">
        <v>3229552.98</v>
      </c>
    </row>
    <row r="47" spans="1:5" ht="12.75" customHeight="1">
      <c r="A47" s="5" t="s">
        <v>248</v>
      </c>
      <c r="B47" s="121" t="s">
        <v>203</v>
      </c>
      <c r="C47" s="121"/>
      <c r="D47" s="7">
        <v>259626000</v>
      </c>
      <c r="E47" s="7">
        <f>+E48</f>
        <v>4700364083.54</v>
      </c>
    </row>
    <row r="48" spans="1:5" ht="12" customHeight="1">
      <c r="A48" s="5" t="s">
        <v>249</v>
      </c>
      <c r="B48" s="121" t="s">
        <v>250</v>
      </c>
      <c r="C48" s="121"/>
      <c r="D48" s="7">
        <v>259626000</v>
      </c>
      <c r="E48" s="7">
        <f>4957022736.66-256658653.12</f>
        <v>4700364083.54</v>
      </c>
    </row>
    <row r="49" spans="1:5" ht="12.75" customHeight="1">
      <c r="A49" s="5" t="s">
        <v>251</v>
      </c>
      <c r="B49" s="121" t="s">
        <v>252</v>
      </c>
      <c r="C49" s="121"/>
      <c r="D49" s="7">
        <v>0</v>
      </c>
      <c r="E49" s="7">
        <v>0</v>
      </c>
    </row>
    <row r="50" spans="1:5" ht="12" customHeight="1">
      <c r="A50" s="5" t="s">
        <v>253</v>
      </c>
      <c r="B50" s="121" t="s">
        <v>254</v>
      </c>
      <c r="C50" s="121"/>
      <c r="D50" s="7">
        <v>0</v>
      </c>
      <c r="E50" s="7">
        <v>0</v>
      </c>
    </row>
    <row r="51" spans="1:5" ht="12" customHeight="1">
      <c r="A51" s="5" t="s">
        <v>255</v>
      </c>
      <c r="B51" s="121" t="s">
        <v>256</v>
      </c>
      <c r="C51" s="121"/>
      <c r="D51" s="7">
        <v>0</v>
      </c>
      <c r="E51" s="7">
        <v>0</v>
      </c>
    </row>
    <row r="52" spans="1:5" ht="12.75" customHeight="1">
      <c r="A52" s="5" t="s">
        <v>257</v>
      </c>
      <c r="B52" s="121" t="s">
        <v>258</v>
      </c>
      <c r="C52" s="121"/>
      <c r="D52" s="7">
        <v>0</v>
      </c>
      <c r="E52" s="7">
        <v>0</v>
      </c>
    </row>
    <row r="53" spans="1:9" ht="12" customHeight="1">
      <c r="A53" s="5" t="s">
        <v>259</v>
      </c>
      <c r="B53" s="121" t="s">
        <v>260</v>
      </c>
      <c r="C53" s="121"/>
      <c r="D53" s="7">
        <v>519204313.53999996</v>
      </c>
      <c r="E53" s="7">
        <f>+E42-E47</f>
        <v>-16314420.56000042</v>
      </c>
      <c r="I53" s="19"/>
    </row>
    <row r="54" spans="1:7" ht="12" customHeight="1">
      <c r="A54" s="5" t="s">
        <v>142</v>
      </c>
      <c r="B54" s="121" t="s">
        <v>261</v>
      </c>
      <c r="C54" s="121"/>
      <c r="D54" s="7">
        <v>-996605.0500001907</v>
      </c>
      <c r="E54" s="7">
        <f>+E53+E40+E24</f>
        <v>20384620.42999959</v>
      </c>
      <c r="G54" s="19"/>
    </row>
    <row r="55" spans="1:5" ht="12.75" customHeight="1">
      <c r="A55" s="5" t="s">
        <v>146</v>
      </c>
      <c r="B55" s="121" t="s">
        <v>262</v>
      </c>
      <c r="C55" s="121"/>
      <c r="D55" s="7">
        <v>18134374.53</v>
      </c>
      <c r="E55" s="7">
        <v>17137769.47999981</v>
      </c>
    </row>
    <row r="56" spans="1:8" ht="12" customHeight="1">
      <c r="A56" s="5" t="s">
        <v>146</v>
      </c>
      <c r="B56" s="121" t="s">
        <v>262</v>
      </c>
      <c r="C56" s="121"/>
      <c r="D56" s="7">
        <v>17137769.47999981</v>
      </c>
      <c r="E56" s="7">
        <f>+E54+E55</f>
        <v>37522389.9099994</v>
      </c>
      <c r="G56" s="19"/>
      <c r="H56" s="19"/>
    </row>
    <row r="57" spans="1:5" ht="1.5" customHeight="1">
      <c r="A57" s="122"/>
      <c r="B57" s="122"/>
      <c r="C57" s="122"/>
      <c r="D57" s="122"/>
      <c r="E57" s="122"/>
    </row>
    <row r="58" spans="1:5" ht="14.25" customHeight="1">
      <c r="A58" s="26"/>
      <c r="B58" s="26"/>
      <c r="C58" s="26"/>
      <c r="D58" s="26"/>
      <c r="E58" s="26"/>
    </row>
    <row r="59" spans="1:5" ht="24" customHeight="1">
      <c r="A59" s="104" t="s">
        <v>66</v>
      </c>
      <c r="B59" s="104"/>
      <c r="C59" s="28" t="s">
        <v>126</v>
      </c>
      <c r="D59" s="120" t="s">
        <v>129</v>
      </c>
      <c r="E59" s="120"/>
    </row>
    <row r="60" spans="1:5" ht="32.25" customHeight="1">
      <c r="A60" s="104" t="s">
        <v>131</v>
      </c>
      <c r="B60" s="104"/>
      <c r="C60" s="28" t="s">
        <v>126</v>
      </c>
      <c r="D60" s="120" t="s">
        <v>132</v>
      </c>
      <c r="E60" s="120"/>
    </row>
  </sheetData>
  <sheetProtection/>
  <mergeCells count="62">
    <mergeCell ref="A1:E1"/>
    <mergeCell ref="A2:E2"/>
    <mergeCell ref="A3:B3"/>
    <mergeCell ref="D3:E3"/>
    <mergeCell ref="A4:E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A60:B60"/>
    <mergeCell ref="D60:E60"/>
    <mergeCell ref="B54:C54"/>
    <mergeCell ref="B55:C55"/>
    <mergeCell ref="B56:C56"/>
    <mergeCell ref="A57:E57"/>
    <mergeCell ref="A59:B59"/>
    <mergeCell ref="D59:E59"/>
  </mergeCells>
  <printOptions/>
  <pageMargins left="0.75" right="0.25" top="0.5" bottom="0.5" header="0.5" footer="0.5"/>
  <pageSetup horizontalDpi="150" verticalDpi="15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9"/>
  <sheetViews>
    <sheetView zoomScaleSheetLayoutView="130" zoomScalePageLayoutView="0" workbookViewId="0" topLeftCell="A4">
      <selection activeCell="A23" sqref="A23:C23"/>
    </sheetView>
  </sheetViews>
  <sheetFormatPr defaultColWidth="9.140625" defaultRowHeight="12.75"/>
  <cols>
    <col min="1" max="1" width="3.28125" style="30" customWidth="1"/>
    <col min="2" max="2" width="4.00390625" style="30" customWidth="1"/>
    <col min="3" max="3" width="31.7109375" style="30" customWidth="1"/>
    <col min="4" max="4" width="13.140625" style="30" customWidth="1"/>
    <col min="5" max="5" width="8.00390625" style="30" bestFit="1" customWidth="1"/>
    <col min="6" max="6" width="9.00390625" style="30" customWidth="1"/>
    <col min="7" max="7" width="13.140625" style="30" bestFit="1" customWidth="1"/>
    <col min="8" max="9" width="9.00390625" style="30" customWidth="1"/>
    <col min="10" max="11" width="14.7109375" style="30" customWidth="1"/>
    <col min="12" max="12" width="10.140625" style="30" bestFit="1" customWidth="1"/>
    <col min="13" max="13" width="17.00390625" style="30" bestFit="1" customWidth="1"/>
    <col min="14" max="16384" width="9.140625" style="30" customWidth="1"/>
  </cols>
  <sheetData>
    <row r="1" spans="1:11" ht="31.5" customHeight="1">
      <c r="A1" s="135" t="s">
        <v>263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1" ht="22.5" customHeight="1">
      <c r="A2" s="136" t="s">
        <v>264</v>
      </c>
      <c r="B2" s="136"/>
      <c r="C2" s="136"/>
      <c r="D2" s="137" t="s">
        <v>125</v>
      </c>
      <c r="E2" s="137"/>
      <c r="F2" s="137"/>
      <c r="G2" s="137"/>
      <c r="H2" s="137"/>
      <c r="I2" s="137"/>
      <c r="J2" s="138" t="s">
        <v>127</v>
      </c>
      <c r="K2" s="138"/>
    </row>
    <row r="3" spans="1:11" ht="59.25" customHeight="1">
      <c r="A3" s="31"/>
      <c r="B3" s="139" t="s">
        <v>135</v>
      </c>
      <c r="C3" s="139"/>
      <c r="D3" s="31" t="s">
        <v>265</v>
      </c>
      <c r="E3" s="31" t="s">
        <v>266</v>
      </c>
      <c r="F3" s="31" t="s">
        <v>267</v>
      </c>
      <c r="G3" s="31" t="s">
        <v>268</v>
      </c>
      <c r="H3" s="31" t="s">
        <v>269</v>
      </c>
      <c r="I3" s="31" t="s">
        <v>270</v>
      </c>
      <c r="J3" s="32" t="s">
        <v>271</v>
      </c>
      <c r="K3" s="31" t="s">
        <v>272</v>
      </c>
    </row>
    <row r="4" spans="1:11" ht="22.5" customHeight="1">
      <c r="A4" s="33">
        <v>1</v>
      </c>
      <c r="B4" s="133" t="s">
        <v>273</v>
      </c>
      <c r="C4" s="133"/>
      <c r="D4" s="34">
        <v>1906208000</v>
      </c>
      <c r="E4" s="34"/>
      <c r="F4" s="34"/>
      <c r="G4" s="34">
        <v>1990685163.16</v>
      </c>
      <c r="H4" s="34"/>
      <c r="I4" s="34">
        <v>0</v>
      </c>
      <c r="J4" s="34">
        <v>-34085700874.83</v>
      </c>
      <c r="K4" s="34">
        <v>-30188807711.670002</v>
      </c>
    </row>
    <row r="5" spans="1:11" ht="20.25" customHeight="1">
      <c r="A5" s="33">
        <v>2</v>
      </c>
      <c r="B5" s="133" t="s">
        <v>274</v>
      </c>
      <c r="C5" s="133"/>
      <c r="D5" s="34"/>
      <c r="E5" s="34"/>
      <c r="F5" s="34"/>
      <c r="G5" s="34"/>
      <c r="H5" s="34"/>
      <c r="I5" s="34"/>
      <c r="J5" s="34"/>
      <c r="K5" s="34"/>
    </row>
    <row r="6" spans="1:11" ht="19.5" customHeight="1">
      <c r="A6" s="33">
        <v>3</v>
      </c>
      <c r="B6" s="133" t="s">
        <v>275</v>
      </c>
      <c r="C6" s="133"/>
      <c r="D6" s="34"/>
      <c r="E6" s="34"/>
      <c r="F6" s="34"/>
      <c r="G6" s="34"/>
      <c r="H6" s="34"/>
      <c r="I6" s="34"/>
      <c r="J6" s="34"/>
      <c r="K6" s="34"/>
    </row>
    <row r="7" spans="1:11" ht="19.5" customHeight="1">
      <c r="A7" s="33">
        <v>4</v>
      </c>
      <c r="B7" s="133" t="s">
        <v>276</v>
      </c>
      <c r="C7" s="133"/>
      <c r="D7" s="34"/>
      <c r="E7" s="34"/>
      <c r="F7" s="34"/>
      <c r="G7" s="34"/>
      <c r="H7" s="34"/>
      <c r="I7" s="34"/>
      <c r="J7" s="34"/>
      <c r="K7" s="34"/>
    </row>
    <row r="8" spans="1:11" ht="19.5" customHeight="1">
      <c r="A8" s="33">
        <v>5</v>
      </c>
      <c r="B8" s="133" t="s">
        <v>277</v>
      </c>
      <c r="C8" s="133"/>
      <c r="D8" s="34"/>
      <c r="E8" s="34"/>
      <c r="F8" s="34"/>
      <c r="G8" s="34"/>
      <c r="H8" s="34"/>
      <c r="I8" s="34"/>
      <c r="J8" s="34"/>
      <c r="K8" s="34"/>
    </row>
    <row r="9" spans="1:11" ht="19.5" customHeight="1">
      <c r="A9" s="33">
        <v>6</v>
      </c>
      <c r="B9" s="133" t="s">
        <v>278</v>
      </c>
      <c r="C9" s="133"/>
      <c r="D9" s="34"/>
      <c r="E9" s="34"/>
      <c r="F9" s="34"/>
      <c r="G9" s="34"/>
      <c r="H9" s="34"/>
      <c r="I9" s="34"/>
      <c r="J9" s="34"/>
      <c r="K9" s="34"/>
    </row>
    <row r="10" spans="1:11" ht="19.5" customHeight="1">
      <c r="A10" s="33">
        <v>7</v>
      </c>
      <c r="B10" s="133" t="s">
        <v>279</v>
      </c>
      <c r="C10" s="133"/>
      <c r="D10" s="34"/>
      <c r="E10" s="34"/>
      <c r="F10" s="34"/>
      <c r="G10" s="34"/>
      <c r="H10" s="34"/>
      <c r="I10" s="34"/>
      <c r="J10" s="34">
        <v>-2763351919.41</v>
      </c>
      <c r="K10" s="34"/>
    </row>
    <row r="11" spans="1:11" ht="19.5" customHeight="1">
      <c r="A11" s="33">
        <v>8</v>
      </c>
      <c r="B11" s="133" t="s">
        <v>280</v>
      </c>
      <c r="C11" s="133"/>
      <c r="D11" s="34"/>
      <c r="E11" s="34"/>
      <c r="F11" s="34"/>
      <c r="G11" s="34"/>
      <c r="H11" s="34"/>
      <c r="I11" s="34"/>
      <c r="J11" s="34"/>
      <c r="K11" s="34"/>
    </row>
    <row r="12" spans="1:11" ht="19.5" customHeight="1">
      <c r="A12" s="33">
        <v>9</v>
      </c>
      <c r="B12" s="133" t="s">
        <v>281</v>
      </c>
      <c r="C12" s="133"/>
      <c r="D12" s="34">
        <v>1906208000</v>
      </c>
      <c r="E12" s="34"/>
      <c r="F12" s="34"/>
      <c r="G12" s="34">
        <v>1990685163.16</v>
      </c>
      <c r="H12" s="34"/>
      <c r="I12" s="34">
        <v>0</v>
      </c>
      <c r="J12" s="34">
        <v>-36849512196.02</v>
      </c>
      <c r="K12" s="34">
        <v>-32952619032.859993</v>
      </c>
    </row>
    <row r="13" spans="1:11" ht="21" customHeight="1">
      <c r="A13" s="33">
        <v>10</v>
      </c>
      <c r="B13" s="133" t="s">
        <v>274</v>
      </c>
      <c r="C13" s="133"/>
      <c r="D13" s="34"/>
      <c r="E13" s="34"/>
      <c r="F13" s="34"/>
      <c r="G13" s="34"/>
      <c r="H13" s="34"/>
      <c r="I13" s="34"/>
      <c r="J13" s="34"/>
      <c r="K13" s="34"/>
    </row>
    <row r="14" spans="1:11" ht="19.5" customHeight="1">
      <c r="A14" s="33">
        <v>11</v>
      </c>
      <c r="B14" s="133" t="s">
        <v>275</v>
      </c>
      <c r="C14" s="133"/>
      <c r="D14" s="34"/>
      <c r="E14" s="34"/>
      <c r="F14" s="34"/>
      <c r="G14" s="34"/>
      <c r="H14" s="34"/>
      <c r="I14" s="34"/>
      <c r="J14" s="34"/>
      <c r="K14" s="34"/>
    </row>
    <row r="15" spans="1:11" ht="19.5" customHeight="1">
      <c r="A15" s="33">
        <v>12</v>
      </c>
      <c r="B15" s="133" t="s">
        <v>276</v>
      </c>
      <c r="C15" s="133"/>
      <c r="D15" s="34"/>
      <c r="E15" s="34"/>
      <c r="F15" s="34"/>
      <c r="G15" s="34"/>
      <c r="H15" s="34"/>
      <c r="I15" s="34"/>
      <c r="J15" s="34"/>
      <c r="K15" s="34"/>
    </row>
    <row r="16" spans="1:11" ht="19.5" customHeight="1">
      <c r="A16" s="33">
        <v>13</v>
      </c>
      <c r="B16" s="133" t="s">
        <v>277</v>
      </c>
      <c r="C16" s="133"/>
      <c r="D16" s="34"/>
      <c r="E16" s="34"/>
      <c r="F16" s="34"/>
      <c r="G16" s="34"/>
      <c r="H16" s="34"/>
      <c r="I16" s="34"/>
      <c r="J16" s="34"/>
      <c r="K16" s="34"/>
    </row>
    <row r="17" spans="1:11" ht="19.5" customHeight="1">
      <c r="A17" s="33">
        <v>14</v>
      </c>
      <c r="B17" s="133" t="s">
        <v>278</v>
      </c>
      <c r="C17" s="133"/>
      <c r="D17" s="34"/>
      <c r="E17" s="34"/>
      <c r="F17" s="34"/>
      <c r="G17" s="34"/>
      <c r="H17" s="34"/>
      <c r="I17" s="34"/>
      <c r="J17" s="34"/>
      <c r="K17" s="34"/>
    </row>
    <row r="18" spans="1:11" ht="19.5" customHeight="1">
      <c r="A18" s="33">
        <v>15</v>
      </c>
      <c r="B18" s="133" t="s">
        <v>279</v>
      </c>
      <c r="C18" s="133"/>
      <c r="D18" s="34"/>
      <c r="E18" s="34"/>
      <c r="F18" s="34"/>
      <c r="G18" s="34"/>
      <c r="H18" s="34"/>
      <c r="I18" s="34"/>
      <c r="J18" s="34">
        <v>-3830928751.09</v>
      </c>
      <c r="K18" s="34"/>
    </row>
    <row r="19" spans="1:11" ht="19.5" customHeight="1">
      <c r="A19" s="33">
        <v>16</v>
      </c>
      <c r="B19" s="133" t="s">
        <v>280</v>
      </c>
      <c r="C19" s="133"/>
      <c r="D19" s="34"/>
      <c r="E19" s="34"/>
      <c r="F19" s="34"/>
      <c r="G19" s="34"/>
      <c r="H19" s="34"/>
      <c r="I19" s="34"/>
      <c r="J19" s="34"/>
      <c r="K19" s="34"/>
    </row>
    <row r="20" spans="1:14" ht="19.5" customHeight="1">
      <c r="A20" s="33">
        <v>17</v>
      </c>
      <c r="B20" s="133" t="s">
        <v>282</v>
      </c>
      <c r="C20" s="133"/>
      <c r="D20" s="34">
        <v>1906208000</v>
      </c>
      <c r="E20" s="34"/>
      <c r="F20" s="34"/>
      <c r="G20" s="34">
        <v>1990685163.16</v>
      </c>
      <c r="H20" s="34"/>
      <c r="I20" s="34">
        <v>0</v>
      </c>
      <c r="J20" s="34">
        <f>+J18+J12</f>
        <v>-40680440947.11</v>
      </c>
      <c r="K20" s="34">
        <f>+D20+G20+J20</f>
        <v>-36783547783.95</v>
      </c>
      <c r="M20" s="35"/>
      <c r="N20" s="35"/>
    </row>
    <row r="21" spans="1:12" ht="20.2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7"/>
      <c r="L21" s="35"/>
    </row>
    <row r="22" spans="1:11" ht="22.5" customHeight="1">
      <c r="A22" s="129" t="s">
        <v>66</v>
      </c>
      <c r="B22" s="129"/>
      <c r="C22" s="129"/>
      <c r="D22" s="134" t="s">
        <v>126</v>
      </c>
      <c r="E22" s="134"/>
      <c r="F22" s="38"/>
      <c r="G22" s="128" t="s">
        <v>129</v>
      </c>
      <c r="H22" s="128"/>
      <c r="I22" s="128"/>
      <c r="J22" s="39"/>
      <c r="K22" s="39"/>
    </row>
    <row r="23" spans="1:9" ht="36.75" customHeight="1">
      <c r="A23" s="129" t="s">
        <v>131</v>
      </c>
      <c r="B23" s="129"/>
      <c r="C23" s="129"/>
      <c r="D23" s="130" t="s">
        <v>126</v>
      </c>
      <c r="E23" s="130"/>
      <c r="F23" s="39"/>
      <c r="G23" s="131" t="s">
        <v>132</v>
      </c>
      <c r="H23" s="131"/>
      <c r="I23" s="39"/>
    </row>
    <row r="27" spans="5:7" ht="12.75">
      <c r="E27" s="40"/>
      <c r="F27" s="131"/>
      <c r="G27" s="131"/>
    </row>
    <row r="28" spans="3:7" ht="12.75">
      <c r="C28" s="42"/>
      <c r="D28" s="42"/>
      <c r="E28" s="40"/>
      <c r="F28" s="41"/>
      <c r="G28" s="41"/>
    </row>
    <row r="29" spans="3:7" ht="12.75">
      <c r="C29" s="132"/>
      <c r="D29" s="132"/>
      <c r="E29" s="40"/>
      <c r="F29" s="131"/>
      <c r="G29" s="131"/>
    </row>
  </sheetData>
  <sheetProtection/>
  <mergeCells count="31">
    <mergeCell ref="A1:K1"/>
    <mergeCell ref="A2:C2"/>
    <mergeCell ref="D2:I2"/>
    <mergeCell ref="J2:K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22:C22"/>
    <mergeCell ref="D22:E22"/>
    <mergeCell ref="G22:I22"/>
    <mergeCell ref="A23:C23"/>
    <mergeCell ref="D23:E23"/>
    <mergeCell ref="G23:H23"/>
    <mergeCell ref="F27:G27"/>
    <mergeCell ref="C29:D29"/>
    <mergeCell ref="F29:G29"/>
  </mergeCells>
  <printOptions/>
  <pageMargins left="0.7" right="0.2" top="0.95" bottom="0.75" header="0.3" footer="0.3"/>
  <pageSetup horizontalDpi="600" verticalDpi="600" orientation="landscape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9">
      <selection activeCell="F45" sqref="F45"/>
    </sheetView>
  </sheetViews>
  <sheetFormatPr defaultColWidth="9.140625" defaultRowHeight="12.75"/>
  <cols>
    <col min="1" max="1" width="6.57421875" style="54" customWidth="1"/>
    <col min="2" max="2" width="37.28125" style="54" customWidth="1"/>
    <col min="3" max="5" width="14.421875" style="54" customWidth="1"/>
    <col min="6" max="16384" width="9.140625" style="54" customWidth="1"/>
  </cols>
  <sheetData>
    <row r="1" spans="2:5" ht="28.5" customHeight="1">
      <c r="B1" s="140" t="s">
        <v>325</v>
      </c>
      <c r="C1" s="140"/>
      <c r="D1" s="140"/>
      <c r="E1" s="140"/>
    </row>
    <row r="2" spans="1:5" ht="34.5" customHeight="1">
      <c r="A2" s="72" t="s">
        <v>293</v>
      </c>
      <c r="B2" s="72" t="s">
        <v>294</v>
      </c>
      <c r="C2" s="72" t="s">
        <v>295</v>
      </c>
      <c r="D2" s="73" t="s">
        <v>296</v>
      </c>
      <c r="E2" s="72" t="s">
        <v>297</v>
      </c>
    </row>
    <row r="3" spans="1:5" s="55" customFormat="1" ht="12.75">
      <c r="A3" s="74">
        <v>1</v>
      </c>
      <c r="B3" s="75" t="s">
        <v>298</v>
      </c>
      <c r="C3" s="76">
        <v>251759001</v>
      </c>
      <c r="D3" s="76">
        <v>357982180</v>
      </c>
      <c r="E3" s="76"/>
    </row>
    <row r="4" spans="1:5" s="55" customFormat="1" ht="12.75">
      <c r="A4" s="74">
        <f>+A3+1</f>
        <v>2</v>
      </c>
      <c r="B4" s="75" t="s">
        <v>299</v>
      </c>
      <c r="C4" s="76">
        <v>35654744</v>
      </c>
      <c r="D4" s="76">
        <v>39005795.64</v>
      </c>
      <c r="E4" s="76"/>
    </row>
    <row r="5" spans="1:5" s="55" customFormat="1" ht="12.75">
      <c r="A5" s="74">
        <f aca="true" t="shared" si="0" ref="A5:A38">+A4+1</f>
        <v>3</v>
      </c>
      <c r="B5" s="75" t="s">
        <v>300</v>
      </c>
      <c r="C5" s="76">
        <v>75184552.58</v>
      </c>
      <c r="D5" s="76">
        <v>12983390.94</v>
      </c>
      <c r="E5" s="76"/>
    </row>
    <row r="6" spans="1:5" s="55" customFormat="1" ht="12.75">
      <c r="A6" s="74">
        <f t="shared" si="0"/>
        <v>4</v>
      </c>
      <c r="B6" s="75" t="s">
        <v>301</v>
      </c>
      <c r="C6" s="76">
        <v>4014545.46</v>
      </c>
      <c r="D6" s="76"/>
      <c r="E6" s="76"/>
    </row>
    <row r="7" spans="1:5" s="55" customFormat="1" ht="12.75">
      <c r="A7" s="74">
        <f t="shared" si="0"/>
        <v>5</v>
      </c>
      <c r="B7" s="75" t="s">
        <v>330</v>
      </c>
      <c r="C7" s="76">
        <v>28680000</v>
      </c>
      <c r="D7" s="76">
        <v>1200000</v>
      </c>
      <c r="E7" s="76"/>
    </row>
    <row r="8" spans="1:5" s="55" customFormat="1" ht="12.75">
      <c r="A8" s="74">
        <f t="shared" si="0"/>
        <v>6</v>
      </c>
      <c r="B8" s="75" t="s">
        <v>302</v>
      </c>
      <c r="C8" s="76">
        <v>34251712.27</v>
      </c>
      <c r="D8" s="76"/>
      <c r="E8" s="76"/>
    </row>
    <row r="9" spans="1:5" s="55" customFormat="1" ht="12.75">
      <c r="A9" s="74">
        <f t="shared" si="0"/>
        <v>7</v>
      </c>
      <c r="B9" s="75" t="s">
        <v>303</v>
      </c>
      <c r="C9" s="76">
        <v>28402880</v>
      </c>
      <c r="D9" s="76"/>
      <c r="E9" s="76"/>
    </row>
    <row r="10" spans="1:5" s="55" customFormat="1" ht="12.75">
      <c r="A10" s="74">
        <f t="shared" si="0"/>
        <v>8</v>
      </c>
      <c r="B10" s="75" t="s">
        <v>304</v>
      </c>
      <c r="C10" s="76">
        <v>3056308.33</v>
      </c>
      <c r="D10" s="76"/>
      <c r="E10" s="76"/>
    </row>
    <row r="11" spans="1:5" s="55" customFormat="1" ht="12.75">
      <c r="A11" s="74">
        <f t="shared" si="0"/>
        <v>9</v>
      </c>
      <c r="B11" s="75" t="s">
        <v>305</v>
      </c>
      <c r="C11" s="76">
        <v>4612854.54</v>
      </c>
      <c r="D11" s="76"/>
      <c r="E11" s="76"/>
    </row>
    <row r="12" spans="1:5" s="55" customFormat="1" ht="12.75">
      <c r="A12" s="74">
        <f t="shared" si="0"/>
        <v>10</v>
      </c>
      <c r="B12" s="75" t="s">
        <v>306</v>
      </c>
      <c r="C12" s="76">
        <v>36487259.53</v>
      </c>
      <c r="D12" s="76"/>
      <c r="E12" s="76"/>
    </row>
    <row r="13" spans="1:5" s="55" customFormat="1" ht="12.75">
      <c r="A13" s="74">
        <f t="shared" si="0"/>
        <v>11</v>
      </c>
      <c r="B13" s="75" t="s">
        <v>307</v>
      </c>
      <c r="C13" s="76">
        <v>26090572</v>
      </c>
      <c r="D13" s="76">
        <v>74210238.8</v>
      </c>
      <c r="E13" s="76"/>
    </row>
    <row r="14" spans="1:5" s="55" customFormat="1" ht="12.75">
      <c r="A14" s="74">
        <f t="shared" si="0"/>
        <v>12</v>
      </c>
      <c r="B14" s="75" t="s">
        <v>308</v>
      </c>
      <c r="C14" s="76"/>
      <c r="D14" s="76">
        <v>5737895</v>
      </c>
      <c r="E14" s="76"/>
    </row>
    <row r="15" spans="1:5" s="55" customFormat="1" ht="12.75">
      <c r="A15" s="74">
        <f t="shared" si="0"/>
        <v>13</v>
      </c>
      <c r="B15" s="75" t="s">
        <v>309</v>
      </c>
      <c r="C15" s="76">
        <v>262300</v>
      </c>
      <c r="D15" s="76">
        <v>3280213.07</v>
      </c>
      <c r="E15" s="76"/>
    </row>
    <row r="16" spans="1:5" s="55" customFormat="1" ht="12.75">
      <c r="A16" s="74">
        <f t="shared" si="0"/>
        <v>14</v>
      </c>
      <c r="B16" s="75" t="s">
        <v>326</v>
      </c>
      <c r="C16" s="76">
        <v>163728819.3</v>
      </c>
      <c r="D16" s="76">
        <v>23612122.2</v>
      </c>
      <c r="E16" s="76"/>
    </row>
    <row r="17" spans="1:5" s="55" customFormat="1" ht="12.75">
      <c r="A17" s="74">
        <f t="shared" si="0"/>
        <v>15</v>
      </c>
      <c r="B17" s="75" t="s">
        <v>327</v>
      </c>
      <c r="C17" s="76">
        <v>22081490.87</v>
      </c>
      <c r="D17" s="76"/>
      <c r="E17" s="76"/>
    </row>
    <row r="18" spans="1:5" s="55" customFormat="1" ht="12.75">
      <c r="A18" s="74">
        <f t="shared" si="0"/>
        <v>16</v>
      </c>
      <c r="B18" s="75" t="s">
        <v>310</v>
      </c>
      <c r="C18" s="76">
        <v>62653797.61</v>
      </c>
      <c r="D18" s="76"/>
      <c r="E18" s="76"/>
    </row>
    <row r="19" spans="1:5" s="55" customFormat="1" ht="12.75">
      <c r="A19" s="74">
        <f t="shared" si="0"/>
        <v>17</v>
      </c>
      <c r="B19" s="75" t="s">
        <v>311</v>
      </c>
      <c r="C19" s="76">
        <v>7250000</v>
      </c>
      <c r="D19" s="76"/>
      <c r="E19" s="76"/>
    </row>
    <row r="20" spans="1:5" s="55" customFormat="1" ht="12.75">
      <c r="A20" s="74">
        <f t="shared" si="0"/>
        <v>18</v>
      </c>
      <c r="B20" s="75" t="s">
        <v>329</v>
      </c>
      <c r="C20" s="76">
        <v>6707684.14</v>
      </c>
      <c r="D20" s="76"/>
      <c r="E20" s="76"/>
    </row>
    <row r="21" spans="1:5" s="55" customFormat="1" ht="12.75">
      <c r="A21" s="74">
        <f t="shared" si="0"/>
        <v>19</v>
      </c>
      <c r="B21" s="75" t="s">
        <v>297</v>
      </c>
      <c r="C21" s="76">
        <v>6129579.27</v>
      </c>
      <c r="D21" s="76">
        <v>27346283.35</v>
      </c>
      <c r="E21" s="76"/>
    </row>
    <row r="22" spans="1:5" s="55" customFormat="1" ht="12.75">
      <c r="A22" s="74">
        <f t="shared" si="0"/>
        <v>20</v>
      </c>
      <c r="B22" s="75" t="s">
        <v>312</v>
      </c>
      <c r="C22" s="76">
        <v>12451647.5</v>
      </c>
      <c r="D22" s="76">
        <v>43842094.68</v>
      </c>
      <c r="E22" s="76"/>
    </row>
    <row r="23" spans="1:5" s="55" customFormat="1" ht="12.75">
      <c r="A23" s="74">
        <f t="shared" si="0"/>
        <v>21</v>
      </c>
      <c r="B23" s="75" t="s">
        <v>313</v>
      </c>
      <c r="C23" s="76"/>
      <c r="D23" s="76">
        <v>325915</v>
      </c>
      <c r="E23" s="76"/>
    </row>
    <row r="24" spans="1:8" s="55" customFormat="1" ht="12.75">
      <c r="A24" s="74">
        <f t="shared" si="0"/>
        <v>22</v>
      </c>
      <c r="B24" s="75" t="s">
        <v>314</v>
      </c>
      <c r="C24" s="76">
        <v>4242927.28</v>
      </c>
      <c r="D24" s="76">
        <v>2283000</v>
      </c>
      <c r="E24" s="76"/>
      <c r="H24" s="55" t="s">
        <v>315</v>
      </c>
    </row>
    <row r="25" spans="1:5" s="55" customFormat="1" ht="12.75">
      <c r="A25" s="74">
        <f t="shared" si="0"/>
        <v>23</v>
      </c>
      <c r="B25" s="75" t="s">
        <v>316</v>
      </c>
      <c r="C25" s="76">
        <v>512991.09</v>
      </c>
      <c r="D25" s="76">
        <v>4100052.7399999998</v>
      </c>
      <c r="E25" s="76"/>
    </row>
    <row r="26" spans="1:5" s="55" customFormat="1" ht="12.75">
      <c r="A26" s="74">
        <f t="shared" si="0"/>
        <v>24</v>
      </c>
      <c r="B26" s="75" t="s">
        <v>317</v>
      </c>
      <c r="C26" s="76">
        <v>32020</v>
      </c>
      <c r="D26" s="76">
        <v>808391.9299999999</v>
      </c>
      <c r="E26" s="76"/>
    </row>
    <row r="27" spans="1:5" s="55" customFormat="1" ht="12.75">
      <c r="A27" s="74">
        <f t="shared" si="0"/>
        <v>25</v>
      </c>
      <c r="B27" s="75" t="s">
        <v>328</v>
      </c>
      <c r="C27" s="76">
        <v>2099976</v>
      </c>
      <c r="D27" s="76">
        <v>706416.93</v>
      </c>
      <c r="E27" s="76"/>
    </row>
    <row r="28" spans="1:5" s="55" customFormat="1" ht="12.75">
      <c r="A28" s="74">
        <f t="shared" si="0"/>
        <v>26</v>
      </c>
      <c r="B28" s="75" t="s">
        <v>331</v>
      </c>
      <c r="C28" s="76"/>
      <c r="D28" s="76">
        <v>6472361.2</v>
      </c>
      <c r="E28" s="76"/>
    </row>
    <row r="29" spans="1:5" s="55" customFormat="1" ht="12.75">
      <c r="A29" s="74">
        <f t="shared" si="0"/>
        <v>27</v>
      </c>
      <c r="B29" s="75" t="s">
        <v>332</v>
      </c>
      <c r="C29" s="76"/>
      <c r="D29" s="76">
        <v>120000</v>
      </c>
      <c r="E29" s="76"/>
    </row>
    <row r="30" spans="1:5" s="55" customFormat="1" ht="12.75">
      <c r="A30" s="74">
        <f t="shared" si="0"/>
        <v>28</v>
      </c>
      <c r="B30" s="75" t="s">
        <v>318</v>
      </c>
      <c r="C30" s="76"/>
      <c r="D30" s="76">
        <v>2727272.73</v>
      </c>
      <c r="E30" s="76"/>
    </row>
    <row r="31" spans="1:5" s="55" customFormat="1" ht="12.75">
      <c r="A31" s="74">
        <f t="shared" si="0"/>
        <v>29</v>
      </c>
      <c r="B31" s="75" t="s">
        <v>333</v>
      </c>
      <c r="C31" s="76"/>
      <c r="D31" s="76">
        <v>1818181.82</v>
      </c>
      <c r="E31" s="76"/>
    </row>
    <row r="32" spans="1:5" s="55" customFormat="1" ht="12.75">
      <c r="A32" s="74">
        <f t="shared" si="0"/>
        <v>30</v>
      </c>
      <c r="B32" s="75" t="s">
        <v>319</v>
      </c>
      <c r="C32" s="76"/>
      <c r="D32" s="76">
        <v>909090.91</v>
      </c>
      <c r="E32" s="76"/>
    </row>
    <row r="33" spans="1:5" s="55" customFormat="1" ht="12.75">
      <c r="A33" s="74">
        <f t="shared" si="0"/>
        <v>31</v>
      </c>
      <c r="B33" s="75" t="s">
        <v>334</v>
      </c>
      <c r="C33" s="76"/>
      <c r="D33" s="76">
        <v>20414141.42</v>
      </c>
      <c r="E33" s="76"/>
    </row>
    <row r="34" spans="1:5" s="55" customFormat="1" ht="12.75">
      <c r="A34" s="74">
        <f t="shared" si="0"/>
        <v>32</v>
      </c>
      <c r="B34" s="75" t="s">
        <v>320</v>
      </c>
      <c r="C34" s="76"/>
      <c r="D34" s="76">
        <v>1611909.09</v>
      </c>
      <c r="E34" s="76"/>
    </row>
    <row r="35" spans="1:5" s="55" customFormat="1" ht="12.75">
      <c r="A35" s="74">
        <f t="shared" si="0"/>
        <v>33</v>
      </c>
      <c r="B35" s="75" t="s">
        <v>321</v>
      </c>
      <c r="C35" s="76"/>
      <c r="D35" s="76"/>
      <c r="E35" s="76">
        <v>845383126.34</v>
      </c>
    </row>
    <row r="36" spans="1:5" s="55" customFormat="1" ht="12.75">
      <c r="A36" s="74">
        <f t="shared" si="0"/>
        <v>34</v>
      </c>
      <c r="B36" s="75" t="s">
        <v>322</v>
      </c>
      <c r="C36" s="76"/>
      <c r="D36" s="76"/>
      <c r="E36" s="76">
        <v>18387240</v>
      </c>
    </row>
    <row r="37" spans="1:5" s="55" customFormat="1" ht="12.75">
      <c r="A37" s="74">
        <f t="shared" si="0"/>
        <v>35</v>
      </c>
      <c r="B37" s="75" t="s">
        <v>323</v>
      </c>
      <c r="C37" s="76"/>
      <c r="D37" s="76"/>
      <c r="E37" s="76">
        <v>400000</v>
      </c>
    </row>
    <row r="38" spans="1:5" s="55" customFormat="1" ht="12.75">
      <c r="A38" s="74">
        <f t="shared" si="0"/>
        <v>36</v>
      </c>
      <c r="B38" s="75" t="s">
        <v>324</v>
      </c>
      <c r="C38" s="76"/>
      <c r="D38" s="76"/>
      <c r="E38" s="76">
        <v>7172125.3</v>
      </c>
    </row>
    <row r="39" spans="1:5" s="55" customFormat="1" ht="12.75">
      <c r="A39" s="75"/>
      <c r="B39" s="75"/>
      <c r="C39" s="77">
        <f>SUM(C3:C38)</f>
        <v>816347662.77</v>
      </c>
      <c r="D39" s="77">
        <f>SUM(D3:D38)</f>
        <v>631496947.4499999</v>
      </c>
      <c r="E39" s="77">
        <f>SUM(E35:E38)</f>
        <v>871342491.64</v>
      </c>
    </row>
    <row r="40" spans="3:4" s="55" customFormat="1" ht="12.75">
      <c r="C40" s="56"/>
      <c r="D40" s="57"/>
    </row>
    <row r="41" spans="3:4" ht="12.75">
      <c r="C41" s="58"/>
      <c r="D41" s="59"/>
    </row>
    <row r="42" spans="2:5" ht="22.5" customHeight="1">
      <c r="B42" s="141" t="s">
        <v>362</v>
      </c>
      <c r="C42" s="18"/>
      <c r="D42" s="102" t="s">
        <v>129</v>
      </c>
      <c r="E42" s="102"/>
    </row>
    <row r="43" spans="2:5" ht="30" customHeight="1">
      <c r="B43" s="141" t="s">
        <v>361</v>
      </c>
      <c r="C43" s="141"/>
      <c r="D43" s="102" t="s">
        <v>132</v>
      </c>
      <c r="E43" s="102"/>
    </row>
    <row r="45" ht="12.75">
      <c r="C45" s="60"/>
    </row>
    <row r="46" ht="12.75">
      <c r="C46" s="61"/>
    </row>
    <row r="47" ht="12.75">
      <c r="C47" s="61"/>
    </row>
  </sheetData>
  <sheetProtection/>
  <mergeCells count="3">
    <mergeCell ref="B1:E1"/>
    <mergeCell ref="D42:E42"/>
    <mergeCell ref="D43:E4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Sodonchimeg</cp:lastModifiedBy>
  <cp:lastPrinted>2021-02-25T01:49:05Z</cp:lastPrinted>
  <dcterms:created xsi:type="dcterms:W3CDTF">2021-02-24T12:15:57Z</dcterms:created>
  <dcterms:modified xsi:type="dcterms:W3CDTF">2021-02-25T02:13:15Z</dcterms:modified>
  <cp:category/>
  <cp:version/>
  <cp:contentType/>
  <cp:contentStatus/>
</cp:coreProperties>
</file>