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r3316\Documents\"/>
    </mc:Choice>
  </mc:AlternateContent>
  <bookViews>
    <workbookView xWindow="0" yWindow="0" windowWidth="20490" windowHeight="7155"/>
  </bookViews>
  <sheets>
    <sheet name="English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2" l="1"/>
  <c r="B32" i="2" l="1"/>
  <c r="I21" i="2"/>
  <c r="B21" i="2"/>
  <c r="B31" i="2" s="1"/>
  <c r="I20" i="2"/>
  <c r="I19" i="2"/>
  <c r="C19" i="2"/>
  <c r="B19" i="2"/>
  <c r="H14" i="2"/>
  <c r="C14" i="2"/>
  <c r="C21" i="2" s="1"/>
  <c r="B14" i="2"/>
  <c r="H12" i="2"/>
  <c r="G12" i="2"/>
  <c r="H11" i="2"/>
  <c r="H10" i="2"/>
  <c r="C10" i="2"/>
  <c r="B10" i="2"/>
  <c r="G9" i="2"/>
  <c r="H9" i="2" s="1"/>
  <c r="H8" i="2"/>
  <c r="G7" i="2"/>
  <c r="H7" i="2" s="1"/>
  <c r="H6" i="2"/>
  <c r="H5" i="2"/>
  <c r="G13" i="2" l="1"/>
  <c r="H13" i="2" l="1"/>
  <c r="H15" i="2" s="1"/>
  <c r="G15" i="2"/>
  <c r="C32" i="2" l="1"/>
  <c r="C31" i="2"/>
</calcChain>
</file>

<file path=xl/sharedStrings.xml><?xml version="1.0" encoding="utf-8"?>
<sst xmlns="http://schemas.openxmlformats.org/spreadsheetml/2006/main" count="49" uniqueCount="42">
  <si>
    <t>MNT'000</t>
  </si>
  <si>
    <t>March 31</t>
  </si>
  <si>
    <t>June 30</t>
  </si>
  <si>
    <t>Q1</t>
  </si>
  <si>
    <t>Q2</t>
  </si>
  <si>
    <t>YTD</t>
  </si>
  <si>
    <t xml:space="preserve">KEY RATIOS </t>
  </si>
  <si>
    <t>ROA</t>
  </si>
  <si>
    <t>ROE</t>
  </si>
  <si>
    <t>Current Ratio</t>
  </si>
  <si>
    <t>Quick Ratio</t>
  </si>
  <si>
    <t>Cash Ratio</t>
  </si>
  <si>
    <t>CONSOLIDATED STATEMENT OF FINANCIAL POSITION</t>
  </si>
  <si>
    <t>CONSOLIDATED INCOME STATEMENT</t>
  </si>
  <si>
    <t xml:space="preserve">Cash and cash equivalents </t>
  </si>
  <si>
    <t>Fees and similar income</t>
  </si>
  <si>
    <t xml:space="preserve">Loans and advances to customers </t>
  </si>
  <si>
    <t>Interest expenses</t>
  </si>
  <si>
    <t xml:space="preserve">Other assets </t>
  </si>
  <si>
    <t>Net profit</t>
  </si>
  <si>
    <t xml:space="preserve">Fixed assets </t>
  </si>
  <si>
    <t>Provision for credit losses</t>
  </si>
  <si>
    <t xml:space="preserve">Intangible assets </t>
  </si>
  <si>
    <t>Net operating income</t>
  </si>
  <si>
    <t xml:space="preserve">Total assets </t>
  </si>
  <si>
    <t>Administrative and operating expenses</t>
  </si>
  <si>
    <t>IPO related one- time expenses</t>
  </si>
  <si>
    <t xml:space="preserve">Short-term closed bonds payable </t>
  </si>
  <si>
    <t>Total expenses</t>
  </si>
  <si>
    <t xml:space="preserve">Other short-term payables </t>
  </si>
  <si>
    <t>Profit before tax</t>
  </si>
  <si>
    <t>Total liabilities</t>
  </si>
  <si>
    <t>Tax expense</t>
  </si>
  <si>
    <t>Share capital</t>
  </si>
  <si>
    <t xml:space="preserve">Direct cost associated with additional share issuance </t>
  </si>
  <si>
    <t xml:space="preserve">Retained earnings </t>
  </si>
  <si>
    <t>Total contracted customers (cumulative)</t>
  </si>
  <si>
    <t xml:space="preserve">Total equity  </t>
  </si>
  <si>
    <t>Disbursed loan (000₮)</t>
  </si>
  <si>
    <t>Revenue (000₮)</t>
  </si>
  <si>
    <t xml:space="preserve">Total liabilities and equity </t>
  </si>
  <si>
    <t>Profit  (000₮)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</si>
</sst>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₮_-;\-* #,##0.00_₮_-;_-* &quot;-&quot;??_₮_-;_-@_-"/>
    <numFmt numFmtId="165" formatCode="_-* #,##0_₮_-;\-* #,##0_₮_-;_-* &quot;-&quot;??_₮_-;_-@_-"/>
    <numFmt numFmtId="166" formatCode="_-* #,##0.00\ _₮_-;\-* #,##0.00\ _₮_-;_-* &quot;-&quot;??\ _₮_-;_-@_-"/>
    <numFmt numFmtId="167" formatCode="_(* #,##0_);_(* \(#,##0\);_(* &quot;-&quot;??_);_(@_)"/>
  </numFmts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  <charset val="1"/>
    </font>
    <font>
      <b/>
      <sz val="9"/>
      <color theme="1"/>
      <name val="Times New Roman"/>
      <family val="1"/>
      <charset val="1"/>
    </font>
    <font>
      <b/>
      <sz val="9"/>
      <name val="Times New Roman"/>
      <family val="1"/>
      <charset val="1"/>
    </font>
    <font>
      <sz val="9"/>
      <name val="Arial"/>
      <family val="2"/>
      <charset val="1"/>
    </font>
    <font>
      <sz val="9"/>
      <name val="Times New Roman"/>
      <family val="1"/>
      <charset val="1"/>
    </font>
    <font>
      <sz val="9"/>
      <color rgb="FFFF0000"/>
      <name val="Times New Roman"/>
      <family val="1"/>
      <charset val="1"/>
    </font>
    <font>
      <sz val="11"/>
      <name val="Calibri"/>
      <family val="2"/>
      <charset val="1"/>
      <scheme val="minor"/>
    </font>
    <font>
      <b/>
      <sz val="9"/>
      <color theme="0"/>
      <name val="Times New Roman"/>
      <family val="1"/>
      <charset val="1"/>
    </font>
    <font>
      <sz val="9"/>
      <color theme="0"/>
      <name val="Arial"/>
      <family val="2"/>
      <charset val="1"/>
    </font>
    <font>
      <sz val="10"/>
      <color theme="0"/>
      <name val="Times New Roman"/>
      <family val="1"/>
    </font>
    <font>
      <sz val="9"/>
      <color theme="0"/>
      <name val="Times New Roman"/>
      <family val="1"/>
    </font>
    <font>
      <sz val="9"/>
      <color theme="0"/>
      <name val="Times New Roman"/>
      <family val="1"/>
      <charset val="1"/>
    </font>
    <font>
      <sz val="11"/>
      <color theme="1"/>
      <name val="Times New Roman"/>
      <family val="1"/>
    </font>
    <font>
      <b/>
      <sz val="9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6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1" xfId="0" applyFont="1" applyFill="1" applyBorder="1"/>
    <xf numFmtId="0" fontId="5" fillId="2" borderId="0" xfId="2" applyFont="1" applyFill="1" applyAlignment="1">
      <alignment horizontal="center"/>
    </xf>
    <xf numFmtId="37" fontId="3" fillId="2" borderId="0" xfId="1" applyNumberFormat="1" applyFont="1" applyFill="1" applyAlignment="1" applyProtection="1">
      <alignment horizontal="right" vertical="center"/>
    </xf>
    <xf numFmtId="165" fontId="3" fillId="2" borderId="0" xfId="1" applyNumberFormat="1" applyFont="1" applyFill="1" applyAlignment="1" applyProtection="1">
      <alignment horizontal="right"/>
      <protection locked="0"/>
    </xf>
    <xf numFmtId="165" fontId="2" fillId="2" borderId="2" xfId="1" applyNumberFormat="1" applyFont="1" applyFill="1" applyBorder="1" applyAlignment="1" applyProtection="1">
      <alignment horizontal="right"/>
    </xf>
    <xf numFmtId="165" fontId="3" fillId="2" borderId="0" xfId="1" applyNumberFormat="1" applyFont="1" applyFill="1" applyAlignment="1" applyProtection="1">
      <alignment horizontal="right"/>
    </xf>
    <xf numFmtId="165" fontId="2" fillId="2" borderId="3" xfId="1" applyNumberFormat="1" applyFont="1" applyFill="1" applyBorder="1" applyAlignment="1" applyProtection="1">
      <alignment horizontal="right"/>
    </xf>
    <xf numFmtId="0" fontId="0" fillId="2" borderId="0" xfId="0" applyFill="1"/>
    <xf numFmtId="0" fontId="6" fillId="2" borderId="0" xfId="0" applyFont="1" applyFill="1"/>
    <xf numFmtId="0" fontId="5" fillId="2" borderId="3" xfId="0" applyFont="1" applyFill="1" applyBorder="1"/>
    <xf numFmtId="0" fontId="5" fillId="2" borderId="0" xfId="0" applyFont="1" applyFill="1"/>
    <xf numFmtId="167" fontId="6" fillId="2" borderId="0" xfId="4" applyNumberFormat="1" applyFont="1" applyFill="1" applyAlignment="1">
      <alignment horizontal="right"/>
    </xf>
    <xf numFmtId="167" fontId="5" fillId="2" borderId="0" xfId="4" applyNumberFormat="1" applyFont="1" applyFill="1" applyAlignment="1">
      <alignment horizontal="right"/>
    </xf>
    <xf numFmtId="167" fontId="5" fillId="2" borderId="3" xfId="4" applyNumberFormat="1" applyFont="1" applyFill="1" applyBorder="1" applyAlignment="1">
      <alignment horizontal="right"/>
    </xf>
    <xf numFmtId="0" fontId="6" fillId="2" borderId="2" xfId="0" applyFont="1" applyFill="1" applyBorder="1"/>
    <xf numFmtId="165" fontId="6" fillId="2" borderId="2" xfId="1" applyNumberFormat="1" applyFont="1" applyFill="1" applyBorder="1"/>
    <xf numFmtId="165" fontId="6" fillId="2" borderId="5" xfId="1" applyNumberFormat="1" applyFont="1" applyFill="1" applyBorder="1"/>
    <xf numFmtId="0" fontId="6" fillId="2" borderId="7" xfId="0" applyFont="1" applyFill="1" applyBorder="1"/>
    <xf numFmtId="165" fontId="6" fillId="2" borderId="7" xfId="1" applyNumberFormat="1" applyFont="1" applyFill="1" applyBorder="1"/>
    <xf numFmtId="165" fontId="6" fillId="2" borderId="6" xfId="1" applyNumberFormat="1" applyFont="1" applyFill="1" applyBorder="1"/>
    <xf numFmtId="0" fontId="6" fillId="2" borderId="0" xfId="0" applyFont="1" applyFill="1" applyBorder="1"/>
    <xf numFmtId="165" fontId="6" fillId="2" borderId="0" xfId="1" applyNumberFormat="1" applyFont="1" applyFill="1" applyBorder="1"/>
    <xf numFmtId="165" fontId="8" fillId="2" borderId="0" xfId="1" applyNumberFormat="1" applyFont="1" applyFill="1" applyBorder="1"/>
    <xf numFmtId="165" fontId="8" fillId="2" borderId="8" xfId="1" applyNumberFormat="1" applyFont="1" applyFill="1" applyBorder="1"/>
    <xf numFmtId="0" fontId="6" fillId="2" borderId="0" xfId="0" applyFont="1" applyFill="1" applyBorder="1" applyAlignment="1">
      <alignment horizontal="center"/>
    </xf>
    <xf numFmtId="165" fontId="8" fillId="2" borderId="4" xfId="1" applyNumberFormat="1" applyFont="1" applyFill="1" applyBorder="1"/>
    <xf numFmtId="165" fontId="8" fillId="2" borderId="9" xfId="1" applyNumberFormat="1" applyFont="1" applyFill="1" applyBorder="1"/>
    <xf numFmtId="0" fontId="9" fillId="2" borderId="0" xfId="0" applyFont="1" applyFill="1" applyAlignment="1">
      <alignment horizontal="right"/>
    </xf>
    <xf numFmtId="0" fontId="10" fillId="2" borderId="0" xfId="0" applyFont="1" applyFill="1"/>
    <xf numFmtId="0" fontId="11" fillId="2" borderId="0" xfId="0" applyFont="1" applyFill="1"/>
    <xf numFmtId="9" fontId="11" fillId="2" borderId="0" xfId="5" applyFont="1" applyFill="1" applyAlignment="1">
      <alignment horizontal="right"/>
    </xf>
    <xf numFmtId="9" fontId="12" fillId="2" borderId="0" xfId="5" applyFont="1" applyFill="1"/>
    <xf numFmtId="9" fontId="11" fillId="2" borderId="0" xfId="5" applyFont="1" applyFill="1"/>
    <xf numFmtId="0" fontId="0" fillId="2" borderId="0" xfId="0" applyFill="1" applyBorder="1"/>
    <xf numFmtId="0" fontId="13" fillId="2" borderId="0" xfId="0" applyFont="1" applyFill="1"/>
    <xf numFmtId="0" fontId="14" fillId="2" borderId="0" xfId="0" applyFont="1" applyFill="1" applyAlignment="1">
      <alignment horizontal="right"/>
    </xf>
    <xf numFmtId="0" fontId="15" fillId="2" borderId="0" xfId="0" applyFont="1" applyFill="1"/>
    <xf numFmtId="0" fontId="16" fillId="2" borderId="0" xfId="0" applyFont="1" applyFill="1"/>
    <xf numFmtId="164" fontId="17" fillId="2" borderId="0" xfId="1" applyNumberFormat="1" applyFont="1" applyFill="1" applyAlignment="1">
      <alignment horizontal="right"/>
    </xf>
    <xf numFmtId="0" fontId="18" fillId="2" borderId="0" xfId="0" applyFont="1" applyFill="1" applyAlignment="1">
      <alignment horizontal="right"/>
    </xf>
    <xf numFmtId="10" fontId="18" fillId="2" borderId="0" xfId="0" applyNumberFormat="1" applyFont="1" applyFill="1" applyAlignment="1">
      <alignment horizontal="right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1" xfId="2" applyFont="1" applyFill="1" applyBorder="1" applyAlignment="1">
      <alignment horizontal="center"/>
    </xf>
    <xf numFmtId="0" fontId="6" fillId="2" borderId="1" xfId="0" applyFont="1" applyFill="1" applyBorder="1"/>
    <xf numFmtId="0" fontId="19" fillId="2" borderId="0" xfId="0" applyFont="1" applyFill="1"/>
    <xf numFmtId="0" fontId="20" fillId="2" borderId="0" xfId="0" applyFont="1" applyFill="1"/>
    <xf numFmtId="0" fontId="20" fillId="2" borderId="0" xfId="0" applyFont="1" applyFill="1" applyAlignment="1">
      <alignment horizontal="right"/>
    </xf>
    <xf numFmtId="0" fontId="17" fillId="2" borderId="0" xfId="0" applyFont="1" applyFill="1"/>
    <xf numFmtId="0" fontId="17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 vertical="center"/>
    </xf>
    <xf numFmtId="10" fontId="17" fillId="2" borderId="0" xfId="0" applyNumberFormat="1" applyFont="1" applyFill="1" applyAlignment="1">
      <alignment horizontal="right"/>
    </xf>
    <xf numFmtId="37" fontId="6" fillId="2" borderId="0" xfId="6" applyNumberFormat="1" applyFont="1" applyFill="1" applyAlignment="1"/>
    <xf numFmtId="165" fontId="0" fillId="2" borderId="0" xfId="0" applyNumberFormat="1" applyFill="1"/>
  </cellXfs>
  <cellStyles count="7">
    <cellStyle name="Comma" xfId="1" builtinId="3"/>
    <cellStyle name="Comma 2" xfId="3"/>
    <cellStyle name="Comma 3" xfId="4"/>
    <cellStyle name="Comma 3 2" xfId="6"/>
    <cellStyle name="Normal" xfId="0" builtinId="0"/>
    <cellStyle name="Normal 4" xfId="2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A5" sqref="A5"/>
    </sheetView>
  </sheetViews>
  <sheetFormatPr defaultRowHeight="15" x14ac:dyDescent="0.25"/>
  <cols>
    <col min="1" max="1" width="48.85546875" style="11" bestFit="1" customWidth="1"/>
    <col min="2" max="3" width="11" style="11" bestFit="1" customWidth="1"/>
    <col min="4" max="4" width="9.140625" style="11"/>
    <col min="5" max="5" width="34.42578125" style="11" bestFit="1" customWidth="1"/>
    <col min="6" max="6" width="9" style="11" bestFit="1" customWidth="1"/>
    <col min="7" max="8" width="10.85546875" style="11" bestFit="1" customWidth="1"/>
    <col min="9" max="9" width="11" style="11" bestFit="1" customWidth="1"/>
    <col min="10" max="10" width="9.140625" style="11"/>
    <col min="11" max="11" width="12.5703125" style="11" bestFit="1" customWidth="1"/>
    <col min="12" max="16384" width="9.140625" style="11"/>
  </cols>
  <sheetData>
    <row r="1" spans="1:8" x14ac:dyDescent="0.25">
      <c r="A1" s="2"/>
      <c r="B1" s="2"/>
      <c r="C1" s="2"/>
      <c r="E1" s="12"/>
      <c r="F1" s="12"/>
      <c r="G1" s="12"/>
      <c r="H1" s="12"/>
    </row>
    <row r="2" spans="1:8" x14ac:dyDescent="0.25">
      <c r="A2" s="1" t="s">
        <v>12</v>
      </c>
      <c r="B2" s="2"/>
      <c r="C2" s="2"/>
      <c r="E2" s="14" t="s">
        <v>13</v>
      </c>
      <c r="F2" s="12"/>
      <c r="G2" s="12"/>
      <c r="H2" s="12"/>
    </row>
    <row r="3" spans="1:8" x14ac:dyDescent="0.25">
      <c r="A3" s="1"/>
      <c r="B3" s="3"/>
      <c r="C3" s="3"/>
      <c r="E3" s="12"/>
      <c r="F3" s="12"/>
      <c r="G3" s="12"/>
      <c r="H3" s="12"/>
    </row>
    <row r="4" spans="1:8" x14ac:dyDescent="0.25">
      <c r="A4" s="4" t="s">
        <v>0</v>
      </c>
      <c r="B4" s="47" t="s">
        <v>1</v>
      </c>
      <c r="C4" s="47" t="s">
        <v>2</v>
      </c>
      <c r="E4" s="4" t="s">
        <v>0</v>
      </c>
      <c r="F4" s="5" t="s">
        <v>3</v>
      </c>
      <c r="G4" s="5" t="s">
        <v>4</v>
      </c>
      <c r="H4" s="14" t="s">
        <v>5</v>
      </c>
    </row>
    <row r="5" spans="1:8" x14ac:dyDescent="0.25">
      <c r="A5" s="12" t="s">
        <v>14</v>
      </c>
      <c r="B5" s="6">
        <v>4421027.3499999996</v>
      </c>
      <c r="C5" s="6">
        <v>3109672</v>
      </c>
      <c r="E5" s="12" t="s">
        <v>15</v>
      </c>
      <c r="F5" s="15">
        <v>1135435</v>
      </c>
      <c r="G5" s="15">
        <v>1587871</v>
      </c>
      <c r="H5" s="15">
        <f t="shared" ref="H5:H13" si="0">+F5+G5</f>
        <v>2723306</v>
      </c>
    </row>
    <row r="6" spans="1:8" x14ac:dyDescent="0.25">
      <c r="A6" s="12" t="s">
        <v>16</v>
      </c>
      <c r="B6" s="6">
        <v>7638760</v>
      </c>
      <c r="C6" s="6">
        <v>10235122</v>
      </c>
      <c r="E6" s="12" t="s">
        <v>17</v>
      </c>
      <c r="F6" s="15">
        <v>-44055</v>
      </c>
      <c r="G6" s="15">
        <v>-46137</v>
      </c>
      <c r="H6" s="15">
        <f t="shared" si="0"/>
        <v>-90192</v>
      </c>
    </row>
    <row r="7" spans="1:8" x14ac:dyDescent="0.25">
      <c r="A7" s="12" t="s">
        <v>18</v>
      </c>
      <c r="B7" s="6">
        <v>8733</v>
      </c>
      <c r="C7" s="6">
        <v>279211</v>
      </c>
      <c r="E7" s="14" t="s">
        <v>19</v>
      </c>
      <c r="F7" s="16">
        <v>1091380</v>
      </c>
      <c r="G7" s="16">
        <f>SUM(G5:G6)</f>
        <v>1541734</v>
      </c>
      <c r="H7" s="16">
        <f t="shared" si="0"/>
        <v>2633114</v>
      </c>
    </row>
    <row r="8" spans="1:8" x14ac:dyDescent="0.25">
      <c r="A8" s="12" t="s">
        <v>20</v>
      </c>
      <c r="B8" s="6">
        <v>167558</v>
      </c>
      <c r="C8" s="6">
        <v>252943</v>
      </c>
      <c r="E8" s="12" t="s">
        <v>21</v>
      </c>
      <c r="F8" s="15">
        <v>-46890</v>
      </c>
      <c r="G8" s="15">
        <v>-53243</v>
      </c>
      <c r="H8" s="15">
        <f t="shared" si="0"/>
        <v>-100133</v>
      </c>
    </row>
    <row r="9" spans="1:8" x14ac:dyDescent="0.25">
      <c r="A9" s="48" t="s">
        <v>22</v>
      </c>
      <c r="B9" s="6">
        <v>263503.45</v>
      </c>
      <c r="C9" s="6">
        <v>256345</v>
      </c>
      <c r="E9" s="12" t="s">
        <v>23</v>
      </c>
      <c r="F9" s="15">
        <v>1044490</v>
      </c>
      <c r="G9" s="15">
        <f>+G7+G8</f>
        <v>1488491</v>
      </c>
      <c r="H9" s="15">
        <f t="shared" si="0"/>
        <v>2532981</v>
      </c>
    </row>
    <row r="10" spans="1:8" x14ac:dyDescent="0.25">
      <c r="A10" s="14" t="s">
        <v>24</v>
      </c>
      <c r="B10" s="8">
        <f>SUM(B5:B9)</f>
        <v>12499581.799999999</v>
      </c>
      <c r="C10" s="8">
        <f>SUM(C5:C9)</f>
        <v>14133293</v>
      </c>
      <c r="E10" s="12" t="s">
        <v>25</v>
      </c>
      <c r="F10" s="15">
        <v>-433267</v>
      </c>
      <c r="G10" s="15">
        <v>-637278.01</v>
      </c>
      <c r="H10" s="15">
        <f t="shared" si="0"/>
        <v>-1070545.01</v>
      </c>
    </row>
    <row r="11" spans="1:8" x14ac:dyDescent="0.25">
      <c r="A11" s="12"/>
      <c r="B11" s="7"/>
      <c r="C11" s="7"/>
      <c r="E11" s="12" t="s">
        <v>26</v>
      </c>
      <c r="F11" s="15">
        <v>-79610</v>
      </c>
      <c r="G11" s="15">
        <v>0</v>
      </c>
      <c r="H11" s="15">
        <f t="shared" si="0"/>
        <v>-79610</v>
      </c>
    </row>
    <row r="12" spans="1:8" x14ac:dyDescent="0.25">
      <c r="A12" s="12" t="s">
        <v>27</v>
      </c>
      <c r="B12" s="6">
        <v>1000000</v>
      </c>
      <c r="C12" s="6">
        <v>2000000</v>
      </c>
      <c r="E12" s="14" t="s">
        <v>28</v>
      </c>
      <c r="F12" s="16">
        <v>-512876</v>
      </c>
      <c r="G12" s="16">
        <f>+G10+G11</f>
        <v>-637278.01</v>
      </c>
      <c r="H12" s="16">
        <f t="shared" si="0"/>
        <v>-1150154.01</v>
      </c>
    </row>
    <row r="13" spans="1:8" x14ac:dyDescent="0.25">
      <c r="A13" s="48" t="s">
        <v>29</v>
      </c>
      <c r="B13" s="6">
        <v>249585</v>
      </c>
      <c r="C13" s="6">
        <v>116632</v>
      </c>
      <c r="E13" s="12" t="s">
        <v>30</v>
      </c>
      <c r="F13" s="15">
        <v>531613</v>
      </c>
      <c r="G13" s="15">
        <f>+G9+G12</f>
        <v>851212.99</v>
      </c>
      <c r="H13" s="15">
        <f t="shared" si="0"/>
        <v>1382825.99</v>
      </c>
    </row>
    <row r="14" spans="1:8" x14ac:dyDescent="0.25">
      <c r="A14" s="14" t="s">
        <v>31</v>
      </c>
      <c r="B14" s="8">
        <f>SUM(B12:B13)</f>
        <v>1249585</v>
      </c>
      <c r="C14" s="8">
        <f>SUM(C12:C13)</f>
        <v>2116632</v>
      </c>
      <c r="E14" s="12" t="s">
        <v>32</v>
      </c>
      <c r="F14" s="15">
        <v>-57014</v>
      </c>
      <c r="G14" s="15">
        <v>-84549.42</v>
      </c>
      <c r="H14" s="15">
        <f>+F14+G14</f>
        <v>-141563.41999999998</v>
      </c>
    </row>
    <row r="15" spans="1:8" ht="15.75" thickBot="1" x14ac:dyDescent="0.3">
      <c r="A15" s="14"/>
      <c r="B15" s="7"/>
      <c r="C15" s="7"/>
      <c r="E15" s="13" t="s">
        <v>19</v>
      </c>
      <c r="F15" s="17">
        <v>474599</v>
      </c>
      <c r="G15" s="17">
        <f>+G13+G14</f>
        <v>766663.57</v>
      </c>
      <c r="H15" s="17">
        <f>+H13+H14</f>
        <v>1241262.57</v>
      </c>
    </row>
    <row r="16" spans="1:8" ht="15.75" thickTop="1" x14ac:dyDescent="0.25">
      <c r="A16" s="12" t="s">
        <v>33</v>
      </c>
      <c r="B16" s="6">
        <v>11000000</v>
      </c>
      <c r="C16" s="6">
        <v>11000000</v>
      </c>
      <c r="E16" s="12"/>
      <c r="F16" s="12"/>
      <c r="G16" s="12"/>
      <c r="H16" s="12"/>
    </row>
    <row r="17" spans="1:11" x14ac:dyDescent="0.25">
      <c r="A17" s="12" t="s">
        <v>34</v>
      </c>
      <c r="B17" s="6">
        <v>-243141</v>
      </c>
      <c r="C17" s="6">
        <v>-243141</v>
      </c>
      <c r="E17" s="37"/>
      <c r="F17" s="37"/>
      <c r="G17" s="28" t="s">
        <v>3</v>
      </c>
      <c r="H17" s="28" t="s">
        <v>4</v>
      </c>
      <c r="I17" s="28" t="s">
        <v>5</v>
      </c>
    </row>
    <row r="18" spans="1:11" x14ac:dyDescent="0.25">
      <c r="A18" s="48" t="s">
        <v>35</v>
      </c>
      <c r="B18" s="6">
        <v>493138</v>
      </c>
      <c r="C18" s="6">
        <v>1259802.5</v>
      </c>
      <c r="E18" s="46" t="s">
        <v>36</v>
      </c>
      <c r="F18" s="24"/>
      <c r="G18" s="25">
        <v>40456</v>
      </c>
      <c r="H18" s="25">
        <v>54919</v>
      </c>
      <c r="I18" s="26"/>
    </row>
    <row r="19" spans="1:11" x14ac:dyDescent="0.25">
      <c r="A19" s="14" t="s">
        <v>37</v>
      </c>
      <c r="B19" s="8">
        <f>SUM(B16:B18)</f>
        <v>11249997</v>
      </c>
      <c r="C19" s="8">
        <f>SUM(C16:C18)</f>
        <v>12016661.5</v>
      </c>
      <c r="E19" s="45" t="s">
        <v>38</v>
      </c>
      <c r="F19" s="18"/>
      <c r="G19" s="19">
        <v>22100000</v>
      </c>
      <c r="H19" s="20">
        <v>32720000</v>
      </c>
      <c r="I19" s="29">
        <f t="shared" ref="I19:I21" si="1">+G19+H19</f>
        <v>54820000</v>
      </c>
      <c r="J19" s="56">
        <v>16800000</v>
      </c>
      <c r="K19" s="57">
        <f>+J19+I19</f>
        <v>71620000</v>
      </c>
    </row>
    <row r="20" spans="1:11" x14ac:dyDescent="0.25">
      <c r="A20" s="12"/>
      <c r="B20" s="9"/>
      <c r="C20" s="9"/>
      <c r="E20" s="21" t="s">
        <v>39</v>
      </c>
      <c r="F20" s="21"/>
      <c r="G20" s="22">
        <v>1099998</v>
      </c>
      <c r="H20" s="23">
        <v>1522402</v>
      </c>
      <c r="I20" s="30">
        <f t="shared" si="1"/>
        <v>2622400</v>
      </c>
    </row>
    <row r="21" spans="1:11" ht="15.75" thickBot="1" x14ac:dyDescent="0.3">
      <c r="A21" s="13" t="s">
        <v>40</v>
      </c>
      <c r="B21" s="10">
        <f>+B14+B19</f>
        <v>12499582</v>
      </c>
      <c r="C21" s="10">
        <f>+C14+C19</f>
        <v>14133293.5</v>
      </c>
      <c r="E21" s="24" t="s">
        <v>41</v>
      </c>
      <c r="F21" s="24"/>
      <c r="G21" s="25">
        <v>474599</v>
      </c>
      <c r="H21" s="25">
        <v>766664</v>
      </c>
      <c r="I21" s="27">
        <f t="shared" si="1"/>
        <v>1241263</v>
      </c>
    </row>
    <row r="22" spans="1:11" ht="15.75" thickTop="1" x14ac:dyDescent="0.25">
      <c r="A22" s="49"/>
      <c r="B22" s="49"/>
      <c r="C22" s="49"/>
      <c r="E22" s="12"/>
      <c r="F22" s="12"/>
      <c r="G22" s="12"/>
      <c r="H22" s="12"/>
    </row>
    <row r="23" spans="1:11" x14ac:dyDescent="0.25">
      <c r="A23" s="49"/>
      <c r="B23" s="49"/>
      <c r="C23" s="49"/>
      <c r="E23" s="12"/>
      <c r="F23" s="12"/>
      <c r="G23" s="12"/>
      <c r="H23" s="12"/>
    </row>
    <row r="24" spans="1:11" x14ac:dyDescent="0.25">
      <c r="A24" s="49"/>
      <c r="B24" s="49"/>
      <c r="C24" s="49"/>
      <c r="E24" s="31"/>
      <c r="F24" s="32"/>
      <c r="G24" s="32"/>
      <c r="H24" s="32"/>
      <c r="I24" s="32"/>
    </row>
    <row r="25" spans="1:11" x14ac:dyDescent="0.25">
      <c r="A25" s="49"/>
      <c r="B25" s="49"/>
      <c r="C25" s="49"/>
      <c r="E25" s="32"/>
      <c r="F25" s="32"/>
      <c r="G25" s="32"/>
      <c r="H25" s="32"/>
      <c r="I25" s="32"/>
    </row>
    <row r="26" spans="1:11" x14ac:dyDescent="0.25">
      <c r="A26" s="50" t="s">
        <v>6</v>
      </c>
      <c r="B26" s="51" t="s">
        <v>3</v>
      </c>
      <c r="C26" s="51" t="s">
        <v>4</v>
      </c>
      <c r="D26" s="39"/>
      <c r="E26" s="34"/>
      <c r="F26" s="32"/>
      <c r="G26" s="32"/>
      <c r="H26" s="32"/>
      <c r="I26" s="32"/>
    </row>
    <row r="27" spans="1:11" x14ac:dyDescent="0.25">
      <c r="A27" s="52"/>
      <c r="B27" s="52"/>
      <c r="C27" s="52"/>
      <c r="D27" s="40"/>
      <c r="E27" s="35"/>
      <c r="F27" s="32"/>
      <c r="G27" s="32"/>
      <c r="H27" s="32"/>
      <c r="I27" s="32"/>
    </row>
    <row r="28" spans="1:11" x14ac:dyDescent="0.25">
      <c r="A28" s="41" t="s">
        <v>9</v>
      </c>
      <c r="B28" s="42">
        <v>9.66</v>
      </c>
      <c r="C28" s="42">
        <v>6.45</v>
      </c>
      <c r="D28" s="39"/>
      <c r="E28" s="36"/>
      <c r="F28" s="32"/>
      <c r="G28" s="32"/>
      <c r="H28" s="32"/>
      <c r="I28" s="32"/>
    </row>
    <row r="29" spans="1:11" x14ac:dyDescent="0.25">
      <c r="A29" s="52" t="s">
        <v>10</v>
      </c>
      <c r="B29" s="53">
        <v>3.71</v>
      </c>
      <c r="C29" s="54">
        <v>3.44</v>
      </c>
      <c r="D29" s="43"/>
      <c r="E29" s="34"/>
      <c r="F29" s="32"/>
      <c r="G29" s="32"/>
      <c r="H29" s="32"/>
      <c r="I29" s="32"/>
    </row>
    <row r="30" spans="1:11" x14ac:dyDescent="0.25">
      <c r="A30" s="52" t="s">
        <v>11</v>
      </c>
      <c r="B30" s="53">
        <v>3.54</v>
      </c>
      <c r="C30" s="54">
        <v>1.47</v>
      </c>
      <c r="D30" s="43"/>
      <c r="E30" s="34"/>
      <c r="F30" s="32"/>
      <c r="G30" s="32"/>
      <c r="H30" s="32"/>
      <c r="I30" s="32"/>
    </row>
    <row r="31" spans="1:11" x14ac:dyDescent="0.25">
      <c r="A31" s="52" t="s">
        <v>7</v>
      </c>
      <c r="B31" s="55">
        <f>F15/B21</f>
        <v>3.7969189689703225E-2</v>
      </c>
      <c r="C31" s="55">
        <f>G15/C21</f>
        <v>5.4245216799608663E-2</v>
      </c>
      <c r="D31" s="44"/>
      <c r="E31" s="33"/>
      <c r="F31" s="33"/>
      <c r="G31" s="33"/>
      <c r="H31" s="33"/>
      <c r="I31" s="33"/>
    </row>
    <row r="32" spans="1:11" x14ac:dyDescent="0.25">
      <c r="A32" s="52" t="s">
        <v>8</v>
      </c>
      <c r="B32" s="55">
        <f>F15/B19</f>
        <v>4.2186589027534853E-2</v>
      </c>
      <c r="C32" s="55">
        <f>G15/C19</f>
        <v>6.3800047126233855E-2</v>
      </c>
      <c r="D32" s="44"/>
      <c r="E32" s="2"/>
      <c r="F32" s="2"/>
      <c r="G32" s="2"/>
      <c r="H32" s="2"/>
      <c r="I32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Munkhbilguun Davaasuren</dc:creator>
  <cp:lastModifiedBy>Жавхлан</cp:lastModifiedBy>
  <dcterms:created xsi:type="dcterms:W3CDTF">2018-07-07T07:15:57Z</dcterms:created>
  <dcterms:modified xsi:type="dcterms:W3CDTF">2018-10-03T08:13:17Z</dcterms:modified>
</cp:coreProperties>
</file>