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15\Documents\"/>
    </mc:Choice>
  </mc:AlternateContent>
  <bookViews>
    <workbookView xWindow="0" yWindow="0" windowWidth="20490" windowHeight="7155" firstSheet="2" activeTab="2"/>
  </bookViews>
  <sheets>
    <sheet name="uureg 2016" sheetId="1" state="hidden" r:id="rId1"/>
    <sheet name="2016.12.31" sheetId="3" state="hidden" r:id="rId2"/>
    <sheet name="2016.12.31 (2)" sheetId="4" r:id="rId3"/>
    <sheet name="listing2016" sheetId="2" state="hidden" r:id="rId4"/>
  </sheets>
  <externalReferences>
    <externalReference r:id="rId5"/>
    <externalReference r:id="rId6"/>
  </externalReferences>
  <definedNames>
    <definedName name="_xlnm._FilterDatabase" localSheetId="0" hidden="1">'uureg 2016'!$J$4:$J$212</definedName>
  </definedNames>
  <calcPr calcId="152511"/>
</workbook>
</file>

<file path=xl/calcChain.xml><?xml version="1.0" encoding="utf-8"?>
<calcChain xmlns="http://schemas.openxmlformats.org/spreadsheetml/2006/main">
  <c r="C223" i="4" l="1"/>
  <c r="M213" i="4"/>
  <c r="L213" i="4"/>
  <c r="K213" i="4"/>
  <c r="J213" i="4"/>
  <c r="I213" i="4"/>
  <c r="H213" i="4"/>
  <c r="G213" i="4"/>
  <c r="F213" i="4"/>
  <c r="E213" i="4"/>
  <c r="D213" i="4"/>
  <c r="N212" i="4"/>
  <c r="O212" i="4" s="1"/>
  <c r="N211" i="4"/>
  <c r="O211" i="4" s="1"/>
  <c r="N210" i="4"/>
  <c r="O210" i="4" s="1"/>
  <c r="N209" i="4"/>
  <c r="O209" i="4" s="1"/>
  <c r="N208" i="4"/>
  <c r="O208" i="4" s="1"/>
  <c r="N207" i="4"/>
  <c r="O207" i="4" s="1"/>
  <c r="N206" i="4"/>
  <c r="O206" i="4" s="1"/>
  <c r="N205" i="4"/>
  <c r="O205" i="4" s="1"/>
  <c r="N204" i="4"/>
  <c r="O204" i="4" s="1"/>
  <c r="N203" i="4"/>
  <c r="O203" i="4" s="1"/>
  <c r="N202" i="4"/>
  <c r="O202" i="4" s="1"/>
  <c r="N201" i="4"/>
  <c r="O201" i="4" s="1"/>
  <c r="N200" i="4"/>
  <c r="O200" i="4" s="1"/>
  <c r="N199" i="4"/>
  <c r="O199" i="4" s="1"/>
  <c r="N198" i="4"/>
  <c r="O198" i="4" s="1"/>
  <c r="N197" i="4"/>
  <c r="O197" i="4" s="1"/>
  <c r="N196" i="4"/>
  <c r="O196" i="4" s="1"/>
  <c r="N195" i="4"/>
  <c r="O195" i="4" s="1"/>
  <c r="N194" i="4"/>
  <c r="O194" i="4" s="1"/>
  <c r="N193" i="4"/>
  <c r="O193" i="4" s="1"/>
  <c r="N192" i="4"/>
  <c r="O192" i="4" s="1"/>
  <c r="N191" i="4"/>
  <c r="O191" i="4" s="1"/>
  <c r="N190" i="4"/>
  <c r="O190" i="4" s="1"/>
  <c r="N189" i="4"/>
  <c r="O189" i="4" s="1"/>
  <c r="N188" i="4"/>
  <c r="O188" i="4" s="1"/>
  <c r="N187" i="4"/>
  <c r="O187" i="4" s="1"/>
  <c r="N186" i="4"/>
  <c r="O186" i="4" s="1"/>
  <c r="N185" i="4"/>
  <c r="O185" i="4" s="1"/>
  <c r="N184" i="4"/>
  <c r="O184" i="4" s="1"/>
  <c r="N183" i="4"/>
  <c r="O183" i="4" s="1"/>
  <c r="N182" i="4"/>
  <c r="O182" i="4" s="1"/>
  <c r="N181" i="4"/>
  <c r="O181" i="4" s="1"/>
  <c r="N180" i="4"/>
  <c r="O180" i="4" s="1"/>
  <c r="N179" i="4"/>
  <c r="O179" i="4" s="1"/>
  <c r="N178" i="4"/>
  <c r="O178" i="4" s="1"/>
  <c r="N177" i="4"/>
  <c r="O177" i="4" s="1"/>
  <c r="N176" i="4"/>
  <c r="O176" i="4" s="1"/>
  <c r="N175" i="4"/>
  <c r="O175" i="4" s="1"/>
  <c r="N174" i="4"/>
  <c r="O174" i="4" s="1"/>
  <c r="N173" i="4"/>
  <c r="O173" i="4" s="1"/>
  <c r="N172" i="4"/>
  <c r="O172" i="4" s="1"/>
  <c r="N171" i="4"/>
  <c r="O171" i="4" s="1"/>
  <c r="N170" i="4"/>
  <c r="O170" i="4" s="1"/>
  <c r="N169" i="4"/>
  <c r="O169" i="4" s="1"/>
  <c r="N168" i="4"/>
  <c r="O168" i="4" s="1"/>
  <c r="N167" i="4"/>
  <c r="O167" i="4" s="1"/>
  <c r="N166" i="4"/>
  <c r="O166" i="4" s="1"/>
  <c r="N165" i="4"/>
  <c r="O165" i="4" s="1"/>
  <c r="N164" i="4"/>
  <c r="O164" i="4" s="1"/>
  <c r="N163" i="4"/>
  <c r="O163" i="4" s="1"/>
  <c r="N162" i="4"/>
  <c r="O162" i="4" s="1"/>
  <c r="N161" i="4"/>
  <c r="O161" i="4" s="1"/>
  <c r="N160" i="4"/>
  <c r="O160" i="4" s="1"/>
  <c r="N159" i="4"/>
  <c r="O159" i="4" s="1"/>
  <c r="N158" i="4"/>
  <c r="O158" i="4" s="1"/>
  <c r="N157" i="4"/>
  <c r="O157" i="4" s="1"/>
  <c r="N156" i="4"/>
  <c r="O156" i="4" s="1"/>
  <c r="N155" i="4"/>
  <c r="O155" i="4" s="1"/>
  <c r="N154" i="4"/>
  <c r="O154" i="4" s="1"/>
  <c r="N153" i="4"/>
  <c r="O153" i="4" s="1"/>
  <c r="N152" i="4"/>
  <c r="O152" i="4" s="1"/>
  <c r="N151" i="4"/>
  <c r="O151" i="4" s="1"/>
  <c r="N150" i="4"/>
  <c r="O150" i="4" s="1"/>
  <c r="N149" i="4"/>
  <c r="O149" i="4" s="1"/>
  <c r="N148" i="4"/>
  <c r="O148" i="4" s="1"/>
  <c r="N147" i="4"/>
  <c r="O147" i="4" s="1"/>
  <c r="N146" i="4"/>
  <c r="O146" i="4" s="1"/>
  <c r="N145" i="4"/>
  <c r="O145" i="4" s="1"/>
  <c r="N144" i="4"/>
  <c r="O144" i="4" s="1"/>
  <c r="N143" i="4"/>
  <c r="O143" i="4" s="1"/>
  <c r="N142" i="4"/>
  <c r="O142" i="4" s="1"/>
  <c r="N141" i="4"/>
  <c r="O141" i="4" s="1"/>
  <c r="N140" i="4"/>
  <c r="O140" i="4" s="1"/>
  <c r="N139" i="4"/>
  <c r="O139" i="4" s="1"/>
  <c r="N138" i="4"/>
  <c r="O138" i="4" s="1"/>
  <c r="N137" i="4"/>
  <c r="O137" i="4" s="1"/>
  <c r="N136" i="4"/>
  <c r="O136" i="4" s="1"/>
  <c r="N135" i="4"/>
  <c r="O135" i="4" s="1"/>
  <c r="N134" i="4"/>
  <c r="O134" i="4" s="1"/>
  <c r="N133" i="4"/>
  <c r="O133" i="4" s="1"/>
  <c r="N132" i="4"/>
  <c r="O132" i="4" s="1"/>
  <c r="N131" i="4"/>
  <c r="O131" i="4" s="1"/>
  <c r="N130" i="4"/>
  <c r="O130" i="4" s="1"/>
  <c r="N129" i="4"/>
  <c r="O129" i="4" s="1"/>
  <c r="N128" i="4"/>
  <c r="O128" i="4" s="1"/>
  <c r="N127" i="4"/>
  <c r="O127" i="4" s="1"/>
  <c r="N126" i="4"/>
  <c r="O126" i="4" s="1"/>
  <c r="N125" i="4"/>
  <c r="O125" i="4" s="1"/>
  <c r="N124" i="4"/>
  <c r="O124" i="4" s="1"/>
  <c r="N123" i="4"/>
  <c r="O123" i="4" s="1"/>
  <c r="N122" i="4"/>
  <c r="O122" i="4" s="1"/>
  <c r="N121" i="4"/>
  <c r="O121" i="4" s="1"/>
  <c r="N120" i="4"/>
  <c r="O120" i="4" s="1"/>
  <c r="N119" i="4"/>
  <c r="O119" i="4" s="1"/>
  <c r="N118" i="4"/>
  <c r="O118" i="4" s="1"/>
  <c r="N117" i="4"/>
  <c r="O117" i="4" s="1"/>
  <c r="N116" i="4"/>
  <c r="O116" i="4" s="1"/>
  <c r="N115" i="4"/>
  <c r="O115" i="4" s="1"/>
  <c r="N114" i="4"/>
  <c r="O114" i="4" s="1"/>
  <c r="N113" i="4"/>
  <c r="O113" i="4" s="1"/>
  <c r="N112" i="4"/>
  <c r="O112" i="4" s="1"/>
  <c r="N111" i="4"/>
  <c r="O111" i="4" s="1"/>
  <c r="N110" i="4"/>
  <c r="O110" i="4" s="1"/>
  <c r="N109" i="4"/>
  <c r="O109" i="4" s="1"/>
  <c r="N108" i="4"/>
  <c r="O108" i="4" s="1"/>
  <c r="N107" i="4"/>
  <c r="O107" i="4" s="1"/>
  <c r="N106" i="4"/>
  <c r="O106" i="4" s="1"/>
  <c r="N105" i="4"/>
  <c r="O105" i="4" s="1"/>
  <c r="N104" i="4"/>
  <c r="O104" i="4" s="1"/>
  <c r="N103" i="4"/>
  <c r="O103" i="4" s="1"/>
  <c r="N102" i="4"/>
  <c r="O102" i="4" s="1"/>
  <c r="N101" i="4"/>
  <c r="O101" i="4" s="1"/>
  <c r="N100" i="4"/>
  <c r="O100" i="4" s="1"/>
  <c r="N99" i="4"/>
  <c r="O99" i="4" s="1"/>
  <c r="N98" i="4"/>
  <c r="O98" i="4" s="1"/>
  <c r="N97" i="4"/>
  <c r="O97" i="4" s="1"/>
  <c r="N96" i="4"/>
  <c r="O96" i="4" s="1"/>
  <c r="N95" i="4"/>
  <c r="O95" i="4" s="1"/>
  <c r="N94" i="4"/>
  <c r="O94" i="4" s="1"/>
  <c r="N93" i="4"/>
  <c r="O93" i="4" s="1"/>
  <c r="N92" i="4"/>
  <c r="O92" i="4" s="1"/>
  <c r="N91" i="4"/>
  <c r="O91" i="4" s="1"/>
  <c r="N90" i="4"/>
  <c r="O90" i="4" s="1"/>
  <c r="N89" i="4"/>
  <c r="O89" i="4" s="1"/>
  <c r="N88" i="4"/>
  <c r="O88" i="4" s="1"/>
  <c r="N87" i="4"/>
  <c r="O87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O78" i="4" s="1"/>
  <c r="N77" i="4"/>
  <c r="O77" i="4" s="1"/>
  <c r="N76" i="4"/>
  <c r="O76" i="4" s="1"/>
  <c r="N75" i="4"/>
  <c r="O75" i="4" s="1"/>
  <c r="N74" i="4"/>
  <c r="O74" i="4" s="1"/>
  <c r="N73" i="4"/>
  <c r="O73" i="4" s="1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4" i="4"/>
  <c r="O64" i="4" s="1"/>
  <c r="N63" i="4"/>
  <c r="O63" i="4" s="1"/>
  <c r="N62" i="4"/>
  <c r="O62" i="4" s="1"/>
  <c r="N61" i="4"/>
  <c r="O61" i="4" s="1"/>
  <c r="N60" i="4"/>
  <c r="O60" i="4" s="1"/>
  <c r="N59" i="4"/>
  <c r="O59" i="4" s="1"/>
  <c r="N58" i="4"/>
  <c r="O58" i="4" s="1"/>
  <c r="N57" i="4"/>
  <c r="O57" i="4" s="1"/>
  <c r="N56" i="4"/>
  <c r="O56" i="4" s="1"/>
  <c r="N55" i="4"/>
  <c r="O55" i="4" s="1"/>
  <c r="N54" i="4"/>
  <c r="O54" i="4" s="1"/>
  <c r="N53" i="4"/>
  <c r="O53" i="4" s="1"/>
  <c r="N52" i="4"/>
  <c r="O52" i="4" s="1"/>
  <c r="N51" i="4"/>
  <c r="O51" i="4" s="1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N5" i="4"/>
  <c r="O5" i="4" s="1"/>
  <c r="N213" i="4" l="1"/>
  <c r="C221" i="3"/>
  <c r="D221" i="3" s="1"/>
  <c r="D220" i="3"/>
  <c r="D219" i="3"/>
  <c r="D218" i="3"/>
  <c r="N212" i="3"/>
  <c r="M212" i="3"/>
  <c r="K212" i="3"/>
  <c r="J212" i="3"/>
  <c r="I212" i="3"/>
  <c r="H212" i="3"/>
  <c r="G212" i="3"/>
  <c r="F212" i="3"/>
  <c r="E212" i="3"/>
  <c r="O211" i="3"/>
  <c r="P211" i="3" s="1"/>
  <c r="O210" i="3"/>
  <c r="P210" i="3" s="1"/>
  <c r="O209" i="3"/>
  <c r="P209" i="3" s="1"/>
  <c r="O208" i="3"/>
  <c r="P208" i="3" s="1"/>
  <c r="O207" i="3"/>
  <c r="P207" i="3" s="1"/>
  <c r="O206" i="3"/>
  <c r="P206" i="3" s="1"/>
  <c r="O205" i="3"/>
  <c r="P205" i="3" s="1"/>
  <c r="O204" i="3"/>
  <c r="P204" i="3" s="1"/>
  <c r="O203" i="3"/>
  <c r="P203" i="3" s="1"/>
  <c r="O202" i="3"/>
  <c r="P202" i="3" s="1"/>
  <c r="O201" i="3"/>
  <c r="P201" i="3" s="1"/>
  <c r="O200" i="3"/>
  <c r="P200" i="3" s="1"/>
  <c r="O199" i="3"/>
  <c r="P199" i="3" s="1"/>
  <c r="O198" i="3"/>
  <c r="P198" i="3" s="1"/>
  <c r="O197" i="3"/>
  <c r="P197" i="3" s="1"/>
  <c r="O196" i="3"/>
  <c r="P196" i="3" s="1"/>
  <c r="O195" i="3"/>
  <c r="P195" i="3" s="1"/>
  <c r="O194" i="3"/>
  <c r="P194" i="3" s="1"/>
  <c r="O193" i="3"/>
  <c r="P193" i="3" s="1"/>
  <c r="O192" i="3"/>
  <c r="P192" i="3" s="1"/>
  <c r="O191" i="3"/>
  <c r="P191" i="3" s="1"/>
  <c r="O190" i="3"/>
  <c r="P190" i="3" s="1"/>
  <c r="O189" i="3"/>
  <c r="P189" i="3" s="1"/>
  <c r="O188" i="3"/>
  <c r="P188" i="3" s="1"/>
  <c r="O187" i="3"/>
  <c r="P187" i="3" s="1"/>
  <c r="O186" i="3"/>
  <c r="P186" i="3" s="1"/>
  <c r="O185" i="3"/>
  <c r="P185" i="3" s="1"/>
  <c r="O184" i="3"/>
  <c r="P184" i="3" s="1"/>
  <c r="O183" i="3"/>
  <c r="P183" i="3" s="1"/>
  <c r="O182" i="3"/>
  <c r="P182" i="3" s="1"/>
  <c r="O181" i="3"/>
  <c r="P181" i="3" s="1"/>
  <c r="O180" i="3"/>
  <c r="P180" i="3" s="1"/>
  <c r="O179" i="3"/>
  <c r="P179" i="3" s="1"/>
  <c r="O178" i="3"/>
  <c r="P178" i="3" s="1"/>
  <c r="O177" i="3"/>
  <c r="P177" i="3" s="1"/>
  <c r="O176" i="3"/>
  <c r="P176" i="3" s="1"/>
  <c r="O175" i="3"/>
  <c r="P175" i="3" s="1"/>
  <c r="O174" i="3"/>
  <c r="P174" i="3" s="1"/>
  <c r="O173" i="3"/>
  <c r="P173" i="3" s="1"/>
  <c r="O172" i="3"/>
  <c r="P172" i="3" s="1"/>
  <c r="O171" i="3"/>
  <c r="P171" i="3" s="1"/>
  <c r="O170" i="3"/>
  <c r="P170" i="3" s="1"/>
  <c r="O169" i="3"/>
  <c r="P169" i="3" s="1"/>
  <c r="O168" i="3"/>
  <c r="P168" i="3" s="1"/>
  <c r="O167" i="3"/>
  <c r="P167" i="3" s="1"/>
  <c r="O166" i="3"/>
  <c r="P166" i="3" s="1"/>
  <c r="O165" i="3"/>
  <c r="P165" i="3" s="1"/>
  <c r="O164" i="3"/>
  <c r="P164" i="3" s="1"/>
  <c r="O163" i="3"/>
  <c r="P163" i="3" s="1"/>
  <c r="O162" i="3"/>
  <c r="P162" i="3" s="1"/>
  <c r="O161" i="3"/>
  <c r="P161" i="3" s="1"/>
  <c r="O160" i="3"/>
  <c r="P160" i="3" s="1"/>
  <c r="O159" i="3"/>
  <c r="P159" i="3" s="1"/>
  <c r="O158" i="3"/>
  <c r="P158" i="3" s="1"/>
  <c r="O157" i="3"/>
  <c r="P157" i="3" s="1"/>
  <c r="O156" i="3"/>
  <c r="P156" i="3" s="1"/>
  <c r="O155" i="3"/>
  <c r="P155" i="3" s="1"/>
  <c r="O154" i="3"/>
  <c r="P154" i="3" s="1"/>
  <c r="O153" i="3"/>
  <c r="P153" i="3" s="1"/>
  <c r="O152" i="3"/>
  <c r="P152" i="3" s="1"/>
  <c r="O151" i="3"/>
  <c r="P151" i="3" s="1"/>
  <c r="O135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4" i="3"/>
  <c r="O133" i="3"/>
  <c r="O132" i="3"/>
  <c r="P133" i="3" s="1"/>
  <c r="O131" i="3"/>
  <c r="P132" i="3" s="1"/>
  <c r="O130" i="3"/>
  <c r="O129" i="3"/>
  <c r="O128" i="3"/>
  <c r="P129" i="3" s="1"/>
  <c r="O136" i="3"/>
  <c r="P128" i="3" s="1"/>
  <c r="O127" i="3"/>
  <c r="P127" i="3" s="1"/>
  <c r="O126" i="3"/>
  <c r="P126" i="3" s="1"/>
  <c r="O125" i="3"/>
  <c r="P125" i="3" s="1"/>
  <c r="O124" i="3"/>
  <c r="P124" i="3" s="1"/>
  <c r="O123" i="3"/>
  <c r="P123" i="3" s="1"/>
  <c r="O122" i="3"/>
  <c r="P122" i="3" s="1"/>
  <c r="O121" i="3"/>
  <c r="P121" i="3" s="1"/>
  <c r="O120" i="3"/>
  <c r="P120" i="3" s="1"/>
  <c r="O119" i="3"/>
  <c r="P119" i="3" s="1"/>
  <c r="O118" i="3"/>
  <c r="P118" i="3" s="1"/>
  <c r="O117" i="3"/>
  <c r="P117" i="3" s="1"/>
  <c r="O116" i="3"/>
  <c r="P116" i="3" s="1"/>
  <c r="O115" i="3"/>
  <c r="P115" i="3" s="1"/>
  <c r="O95" i="3"/>
  <c r="O94" i="3"/>
  <c r="P113" i="3" s="1"/>
  <c r="O114" i="3"/>
  <c r="P112" i="3" s="1"/>
  <c r="O113" i="3"/>
  <c r="O93" i="3"/>
  <c r="P110" i="3" s="1"/>
  <c r="O112" i="3"/>
  <c r="P109" i="3" s="1"/>
  <c r="O111" i="3"/>
  <c r="P108" i="3" s="1"/>
  <c r="O110" i="3"/>
  <c r="O109" i="3"/>
  <c r="P106" i="3" s="1"/>
  <c r="O108" i="3"/>
  <c r="P105" i="3" s="1"/>
  <c r="O107" i="3"/>
  <c r="P104" i="3" s="1"/>
  <c r="O106" i="3"/>
  <c r="O105" i="3"/>
  <c r="P102" i="3" s="1"/>
  <c r="O104" i="3"/>
  <c r="P101" i="3" s="1"/>
  <c r="O103" i="3"/>
  <c r="P100" i="3" s="1"/>
  <c r="O102" i="3"/>
  <c r="O101" i="3"/>
  <c r="O100" i="3"/>
  <c r="O99" i="3"/>
  <c r="P96" i="3" s="1"/>
  <c r="O79" i="3"/>
  <c r="O98" i="3"/>
  <c r="O97" i="3"/>
  <c r="P93" i="3" s="1"/>
  <c r="O78" i="3"/>
  <c r="P92" i="3" s="1"/>
  <c r="O70" i="3"/>
  <c r="O92" i="3"/>
  <c r="O91" i="3"/>
  <c r="P89" i="3" s="1"/>
  <c r="O90" i="3"/>
  <c r="P88" i="3" s="1"/>
  <c r="O89" i="3"/>
  <c r="O88" i="3"/>
  <c r="P86" i="3" s="1"/>
  <c r="O69" i="3"/>
  <c r="P85" i="3" s="1"/>
  <c r="O87" i="3"/>
  <c r="P84" i="3" s="1"/>
  <c r="O86" i="3"/>
  <c r="O85" i="3"/>
  <c r="P82" i="3" s="1"/>
  <c r="O84" i="3"/>
  <c r="P81" i="3" s="1"/>
  <c r="O83" i="3"/>
  <c r="P80" i="3" s="1"/>
  <c r="O82" i="3"/>
  <c r="P79" i="3" s="1"/>
  <c r="O81" i="3"/>
  <c r="O80" i="3"/>
  <c r="O77" i="3"/>
  <c r="P76" i="3" s="1"/>
  <c r="O76" i="3"/>
  <c r="O75" i="3"/>
  <c r="O96" i="3"/>
  <c r="P73" i="3" s="1"/>
  <c r="O74" i="3"/>
  <c r="P72" i="3" s="1"/>
  <c r="O73" i="3"/>
  <c r="O72" i="3"/>
  <c r="P70" i="3" s="1"/>
  <c r="O71" i="3"/>
  <c r="P69" i="3" s="1"/>
  <c r="O68" i="3"/>
  <c r="P68" i="3" s="1"/>
  <c r="O67" i="3"/>
  <c r="P67" i="3" s="1"/>
  <c r="O66" i="3"/>
  <c r="P66" i="3" s="1"/>
  <c r="O65" i="3"/>
  <c r="P65" i="3" s="1"/>
  <c r="O55" i="3"/>
  <c r="P64" i="3" s="1"/>
  <c r="O64" i="3"/>
  <c r="O63" i="3"/>
  <c r="O62" i="3"/>
  <c r="O61" i="3"/>
  <c r="P60" i="3" s="1"/>
  <c r="O60" i="3"/>
  <c r="O58" i="3"/>
  <c r="P58" i="3" s="1"/>
  <c r="O57" i="3"/>
  <c r="P57" i="3" s="1"/>
  <c r="O56" i="3"/>
  <c r="P56" i="3" s="1"/>
  <c r="O54" i="3"/>
  <c r="O53" i="3"/>
  <c r="P54" i="3" s="1"/>
  <c r="O36" i="3"/>
  <c r="P53" i="3" s="1"/>
  <c r="O52" i="3"/>
  <c r="P52" i="3" s="1"/>
  <c r="O51" i="3"/>
  <c r="P51" i="3" s="1"/>
  <c r="O50" i="3"/>
  <c r="P50" i="3" s="1"/>
  <c r="O49" i="3"/>
  <c r="P49" i="3" s="1"/>
  <c r="O48" i="3"/>
  <c r="P48" i="3" s="1"/>
  <c r="O47" i="3"/>
  <c r="P47" i="3" s="1"/>
  <c r="O59" i="3"/>
  <c r="O46" i="3"/>
  <c r="O45" i="3"/>
  <c r="P44" i="3" s="1"/>
  <c r="O44" i="3"/>
  <c r="O35" i="3"/>
  <c r="O43" i="3"/>
  <c r="P41" i="3" s="1"/>
  <c r="O42" i="3"/>
  <c r="P40" i="3" s="1"/>
  <c r="O41" i="3"/>
  <c r="O40" i="3"/>
  <c r="O39" i="3"/>
  <c r="P37" i="3" s="1"/>
  <c r="O38" i="3"/>
  <c r="P36" i="3" s="1"/>
  <c r="O37" i="3"/>
  <c r="O34" i="3"/>
  <c r="P34" i="3" s="1"/>
  <c r="O33" i="3"/>
  <c r="P33" i="3" s="1"/>
  <c r="O32" i="3"/>
  <c r="P32" i="3" s="1"/>
  <c r="O31" i="3"/>
  <c r="P31" i="3" s="1"/>
  <c r="O30" i="3"/>
  <c r="P30" i="3" s="1"/>
  <c r="O29" i="3"/>
  <c r="P29" i="3" s="1"/>
  <c r="O28" i="3"/>
  <c r="P28" i="3" s="1"/>
  <c r="O12" i="3"/>
  <c r="O27" i="3"/>
  <c r="O26" i="3"/>
  <c r="O25" i="3"/>
  <c r="P24" i="3" s="1"/>
  <c r="O24" i="3"/>
  <c r="O23" i="3"/>
  <c r="O22" i="3"/>
  <c r="O21" i="3"/>
  <c r="P20" i="3" s="1"/>
  <c r="O20" i="3"/>
  <c r="O19" i="3"/>
  <c r="O18" i="3"/>
  <c r="O17" i="3"/>
  <c r="P16" i="3" s="1"/>
  <c r="O16" i="3"/>
  <c r="O15" i="3"/>
  <c r="O11" i="3"/>
  <c r="P14" i="3" s="1"/>
  <c r="O10" i="3"/>
  <c r="P12" i="3" s="1"/>
  <c r="O9" i="3"/>
  <c r="O8" i="3"/>
  <c r="O7" i="3"/>
  <c r="P9" i="3" s="1"/>
  <c r="O6" i="3"/>
  <c r="P8" i="3" s="1"/>
  <c r="O5" i="3"/>
  <c r="O14" i="3"/>
  <c r="O4" i="3"/>
  <c r="P5" i="3" s="1"/>
  <c r="L212" i="3"/>
  <c r="H212" i="1"/>
  <c r="P131" i="3" l="1"/>
  <c r="P135" i="3"/>
  <c r="P139" i="3"/>
  <c r="P143" i="3"/>
  <c r="P147" i="3"/>
  <c r="P17" i="3"/>
  <c r="P21" i="3"/>
  <c r="P25" i="3"/>
  <c r="P45" i="3"/>
  <c r="P61" i="3"/>
  <c r="P77" i="3"/>
  <c r="P97" i="3"/>
  <c r="P136" i="3"/>
  <c r="P140" i="3"/>
  <c r="P144" i="3"/>
  <c r="P148" i="3"/>
  <c r="P6" i="3"/>
  <c r="P10" i="3"/>
  <c r="P18" i="3"/>
  <c r="P22" i="3"/>
  <c r="P26" i="3"/>
  <c r="P38" i="3"/>
  <c r="P42" i="3"/>
  <c r="P46" i="3"/>
  <c r="P62" i="3"/>
  <c r="P74" i="3"/>
  <c r="P78" i="3"/>
  <c r="P90" i="3"/>
  <c r="P94" i="3"/>
  <c r="P98" i="3"/>
  <c r="P114" i="3"/>
  <c r="P137" i="3"/>
  <c r="P141" i="3"/>
  <c r="P145" i="3"/>
  <c r="P149" i="3"/>
  <c r="P7" i="3"/>
  <c r="P11" i="3"/>
  <c r="P15" i="3"/>
  <c r="P19" i="3"/>
  <c r="P23" i="3"/>
  <c r="P27" i="3"/>
  <c r="P35" i="3"/>
  <c r="P39" i="3"/>
  <c r="P43" i="3"/>
  <c r="P55" i="3"/>
  <c r="P59" i="3"/>
  <c r="P63" i="3"/>
  <c r="P71" i="3"/>
  <c r="P75" i="3"/>
  <c r="P83" i="3"/>
  <c r="P87" i="3"/>
  <c r="P91" i="3"/>
  <c r="P95" i="3"/>
  <c r="P99" i="3"/>
  <c r="P103" i="3"/>
  <c r="P107" i="3"/>
  <c r="P111" i="3"/>
  <c r="P130" i="3"/>
  <c r="P134" i="3"/>
  <c r="P138" i="3"/>
  <c r="P142" i="3"/>
  <c r="P146" i="3"/>
  <c r="P150" i="3"/>
  <c r="O13" i="3"/>
  <c r="P13" i="3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4" i="1"/>
  <c r="O212" i="3" l="1"/>
  <c r="P4" i="3"/>
  <c r="O4" i="1"/>
  <c r="C221" i="1" l="1"/>
  <c r="R15" i="1"/>
  <c r="S15" i="1" s="1"/>
  <c r="R37" i="1"/>
  <c r="R16" i="1"/>
  <c r="S16" i="1" s="1"/>
  <c r="R17" i="1"/>
  <c r="S17" i="1" s="1"/>
  <c r="R4" i="1"/>
  <c r="S4" i="1" s="1"/>
  <c r="R18" i="1"/>
  <c r="S18" i="1" s="1"/>
  <c r="R5" i="1"/>
  <c r="S5" i="1" s="1"/>
  <c r="R6" i="1"/>
  <c r="S6" i="1" s="1"/>
  <c r="R19" i="1"/>
  <c r="S19" i="1" s="1"/>
  <c r="R7" i="1"/>
  <c r="S7" i="1" s="1"/>
  <c r="R20" i="1"/>
  <c r="S20" i="1" s="1"/>
  <c r="R8" i="1"/>
  <c r="S8" i="1" s="1"/>
  <c r="R9" i="1"/>
  <c r="S9" i="1" s="1"/>
  <c r="R10" i="1"/>
  <c r="S10" i="1" s="1"/>
  <c r="R11" i="1"/>
  <c r="S11" i="1" s="1"/>
  <c r="R21" i="1"/>
  <c r="S21" i="1" s="1"/>
  <c r="R22" i="1"/>
  <c r="S22" i="1" s="1"/>
  <c r="R38" i="1"/>
  <c r="S37" i="1" s="1"/>
  <c r="R12" i="1"/>
  <c r="S12" i="1" s="1"/>
  <c r="R13" i="1"/>
  <c r="S13" i="1" s="1"/>
  <c r="R23" i="1"/>
  <c r="S23" i="1" s="1"/>
  <c r="R39" i="1"/>
  <c r="S38" i="1" s="1"/>
  <c r="R35" i="1"/>
  <c r="R36" i="1"/>
  <c r="R56" i="1"/>
  <c r="R24" i="1"/>
  <c r="S24" i="1" s="1"/>
  <c r="R59" i="1"/>
  <c r="R40" i="1"/>
  <c r="R54" i="1"/>
  <c r="R25" i="1"/>
  <c r="S25" i="1" s="1"/>
  <c r="R26" i="1"/>
  <c r="S26" i="1" s="1"/>
  <c r="R41" i="1"/>
  <c r="S40" i="1" s="1"/>
  <c r="R27" i="1"/>
  <c r="S27" i="1" s="1"/>
  <c r="R60" i="1"/>
  <c r="R42" i="1"/>
  <c r="R28" i="1"/>
  <c r="S28" i="1" s="1"/>
  <c r="R61" i="1"/>
  <c r="R43" i="1"/>
  <c r="R29" i="1"/>
  <c r="S29" i="1" s="1"/>
  <c r="R44" i="1"/>
  <c r="R30" i="1"/>
  <c r="S30" i="1" s="1"/>
  <c r="R31" i="1"/>
  <c r="S31" i="1" s="1"/>
  <c r="R45" i="1"/>
  <c r="R32" i="1"/>
  <c r="S32" i="1" s="1"/>
  <c r="R46" i="1"/>
  <c r="R47" i="1"/>
  <c r="R62" i="1"/>
  <c r="R48" i="1"/>
  <c r="R33" i="1"/>
  <c r="S33" i="1" s="1"/>
  <c r="R49" i="1"/>
  <c r="R50" i="1"/>
  <c r="R63" i="1"/>
  <c r="R51" i="1"/>
  <c r="R69" i="1"/>
  <c r="R70" i="1"/>
  <c r="R57" i="1"/>
  <c r="R71" i="1"/>
  <c r="R72" i="1"/>
  <c r="R73" i="1"/>
  <c r="S70" i="1" s="1"/>
  <c r="R64" i="1"/>
  <c r="R77" i="1"/>
  <c r="R67" i="1"/>
  <c r="R78" i="1"/>
  <c r="R65" i="1"/>
  <c r="S63" i="1" s="1"/>
  <c r="R34" i="1"/>
  <c r="S51" i="1" s="1"/>
  <c r="R68" i="1"/>
  <c r="R79" i="1"/>
  <c r="R80" i="1"/>
  <c r="R55" i="1"/>
  <c r="R66" i="1"/>
  <c r="R52" i="1"/>
  <c r="S52" i="1" s="1"/>
  <c r="R81" i="1"/>
  <c r="R82" i="1"/>
  <c r="R83" i="1"/>
  <c r="R84" i="1"/>
  <c r="R53" i="1"/>
  <c r="S53" i="1" s="1"/>
  <c r="R85" i="1"/>
  <c r="R86" i="1"/>
  <c r="R87" i="1"/>
  <c r="R93" i="1"/>
  <c r="R94" i="1"/>
  <c r="R95" i="1"/>
  <c r="R96" i="1"/>
  <c r="R74" i="1"/>
  <c r="R75" i="1"/>
  <c r="S94" i="1" s="1"/>
  <c r="R97" i="1"/>
  <c r="S95" i="1" s="1"/>
  <c r="R98" i="1"/>
  <c r="S96" i="1" s="1"/>
  <c r="R76" i="1"/>
  <c r="R99" i="1"/>
  <c r="R58" i="1"/>
  <c r="S72" i="1" s="1"/>
  <c r="R100" i="1"/>
  <c r="R101" i="1"/>
  <c r="R88" i="1"/>
  <c r="R92" i="1"/>
  <c r="R102" i="1"/>
  <c r="S102" i="1" s="1"/>
  <c r="R103" i="1"/>
  <c r="S103" i="1" s="1"/>
  <c r="R104" i="1"/>
  <c r="S104" i="1" s="1"/>
  <c r="R105" i="1"/>
  <c r="S105" i="1" s="1"/>
  <c r="R106" i="1"/>
  <c r="S106" i="1" s="1"/>
  <c r="R89" i="1"/>
  <c r="R107" i="1"/>
  <c r="S107" i="1" s="1"/>
  <c r="R108" i="1"/>
  <c r="S108" i="1" s="1"/>
  <c r="R109" i="1"/>
  <c r="S109" i="1" s="1"/>
  <c r="R90" i="1"/>
  <c r="R91" i="1"/>
  <c r="R110" i="1"/>
  <c r="S110" i="1" s="1"/>
  <c r="R111" i="1"/>
  <c r="S111" i="1" s="1"/>
  <c r="R112" i="1"/>
  <c r="S112" i="1" s="1"/>
  <c r="R113" i="1"/>
  <c r="S113" i="1" s="1"/>
  <c r="R114" i="1"/>
  <c r="S114" i="1" s="1"/>
  <c r="R122" i="1"/>
  <c r="R123" i="1"/>
  <c r="R124" i="1"/>
  <c r="R125" i="1"/>
  <c r="R117" i="1"/>
  <c r="S122" i="1" s="1"/>
  <c r="R115" i="1"/>
  <c r="S115" i="1" s="1"/>
  <c r="R116" i="1"/>
  <c r="S116" i="1" s="1"/>
  <c r="R127" i="1"/>
  <c r="R128" i="1"/>
  <c r="R118" i="1"/>
  <c r="R119" i="1"/>
  <c r="R120" i="1"/>
  <c r="S127" i="1" s="1"/>
  <c r="R129" i="1"/>
  <c r="S128" i="1" s="1"/>
  <c r="R121" i="1"/>
  <c r="R133" i="1"/>
  <c r="R134" i="1"/>
  <c r="R135" i="1"/>
  <c r="R126" i="1"/>
  <c r="R136" i="1"/>
  <c r="S133" i="1" s="1"/>
  <c r="R137" i="1"/>
  <c r="S134" i="1" s="1"/>
  <c r="R130" i="1"/>
  <c r="S135" i="1" s="1"/>
  <c r="R138" i="1"/>
  <c r="R139" i="1"/>
  <c r="R140" i="1"/>
  <c r="R141" i="1"/>
  <c r="R142" i="1"/>
  <c r="R131" i="1"/>
  <c r="R132" i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1" i="1"/>
  <c r="R152" i="1"/>
  <c r="R153" i="1"/>
  <c r="R154" i="1"/>
  <c r="R155" i="1"/>
  <c r="R156" i="1"/>
  <c r="R150" i="1"/>
  <c r="R157" i="1"/>
  <c r="S157" i="1" s="1"/>
  <c r="R158" i="1"/>
  <c r="S158" i="1" s="1"/>
  <c r="R159" i="1"/>
  <c r="S159" i="1" s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60" i="1"/>
  <c r="R191" i="1"/>
  <c r="R192" i="1"/>
  <c r="R193" i="1"/>
  <c r="R194" i="1"/>
  <c r="R161" i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14" i="1"/>
  <c r="S14" i="1" s="1"/>
  <c r="Q212" i="1"/>
  <c r="P212" i="1"/>
  <c r="S49" i="1" l="1"/>
  <c r="S60" i="1"/>
  <c r="S99" i="1"/>
  <c r="S85" i="1"/>
  <c r="S77" i="1"/>
  <c r="S75" i="1"/>
  <c r="S67" i="1"/>
  <c r="S56" i="1"/>
  <c r="S34" i="1"/>
  <c r="S121" i="1"/>
  <c r="S194" i="1"/>
  <c r="S154" i="1"/>
  <c r="S131" i="1"/>
  <c r="S46" i="1"/>
  <c r="S69" i="1"/>
  <c r="S191" i="1"/>
  <c r="S187" i="1"/>
  <c r="S183" i="1"/>
  <c r="S179" i="1"/>
  <c r="S175" i="1"/>
  <c r="S171" i="1"/>
  <c r="S167" i="1"/>
  <c r="S163" i="1"/>
  <c r="S155" i="1"/>
  <c r="S151" i="1"/>
  <c r="S139" i="1"/>
  <c r="S132" i="1"/>
  <c r="S124" i="1"/>
  <c r="S82" i="1"/>
  <c r="S192" i="1"/>
  <c r="S188" i="1"/>
  <c r="S184" i="1"/>
  <c r="S180" i="1"/>
  <c r="S176" i="1"/>
  <c r="S172" i="1"/>
  <c r="S168" i="1"/>
  <c r="S164" i="1"/>
  <c r="S160" i="1"/>
  <c r="S156" i="1"/>
  <c r="S152" i="1"/>
  <c r="S140" i="1"/>
  <c r="S136" i="1"/>
  <c r="S129" i="1"/>
  <c r="S125" i="1"/>
  <c r="S88" i="1"/>
  <c r="S87" i="1"/>
  <c r="S100" i="1"/>
  <c r="S97" i="1"/>
  <c r="S71" i="1"/>
  <c r="S79" i="1"/>
  <c r="S78" i="1"/>
  <c r="S62" i="1"/>
  <c r="S55" i="1"/>
  <c r="S61" i="1"/>
  <c r="S47" i="1"/>
  <c r="S43" i="1"/>
  <c r="S39" i="1"/>
  <c r="S35" i="1"/>
  <c r="S118" i="1"/>
  <c r="S90" i="1"/>
  <c r="S117" i="1"/>
  <c r="S93" i="1"/>
  <c r="S44" i="1"/>
  <c r="S41" i="1"/>
  <c r="S190" i="1"/>
  <c r="S186" i="1"/>
  <c r="S182" i="1"/>
  <c r="S178" i="1"/>
  <c r="S174" i="1"/>
  <c r="S170" i="1"/>
  <c r="S166" i="1"/>
  <c r="S162" i="1"/>
  <c r="S150" i="1"/>
  <c r="S142" i="1"/>
  <c r="S138" i="1"/>
  <c r="S123" i="1"/>
  <c r="S120" i="1"/>
  <c r="S101" i="1"/>
  <c r="S92" i="1"/>
  <c r="S84" i="1"/>
  <c r="S81" i="1"/>
  <c r="S65" i="1"/>
  <c r="S76" i="1"/>
  <c r="S74" i="1"/>
  <c r="S66" i="1"/>
  <c r="S48" i="1"/>
  <c r="S42" i="1"/>
  <c r="S58" i="1"/>
  <c r="S36" i="1"/>
  <c r="S193" i="1"/>
  <c r="S189" i="1"/>
  <c r="S185" i="1"/>
  <c r="S181" i="1"/>
  <c r="S177" i="1"/>
  <c r="S173" i="1"/>
  <c r="S169" i="1"/>
  <c r="S165" i="1"/>
  <c r="S161" i="1"/>
  <c r="S153" i="1"/>
  <c r="S141" i="1"/>
  <c r="S137" i="1"/>
  <c r="S130" i="1"/>
  <c r="S126" i="1"/>
  <c r="S119" i="1"/>
  <c r="S89" i="1"/>
  <c r="S86" i="1"/>
  <c r="S98" i="1"/>
  <c r="S91" i="1"/>
  <c r="S83" i="1"/>
  <c r="S80" i="1"/>
  <c r="S64" i="1"/>
  <c r="S73" i="1"/>
  <c r="S68" i="1"/>
  <c r="S50" i="1"/>
  <c r="S45" i="1"/>
  <c r="S59" i="1"/>
  <c r="S57" i="1"/>
  <c r="S54" i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60" i="2"/>
  <c r="E62" i="2"/>
  <c r="E63" i="2"/>
  <c r="E66" i="2"/>
  <c r="E67" i="2"/>
  <c r="E68" i="2"/>
  <c r="E69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8" i="2"/>
  <c r="E90" i="2"/>
  <c r="E91" i="2"/>
  <c r="E92" i="2"/>
  <c r="E93" i="2"/>
  <c r="E94" i="2"/>
  <c r="E95" i="2"/>
  <c r="E96" i="2"/>
  <c r="E97" i="2"/>
  <c r="E98" i="2"/>
  <c r="E99" i="2"/>
  <c r="E100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1" i="2"/>
  <c r="E122" i="2"/>
  <c r="E123" i="2"/>
  <c r="E124" i="2"/>
  <c r="E125" i="2"/>
  <c r="E126" i="2"/>
  <c r="E129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8" i="2"/>
  <c r="E149" i="2"/>
  <c r="E150" i="2"/>
  <c r="E151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9" i="2"/>
  <c r="E180" i="2"/>
  <c r="E181" i="2"/>
  <c r="E182" i="2"/>
  <c r="E183" i="2"/>
  <c r="E184" i="2"/>
  <c r="E185" i="2"/>
  <c r="E186" i="2"/>
  <c r="E188" i="2"/>
  <c r="E189" i="2"/>
  <c r="E190" i="2"/>
  <c r="E191" i="2"/>
  <c r="E192" i="2"/>
  <c r="E194" i="2"/>
  <c r="E195" i="2"/>
  <c r="E196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4" i="2"/>
  <c r="E235" i="2"/>
  <c r="E236" i="2"/>
  <c r="E27" i="2"/>
  <c r="E9" i="2"/>
  <c r="E10" i="2"/>
  <c r="E11" i="2"/>
  <c r="E12" i="2"/>
  <c r="E13" i="2"/>
  <c r="E14" i="2"/>
  <c r="E15" i="2"/>
  <c r="E16" i="2"/>
  <c r="E17" i="2"/>
  <c r="E8" i="2"/>
  <c r="D219" i="1" l="1"/>
  <c r="D220" i="1"/>
  <c r="D218" i="1"/>
  <c r="O212" i="1"/>
  <c r="N212" i="1"/>
  <c r="M212" i="1"/>
  <c r="K212" i="1"/>
  <c r="G212" i="1"/>
  <c r="F212" i="1"/>
  <c r="E212" i="1"/>
  <c r="E193" i="2" l="1"/>
  <c r="E197" i="2"/>
  <c r="E233" i="2"/>
  <c r="D221" i="1"/>
  <c r="E44" i="2"/>
  <c r="E64" i="2"/>
  <c r="E70" i="2"/>
  <c r="E120" i="2"/>
  <c r="E128" i="2"/>
  <c r="E130" i="2"/>
  <c r="E152" i="2"/>
  <c r="E176" i="2"/>
  <c r="E178" i="2"/>
  <c r="E19" i="2"/>
  <c r="E21" i="2"/>
  <c r="E23" i="2"/>
  <c r="E25" i="2"/>
  <c r="E47" i="2"/>
  <c r="E59" i="2"/>
  <c r="E61" i="2"/>
  <c r="E65" i="2"/>
  <c r="E81" i="2"/>
  <c r="E89" i="2"/>
  <c r="E101" i="2"/>
  <c r="E127" i="2"/>
  <c r="E147" i="2"/>
  <c r="E177" i="2"/>
  <c r="E187" i="2"/>
  <c r="E18" i="2"/>
  <c r="E20" i="2"/>
  <c r="E22" i="2"/>
  <c r="E24" i="2"/>
  <c r="E26" i="2"/>
  <c r="R212" i="1"/>
</calcChain>
</file>

<file path=xl/comments1.xml><?xml version="1.0" encoding="utf-8"?>
<comments xmlns="http://schemas.openxmlformats.org/spreadsheetml/2006/main">
  <authors>
    <author>Enkhtuya mse</author>
    <author>USR0208</author>
    <author>Manaljav</author>
    <author>Dell</author>
    <author>mse</author>
    <author>BZ</author>
  </authors>
  <commentList>
    <comment ref="B55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64" authorId="2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72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D72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AHR-ийг BSKY болгож өөрчлөв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D91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2010.12.07-ны 168 тушаалаар MSI-ийг GFG болгов
</t>
        </r>
      </text>
    </comment>
    <comment ref="B103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</t>
        </r>
      </text>
    </comment>
    <comment ref="D103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TRN-ийг BAZ болгов.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color indexed="81"/>
            <rFont val="Times New Roman Mon"/>
            <family val="1"/>
          </rPr>
          <t xml:space="preserve">"Ñîëîíãî ýêñïðåññ" нэрийг "Еврофё Азиа" болгов. 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Enkhtuya mse:
МХБ-ийн ГЗ-ын 2013.1.31-ний 1/13 тоот тушаалаар симбол SOI-ийг FEU болгохоор тушаал гарсан хэдий ч МТА, ҮЦТТТХТ-ийн зүгээс программд өөрчлөх боломжгүй гэсэн тул хуучин симболыг ашиглахаар боллоо.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 xml:space="preserve">USR0208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47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D147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2010.10.07-ний 144 тоотоор TSU-г MDR болгов.
</t>
        </r>
      </text>
    </comment>
    <comment ref="B148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D150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MSH-ийг MSC болгов.</t>
        </r>
      </text>
    </comment>
    <comment ref="B151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D151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2011.12.16-нд USB-ийг MUDX болгов.</t>
        </r>
      </text>
    </comment>
    <comment ref="B155" authorId="5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D172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SHO-ийг SES болгов.
</t>
        </r>
      </text>
    </comment>
    <comment ref="B196" authorId="1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221" authorId="2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226" authorId="1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</commentList>
</comments>
</file>

<file path=xl/sharedStrings.xml><?xml version="1.0" encoding="utf-8"?>
<sst xmlns="http://schemas.openxmlformats.org/spreadsheetml/2006/main" count="1824" uniqueCount="709">
  <si>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</si>
  <si>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</si>
  <si>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</si>
  <si>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Бусад мэдээ мэдээлэл               /1 оноо/</t>
  </si>
  <si>
    <t>Дүн</t>
  </si>
  <si>
    <t>No</t>
  </si>
  <si>
    <t>2015 оны жилийн эцсийн санхүүгийн тайлан ирүүлсэн</t>
  </si>
  <si>
    <t>Нийт оноо</t>
  </si>
  <si>
    <t>Хувь</t>
  </si>
  <si>
    <t>"Адуунчулуун" ХК</t>
  </si>
  <si>
    <t>ADL</t>
  </si>
  <si>
    <t>"Атар-Өргөө" ХК</t>
  </si>
  <si>
    <t>ATR</t>
  </si>
  <si>
    <t>BRC</t>
  </si>
  <si>
    <t xml:space="preserve">"Стандарт проперти групп" ХК </t>
  </si>
  <si>
    <t>BBD</t>
  </si>
  <si>
    <t>"Баянгол ЗБ" ХК</t>
  </si>
  <si>
    <t>BNG</t>
  </si>
  <si>
    <t>"Би Ди Сек" ХК</t>
  </si>
  <si>
    <t>BDS</t>
  </si>
  <si>
    <t>"Бэрх уул" ХК</t>
  </si>
  <si>
    <t>BEU</t>
  </si>
  <si>
    <t>"Говь" ХК</t>
  </si>
  <si>
    <t>GOV</t>
  </si>
  <si>
    <t>"Дархан нэхий" ХК</t>
  </si>
  <si>
    <t>NEH</t>
  </si>
  <si>
    <t>"Зоос гоёл" ХК</t>
  </si>
  <si>
    <t>ZOO</t>
  </si>
  <si>
    <t>"Махимпекс" ХК</t>
  </si>
  <si>
    <t>MMX</t>
  </si>
  <si>
    <t>"Материалимпэкс" ХК</t>
  </si>
  <si>
    <t>MIE</t>
  </si>
  <si>
    <t>"МИК Холдинг" ХК</t>
  </si>
  <si>
    <t>MIK</t>
  </si>
  <si>
    <t>"Фронтиер Лэнд Групп" ХК</t>
  </si>
  <si>
    <t>MDR</t>
  </si>
  <si>
    <t>"Нако түлш" ХК</t>
  </si>
  <si>
    <t>NKT</t>
  </si>
  <si>
    <t>TCK</t>
  </si>
  <si>
    <t>"Тахь Kо " ХК</t>
  </si>
  <si>
    <t>TAH</t>
  </si>
  <si>
    <t>"Техникимпорт"ХК</t>
  </si>
  <si>
    <t>TEX</t>
  </si>
  <si>
    <t>"Увс хүнс" ХК</t>
  </si>
  <si>
    <t>HUN</t>
  </si>
  <si>
    <t>"Хай Би Ойл" ХК</t>
  </si>
  <si>
    <t>HBO</t>
  </si>
  <si>
    <t>"Э-Транс Ложистикс" ХК</t>
  </si>
  <si>
    <t>ETR</t>
  </si>
  <si>
    <t>"Гермес центр" ХК</t>
  </si>
  <si>
    <t>HRM</t>
  </si>
  <si>
    <t>SUN</t>
  </si>
  <si>
    <t>"Шинэст" ХК</t>
  </si>
  <si>
    <t>NRS</t>
  </si>
  <si>
    <t>BTG</t>
  </si>
  <si>
    <t>"Багануур" ХК</t>
  </si>
  <si>
    <t>BAN</t>
  </si>
  <si>
    <t>"Могойн гол" ХК</t>
  </si>
  <si>
    <t>BDL</t>
  </si>
  <si>
    <t>TTL</t>
  </si>
  <si>
    <t>SHV</t>
  </si>
  <si>
    <t>"Монгол шуудан" ХК</t>
  </si>
  <si>
    <t>MNP</t>
  </si>
  <si>
    <t>"Алтайн зам" ХК</t>
  </si>
  <si>
    <t>AZH</t>
  </si>
  <si>
    <t>"АПУ" ХК</t>
  </si>
  <si>
    <t>APU</t>
  </si>
  <si>
    <t>"Ариг гал" ХК</t>
  </si>
  <si>
    <t>EER</t>
  </si>
  <si>
    <t>"Газар Сүлжмэл" ХК</t>
  </si>
  <si>
    <t>SUL</t>
  </si>
  <si>
    <t>"Ган хийц" ХК</t>
  </si>
  <si>
    <t>GHC</t>
  </si>
  <si>
    <t>"Ган хэрлэн" ХК</t>
  </si>
  <si>
    <t>HZB</t>
  </si>
  <si>
    <t>"Дархан хүнс" ХК</t>
  </si>
  <si>
    <t>DHU</t>
  </si>
  <si>
    <t>DZG</t>
  </si>
  <si>
    <t>"Дорнод авто зам" ХК</t>
  </si>
  <si>
    <t>DAZ</t>
  </si>
  <si>
    <t>JTB</t>
  </si>
  <si>
    <t>"Мерекс" ХК</t>
  </si>
  <si>
    <t>MRX</t>
  </si>
  <si>
    <t>"Монгол шир" ХК</t>
  </si>
  <si>
    <t>MSR</t>
  </si>
  <si>
    <t>"Мон Наб" ХК</t>
  </si>
  <si>
    <t>MNB</t>
  </si>
  <si>
    <t>MSH</t>
  </si>
  <si>
    <t>"Ремикон" ХК</t>
  </si>
  <si>
    <t>RMC</t>
  </si>
  <si>
    <t>"Талын гал" ХК</t>
  </si>
  <si>
    <t>TAL</t>
  </si>
  <si>
    <t>"Хорго хайрхан" ХК</t>
  </si>
  <si>
    <t>CHE</t>
  </si>
  <si>
    <t>"Хөвсгөл хүнс" ХК</t>
  </si>
  <si>
    <t>HHS</t>
  </si>
  <si>
    <t>"Хөх ган" ХК</t>
  </si>
  <si>
    <t>HGN</t>
  </si>
  <si>
    <t>"Шарын гол" ХК</t>
  </si>
  <si>
    <t>SHG</t>
  </si>
  <si>
    <t>"УБ-БҮК" ХК</t>
  </si>
  <si>
    <t>BUK</t>
  </si>
  <si>
    <t>BSKY</t>
  </si>
  <si>
    <t>"Даваанбулаг" ХК</t>
  </si>
  <si>
    <t>DBL</t>
  </si>
  <si>
    <t>MSC</t>
  </si>
  <si>
    <t>AHH</t>
  </si>
  <si>
    <t>"Хөвсгөл геологи" ХК</t>
  </si>
  <si>
    <t>HUV</t>
  </si>
  <si>
    <t>"Орхон хөгжил" ХК</t>
  </si>
  <si>
    <t>HJL</t>
  </si>
  <si>
    <t>VIK</t>
  </si>
  <si>
    <t>"Гутал" ХК</t>
  </si>
  <si>
    <t>GTL</t>
  </si>
  <si>
    <t>DES</t>
  </si>
  <si>
    <t>"Жуулчин говь" ХК</t>
  </si>
  <si>
    <t>JGV</t>
  </si>
  <si>
    <t>"Завхан Баялаг" ХК</t>
  </si>
  <si>
    <t>BLG</t>
  </si>
  <si>
    <t>"Ингэттолгой" ХК</t>
  </si>
  <si>
    <t>INT</t>
  </si>
  <si>
    <t>"Машин механизм"ХК</t>
  </si>
  <si>
    <t>MMH</t>
  </si>
  <si>
    <t>"Монгол савхи" ХК</t>
  </si>
  <si>
    <t>UYN</t>
  </si>
  <si>
    <t>"Өндөрхаан" ХК</t>
  </si>
  <si>
    <t>ONH</t>
  </si>
  <si>
    <t>SSG</t>
  </si>
  <si>
    <t>"Улаанбаатар хивс" ХК</t>
  </si>
  <si>
    <t>UBH</t>
  </si>
  <si>
    <t>"Улсын Их Дэлгүүр"ХК</t>
  </si>
  <si>
    <t>UID</t>
  </si>
  <si>
    <t>"Уужим хангай" ХК</t>
  </si>
  <si>
    <t>SOH</t>
  </si>
  <si>
    <t>HSR</t>
  </si>
  <si>
    <t>"Хот девелопмент" ХК</t>
  </si>
  <si>
    <t>SDT</t>
  </si>
  <si>
    <t>"Хөвсгөл алтан дуулга" ХК</t>
  </si>
  <si>
    <t>ADU</t>
  </si>
  <si>
    <t>"Хөвсгөл усан зам" ХК</t>
  </si>
  <si>
    <t>HUZ</t>
  </si>
  <si>
    <t>"Хүрд" ХК</t>
  </si>
  <si>
    <t>HRD</t>
  </si>
  <si>
    <t>BOE</t>
  </si>
  <si>
    <t>"Сүү" ХК</t>
  </si>
  <si>
    <t>SUU</t>
  </si>
  <si>
    <t>"Арвижих" ХК</t>
  </si>
  <si>
    <t>ARJ</t>
  </si>
  <si>
    <t>"Ачит алкабы" ХК</t>
  </si>
  <si>
    <t>NOG</t>
  </si>
  <si>
    <t>"Баялаг-Сүмбэр"ХК</t>
  </si>
  <si>
    <t>BAJ</t>
  </si>
  <si>
    <t>"Говийн өндөр" ХК</t>
  </si>
  <si>
    <t>JGL</t>
  </si>
  <si>
    <t>"Жинст-Увс" ХК</t>
  </si>
  <si>
    <t>JIV</t>
  </si>
  <si>
    <t>MNG</t>
  </si>
  <si>
    <t>"Монгол нэхмэл" ХК</t>
  </si>
  <si>
    <t>MNH</t>
  </si>
  <si>
    <t>"Монгол ЭЭГ" ХК</t>
  </si>
  <si>
    <t>MEG</t>
  </si>
  <si>
    <t>"Монголын хөгжил үндэсний нэгдэл" ХК</t>
  </si>
  <si>
    <t>HAM</t>
  </si>
  <si>
    <t>"Сор" ХК</t>
  </si>
  <si>
    <t>SOR</t>
  </si>
  <si>
    <t>"Увс чацаргана"ХК</t>
  </si>
  <si>
    <t>CHR</t>
  </si>
  <si>
    <t>"Хархорин"  ХК</t>
  </si>
  <si>
    <t>HHN</t>
  </si>
  <si>
    <t>"Хөвсгөл" ХК</t>
  </si>
  <si>
    <t>HVL</t>
  </si>
  <si>
    <t>"Хөсөг трейд" ХК</t>
  </si>
  <si>
    <t>HSG</t>
  </si>
  <si>
    <t>"Монгол.цах. Холбоо" ХК</t>
  </si>
  <si>
    <t>MCH</t>
  </si>
  <si>
    <t>BHL</t>
  </si>
  <si>
    <t>"Говьфайнэншл групп" ХК</t>
  </si>
  <si>
    <t>GFG</t>
  </si>
  <si>
    <t>"Дархан Сэлэнгийн цахилгаан түгээх сүлжээ"ХК</t>
  </si>
  <si>
    <t>DSS</t>
  </si>
  <si>
    <t>"Дижитал каталист" ХК</t>
  </si>
  <si>
    <t>BAZ</t>
  </si>
  <si>
    <t>"Дорнод Импэкс" ХК</t>
  </si>
  <si>
    <t>DIM</t>
  </si>
  <si>
    <t>"Жаргалант үйлс" ХК</t>
  </si>
  <si>
    <t>JLT</t>
  </si>
  <si>
    <t>"Монинжбар" ХК</t>
  </si>
  <si>
    <t>MIB</t>
  </si>
  <si>
    <t>"Монноос" ХК</t>
  </si>
  <si>
    <t>MNS</t>
  </si>
  <si>
    <t>"Номин хишиг" ХК</t>
  </si>
  <si>
    <t>TGS</t>
  </si>
  <si>
    <t>"Нэхээсгүй эдлэл" ХК</t>
  </si>
  <si>
    <t>NXE</t>
  </si>
  <si>
    <t>"Оллоо" ХК</t>
  </si>
  <si>
    <t>OLL</t>
  </si>
  <si>
    <t>SIL</t>
  </si>
  <si>
    <t>"Тавилга" ХК</t>
  </si>
  <si>
    <t>TVL</t>
  </si>
  <si>
    <t>"Тулпар" ХК</t>
  </si>
  <si>
    <t>TLP</t>
  </si>
  <si>
    <t>"Эрдэнэт Суврага" ХК</t>
  </si>
  <si>
    <t>SVR</t>
  </si>
  <si>
    <t>"Сэлэнгэ-сүрэг" ХК</t>
  </si>
  <si>
    <t>SES</t>
  </si>
  <si>
    <t>HBT</t>
  </si>
  <si>
    <t>"Хүнс-Архангай" ХК</t>
  </si>
  <si>
    <t>HAH</t>
  </si>
  <si>
    <t>"Эрээнцав" ХК</t>
  </si>
  <si>
    <t>ECV</t>
  </si>
  <si>
    <t>"Нийслэл өргөө" ХК</t>
  </si>
  <si>
    <t>NUR</t>
  </si>
  <si>
    <t>"Алтай нэгдэл" ХК</t>
  </si>
  <si>
    <t>ALA</t>
  </si>
  <si>
    <t>"Баялаг Налайх" ХК</t>
  </si>
  <si>
    <t>BNB</t>
  </si>
  <si>
    <t>"Бинсэ" ХК</t>
  </si>
  <si>
    <t>BHR</t>
  </si>
  <si>
    <t>"Булган ундарга" ХК</t>
  </si>
  <si>
    <t>BUN</t>
  </si>
  <si>
    <t>"Дархан гурил тэжээл" ХК</t>
  </si>
  <si>
    <t>DAR</t>
  </si>
  <si>
    <t>"Сэлэнгэ Ар хөвч" ХК</t>
  </si>
  <si>
    <t>ARH</t>
  </si>
  <si>
    <t>"Түшиг Уул" ХК</t>
  </si>
  <si>
    <t>TUS</t>
  </si>
  <si>
    <t>"Бөхөг" ХК</t>
  </si>
  <si>
    <t>BHG</t>
  </si>
  <si>
    <t>"Монгео" ХК</t>
  </si>
  <si>
    <t>MOG</t>
  </si>
  <si>
    <t>"Хүннү менежмент" ХК</t>
  </si>
  <si>
    <t>HBZ</t>
  </si>
  <si>
    <t>AMT</t>
  </si>
  <si>
    <t>"Азык" ХК</t>
  </si>
  <si>
    <t>ALD</t>
  </si>
  <si>
    <t>"Стандарт ноос" ХК</t>
  </si>
  <si>
    <t>ALI</t>
  </si>
  <si>
    <t>"Дэвшил мандал" ХК</t>
  </si>
  <si>
    <t>DMA</t>
  </si>
  <si>
    <t>"Еврофё Азиа" ХК</t>
  </si>
  <si>
    <t>SOI</t>
  </si>
  <si>
    <t>"Е-Моние" ХК</t>
  </si>
  <si>
    <t>HCH</t>
  </si>
  <si>
    <t>"Мон Ит Булигаар" ХК</t>
  </si>
  <si>
    <t>MBG</t>
  </si>
  <si>
    <t>"Төмрийн завод" ХК</t>
  </si>
  <si>
    <t>TMZ</t>
  </si>
  <si>
    <t>"Тээвэр-Ачлал" ХК</t>
  </si>
  <si>
    <t>ACL</t>
  </si>
  <si>
    <t>UND</t>
  </si>
  <si>
    <t>"Эвлэл" ХК</t>
  </si>
  <si>
    <t>JRG</t>
  </si>
  <si>
    <t>"АСБИ" ХК</t>
  </si>
  <si>
    <t>CND</t>
  </si>
  <si>
    <t>"Хишиг уул" ХК</t>
  </si>
  <si>
    <t>HSX</t>
  </si>
  <si>
    <t>"Гурил" ХК</t>
  </si>
  <si>
    <t>GUR</t>
  </si>
  <si>
    <t>"Дархан хөвөн" ХК</t>
  </si>
  <si>
    <t>DAH</t>
  </si>
  <si>
    <t>"Дорнод тээвэр" ХК</t>
  </si>
  <si>
    <t>DOT</t>
  </si>
  <si>
    <t>IBA</t>
  </si>
  <si>
    <t>"Монгол алт" ХК</t>
  </si>
  <si>
    <t>ERS</t>
  </si>
  <si>
    <t>"МҮДИКС" ХК</t>
  </si>
  <si>
    <t>MUDX</t>
  </si>
  <si>
    <t>"Тээвэр-Дархан" ХК</t>
  </si>
  <si>
    <t>TEE</t>
  </si>
  <si>
    <t>UBA</t>
  </si>
  <si>
    <t>"Хар тарвагатай"ХК</t>
  </si>
  <si>
    <t>TVT</t>
  </si>
  <si>
    <t>"Эрдэнэт авто зам" ХК</t>
  </si>
  <si>
    <t>EAZ</t>
  </si>
  <si>
    <t>"Ханын материал" ХК</t>
  </si>
  <si>
    <t>HMK</t>
  </si>
  <si>
    <t>"Автозам" ХК</t>
  </si>
  <si>
    <t>AAR</t>
  </si>
  <si>
    <t>"Буян" ХК</t>
  </si>
  <si>
    <t>BYN</t>
  </si>
  <si>
    <t>"Бэрэн майнинг" ХК</t>
  </si>
  <si>
    <t>BRM</t>
  </si>
  <si>
    <t>"Глобал монголиа холдингс" ХК</t>
  </si>
  <si>
    <t>HML</t>
  </si>
  <si>
    <t>"Гурил тэжээл Булган"ХК</t>
  </si>
  <si>
    <t>GTJ</t>
  </si>
  <si>
    <t>"Монгол шевро" ХК</t>
  </si>
  <si>
    <t>MVO</t>
  </si>
  <si>
    <t>"Сэл.Дулаанхаан" ХК</t>
  </si>
  <si>
    <t>DLH</t>
  </si>
  <si>
    <t>"Цагаантолгой" ХК</t>
  </si>
  <si>
    <t>TSA</t>
  </si>
  <si>
    <t>"Шим" ХК</t>
  </si>
  <si>
    <t>SIM</t>
  </si>
  <si>
    <t>"Эрдэнэт хүнс" ХК</t>
  </si>
  <si>
    <t>TAS</t>
  </si>
  <si>
    <t>AOI</t>
  </si>
  <si>
    <t>"Баянтолгой" ХК</t>
  </si>
  <si>
    <t>BAL</t>
  </si>
  <si>
    <t>"Дархан мах-экспо" ХК</t>
  </si>
  <si>
    <t>HSH</t>
  </si>
  <si>
    <t>"Завхан тээвэр" ХК</t>
  </si>
  <si>
    <t>ZVH</t>
  </si>
  <si>
    <t>"Завхан тээх" ХК</t>
  </si>
  <si>
    <t>ORG</t>
  </si>
  <si>
    <t>"Сав шим" ХК</t>
  </si>
  <si>
    <t>GTU</t>
  </si>
  <si>
    <t>"Агротехимпекс" ХК</t>
  </si>
  <si>
    <t>ATI</t>
  </si>
  <si>
    <t>"Ажлын хувцас" ХК</t>
  </si>
  <si>
    <t>ERD</t>
  </si>
  <si>
    <t>"Алмаас" ХК</t>
  </si>
  <si>
    <t>ALM</t>
  </si>
  <si>
    <t>"Анод банк" ХК</t>
  </si>
  <si>
    <t>ANO</t>
  </si>
  <si>
    <t>"Ар баянхангай" ХК</t>
  </si>
  <si>
    <t>ABH</t>
  </si>
  <si>
    <t>"Ар тархи" ХК</t>
  </si>
  <si>
    <t>ART</t>
  </si>
  <si>
    <t>"Баялаг Шар.гол" ХК</t>
  </si>
  <si>
    <t>BLS</t>
  </si>
  <si>
    <t>"Баянталбай" ХК</t>
  </si>
  <si>
    <t>BTL</t>
  </si>
  <si>
    <t>"Баянтоорой" ХК</t>
  </si>
  <si>
    <t>BTR</t>
  </si>
  <si>
    <t>BRO</t>
  </si>
  <si>
    <t>"Борнуур" ХК</t>
  </si>
  <si>
    <t>BOR</t>
  </si>
  <si>
    <t>"Бүтээл" ХК</t>
  </si>
  <si>
    <t>BUT</t>
  </si>
  <si>
    <t>"Бүтээлч Үйлс" ХК</t>
  </si>
  <si>
    <t>BLC</t>
  </si>
  <si>
    <t>"Гантөмөрт" ХК</t>
  </si>
  <si>
    <t>DLA</t>
  </si>
  <si>
    <t>"Гонир" ХК</t>
  </si>
  <si>
    <t>GNR</t>
  </si>
  <si>
    <t>DRN</t>
  </si>
  <si>
    <t>DRU</t>
  </si>
  <si>
    <t>"Жинст" ХК</t>
  </si>
  <si>
    <t>JST</t>
  </si>
  <si>
    <t>ZSB</t>
  </si>
  <si>
    <t>"Их нуур" ХК</t>
  </si>
  <si>
    <t>IHN</t>
  </si>
  <si>
    <t>"Их үүсгэл" ХК</t>
  </si>
  <si>
    <t>IHU</t>
  </si>
  <si>
    <t>"Мөнх жим" ХК</t>
  </si>
  <si>
    <t>AZA</t>
  </si>
  <si>
    <t>"Мон-Асар"ХК</t>
  </si>
  <si>
    <t>ASA</t>
  </si>
  <si>
    <t>"Монгол дизель" ХК</t>
  </si>
  <si>
    <t>MDZ</t>
  </si>
  <si>
    <t>"Монгол керамик" ХК</t>
  </si>
  <si>
    <t>KEK</t>
  </si>
  <si>
    <t>"Ноёт хайрхан" ХК</t>
  </si>
  <si>
    <t>NIE</t>
  </si>
  <si>
    <t>"Оргил Говь-алтай"ХК</t>
  </si>
  <si>
    <t>ORI</t>
  </si>
  <si>
    <t>"Орхондалай" ХК</t>
  </si>
  <si>
    <t>ORD</t>
  </si>
  <si>
    <t>"Өв-Усжуулагч"  ХК</t>
  </si>
  <si>
    <t>UAA</t>
  </si>
  <si>
    <t>"Өлзий-Дундговь" ХК</t>
  </si>
  <si>
    <t>ULZ</t>
  </si>
  <si>
    <t>"Өргөн хэрэглээ" ХК</t>
  </si>
  <si>
    <t>OEE</t>
  </si>
  <si>
    <t>"Сэлэнгэ импекс"ХК</t>
  </si>
  <si>
    <t>SEM</t>
  </si>
  <si>
    <t>"Тав" ХК</t>
  </si>
  <si>
    <t>TAV</t>
  </si>
  <si>
    <t>"Төв Ус" ХК</t>
  </si>
  <si>
    <t>UST</t>
  </si>
  <si>
    <t>"Улаансан" ХК</t>
  </si>
  <si>
    <t>UNS</t>
  </si>
  <si>
    <t>"Улиастай тэгш"ХК</t>
  </si>
  <si>
    <t>LJA</t>
  </si>
  <si>
    <t>"Усжуулах" ХК</t>
  </si>
  <si>
    <t>CMD</t>
  </si>
  <si>
    <t>"Хангал" ХК</t>
  </si>
  <si>
    <t>HGL</t>
  </si>
  <si>
    <t>"Харгиа" ХК</t>
  </si>
  <si>
    <t>HAG</t>
  </si>
  <si>
    <t>"Харшийн гэгээ"  ХК</t>
  </si>
  <si>
    <t>AVH</t>
  </si>
  <si>
    <t>"Хөдөөгийн тээвэр" ХК</t>
  </si>
  <si>
    <t>HUT</t>
  </si>
  <si>
    <t>"Хуртай" ХК</t>
  </si>
  <si>
    <t>DAO</t>
  </si>
  <si>
    <t>"Хэрлэн хивс" ХК</t>
  </si>
  <si>
    <t>HRL</t>
  </si>
  <si>
    <t>"Чандмань уул" ХК</t>
  </si>
  <si>
    <t>CAD</t>
  </si>
  <si>
    <t>CDU</t>
  </si>
  <si>
    <t>"Эрдэнэт-Зандан" ХК</t>
  </si>
  <si>
    <t>IND</t>
  </si>
  <si>
    <t>"Эсгий гутал"ХК</t>
  </si>
  <si>
    <t>ESG</t>
  </si>
  <si>
    <t>,</t>
  </si>
  <si>
    <t>Үсгэн код</t>
  </si>
  <si>
    <t>Тоон код</t>
  </si>
  <si>
    <t xml:space="preserve">Компанийн нэрс </t>
  </si>
  <si>
    <t>"Барилга корпораци" ХК</t>
  </si>
  <si>
    <t>"Талх чихэр" ХК</t>
  </si>
  <si>
    <t>"Женко тур бюро" ХК</t>
  </si>
  <si>
    <t>"Монгол шилтгээн" ХК</t>
  </si>
  <si>
    <t>"Евроазиа капитал холдинг" ХК</t>
  </si>
  <si>
    <t>"Баянтээг" ХК</t>
  </si>
  <si>
    <t>"Шивээ овоо" ХК</t>
  </si>
  <si>
    <t>"Тавантолгой" ХК</t>
  </si>
  <si>
    <t>"Блюскай секьюритиз" ХК</t>
  </si>
  <si>
    <t>"Монгол секюритиес" ХК</t>
  </si>
  <si>
    <t>"Хоринхоёрдугаар бааз" ХК</t>
  </si>
  <si>
    <t>"Дорнод худалдаа" ХК</t>
  </si>
  <si>
    <t>"Баян-Алдар" ХК</t>
  </si>
  <si>
    <t>"Сонсголон бармат" ХК</t>
  </si>
  <si>
    <t>"Хасу-мандал" ХК</t>
  </si>
  <si>
    <t>"Эрчим Баян Өлгий" ХК</t>
  </si>
  <si>
    <t>"Мандалговь импэкс" ХК</t>
  </si>
  <si>
    <t>"Бөөний худалдаа" ХК</t>
  </si>
  <si>
    <t>"Силикат" ХК</t>
  </si>
  <si>
    <t>"Хөнгөн бетон" ХК</t>
  </si>
  <si>
    <t>"Хархорум пропертийс" ХК</t>
  </si>
  <si>
    <t>"Ундарга-Өмнөговь" ХК</t>
  </si>
  <si>
    <t>"Их барилга" ХК</t>
  </si>
  <si>
    <t>"Автоимпэкс" ХК</t>
  </si>
  <si>
    <t>"Бороогийн үйлдвэр" ХК</t>
  </si>
  <si>
    <t>"Дөрвөн-уул" ХК</t>
  </si>
  <si>
    <t>"Дорнод"ХК</t>
  </si>
  <si>
    <t xml:space="preserve">"Зоос банк" ХК </t>
  </si>
  <si>
    <t>Үзүүлэлт</t>
  </si>
  <si>
    <t xml:space="preserve">  ХК-ийн тоо </t>
  </si>
  <si>
    <t>Эзлэх хувь</t>
  </si>
  <si>
    <t>Хангалттай  /80%-иас дээш/</t>
  </si>
  <si>
    <t>Бүрэн бус /50%-80%/</t>
  </si>
  <si>
    <t>Хангалтгүй /50%-иас доош/</t>
  </si>
  <si>
    <t>НИЙТ</t>
  </si>
  <si>
    <t>Нийт дүн</t>
  </si>
  <si>
    <t>ХЭХ-ын мэдэгдэл ирүүлсэн    /1 оноо/</t>
  </si>
  <si>
    <t>Хурлын материал  ирүүлсэн               /1 оноо/</t>
  </si>
  <si>
    <t>Аудитын байгууллагаар баталгаажуулсан                      /1 оноо/</t>
  </si>
  <si>
    <t>ÊÎÌÏÀÍÈÉÍ ÍÝÐÑ</t>
  </si>
  <si>
    <t>ҮНЭТ ЦААСНЫ КОД</t>
  </si>
  <si>
    <t>ÍÝÐÈÉÍ ÊÎÄ</t>
  </si>
  <si>
    <t>ХУУЧИН</t>
  </si>
  <si>
    <t>100%ÒªÐÈÉÍ ªÌ×ÒÝÉ</t>
  </si>
  <si>
    <t>"ÀÇÇÀÍ" ÕÊ</t>
  </si>
  <si>
    <t>AZZ</t>
  </si>
  <si>
    <t>"Áàãàíóóð, ç¿¿í ºìíºò á¿ñèéí öàõèëãààí ò¿ãýýõ ñ¿ëæýý"ÕÊ</t>
  </si>
  <si>
    <t>BZO</t>
  </si>
  <si>
    <t>"Äизель зуухны угсралт, засварын газар"ÕÊ</t>
  </si>
  <si>
    <t>DZU</t>
  </si>
  <si>
    <t>"Äàðõàí óñ ñóâàã"ÕÊ</t>
  </si>
  <si>
    <t>DUS</t>
  </si>
  <si>
    <t>"Äàðõàíû äóë öàõ ñòàíö"ÕÊ</t>
  </si>
  <si>
    <t>DAS</t>
  </si>
  <si>
    <t>"Äóëààí øàðûí ãîë"ÕÊ</t>
  </si>
  <si>
    <t>DSH</t>
  </si>
  <si>
    <t>"Äàðõàíû äóëààíû ñ¿ëæýý"ÕÊ</t>
  </si>
  <si>
    <t>DDS</t>
  </si>
  <si>
    <t>"Äàðõàíû òºìºðëºãèéí ¿éëäâýð"ÕÊ</t>
  </si>
  <si>
    <t>DTU</t>
  </si>
  <si>
    <t>"Äàëàíçàäãàäûí ÄÖÑ"ÕÊ</t>
  </si>
  <si>
    <t>DZS</t>
  </si>
  <si>
    <t>"Äóëààíû öàõèëãààí ñòàíö-4"ÕÊ</t>
  </si>
  <si>
    <t>DSD</t>
  </si>
  <si>
    <t>"Äóëààíû II öàõèëãààí ñòàíö" ÕÊ</t>
  </si>
  <si>
    <t>DKS</t>
  </si>
  <si>
    <t>"Äóëààíû III öàõèëãààí ñòàíö"ÕÊ</t>
  </si>
  <si>
    <t>DGS</t>
  </si>
  <si>
    <t>"Ìîíãîëûí õºðºíãèéí áèðæ"ÕÊ</t>
  </si>
  <si>
    <t>HBJ</t>
  </si>
  <si>
    <t>"Монголын төмөр зам" ХК</t>
  </si>
  <si>
    <t>MTZ</t>
  </si>
  <si>
    <t>"Íàëàéõûí äóëààíû ñòàíö" ХК</t>
  </si>
  <si>
    <t>NDS</t>
  </si>
  <si>
    <t>"Óëààíáààòàð öàõèëãààí ò¿ãýýõ ñ¿ëæýý"ÕÊ</t>
  </si>
  <si>
    <t>UTS</t>
  </si>
  <si>
    <t>"Óëààíáààòàð äóëààíû ñ¿ëæýý"ÕÊ</t>
  </si>
  <si>
    <t>UDS</t>
  </si>
  <si>
    <t>"Ýðäýíýò óñ, äóëààí ò¿ãýýõ ñ¿ëæýý"ÕÊ</t>
  </si>
  <si>
    <t>EUD</t>
  </si>
  <si>
    <t>"Ýðäýíýòèéí Äóëààíû Öàõèëãààí ñòàíö"ÕÊ</t>
  </si>
  <si>
    <t>EDS</t>
  </si>
  <si>
    <t>"Àâòîèìïýêñ"ÕÊ</t>
  </si>
  <si>
    <t>"Áàÿíòîëãîé" ÕÊ</t>
  </si>
  <si>
    <t>"Áàÿíòýýã"ÕÊ</t>
  </si>
  <si>
    <t>"Áàãàíóóð" ÕÊ</t>
  </si>
  <si>
    <t>"Äàðõàí ìàõ-ýêñïî" ÕÊ</t>
  </si>
  <si>
    <t>"Çàâõàí òýýâýð" ÕÊ</t>
  </si>
  <si>
    <t>"Çàâõàí òýýõ" ÕÊ</t>
  </si>
  <si>
    <t>"Ìîãîéí ãîë" ÕÊ</t>
  </si>
  <si>
    <t>"Ìîíãîë.öàõ. Õîëáîî" ÕÊ</t>
  </si>
  <si>
    <t>"Ñàâ øèì" ÕÊ</t>
  </si>
  <si>
    <t>"Òàâàíòîëãîé"ÕÊ</t>
  </si>
  <si>
    <t>"Õàíûí ìàòåðèàë" ÕÊ</t>
  </si>
  <si>
    <t>"Õèøèã óóë" ÕÊ</t>
  </si>
  <si>
    <t>"Øèâýý îâîî"ÕÊ</t>
  </si>
  <si>
    <t>"Àâòîçàì" ÕÊ</t>
  </si>
  <si>
    <t>"Àãðîòåõèìïåêñ" ÕÊ</t>
  </si>
  <si>
    <t>"Àäóóí÷óëóóí"ÕÊ</t>
  </si>
  <si>
    <t>"Àæëûí õóâöàñ" ÕÊ</t>
  </si>
  <si>
    <t>"Àçûê" ÕÊ</t>
  </si>
  <si>
    <t>"Ай түүлс" ХК</t>
  </si>
  <si>
    <t>ITLS</t>
  </si>
  <si>
    <t>"Àëòàé нэгдэл" ÕÊ</t>
  </si>
  <si>
    <t>"Àëòàéí çàì" ÕÊ</t>
  </si>
  <si>
    <t>"Àëìààñ" ÕÊ</t>
  </si>
  <si>
    <t>"Àнод банк" ÕÊ</t>
  </si>
  <si>
    <t>"ÀÏÓ" ÕÊ</t>
  </si>
  <si>
    <t>"Àð áàÿíõàíãàé" ÕÊ</t>
  </si>
  <si>
    <t>"Àðâèæèõ" ÕÊ</t>
  </si>
  <si>
    <t>"Ариг гал" ÕÊ</t>
  </si>
  <si>
    <t>"Стандарт ноос" ÕÊ</t>
  </si>
  <si>
    <t>"Àð òàðõè" ÕÊ</t>
  </si>
  <si>
    <t>"ÀÑÁÈ" ÕÊ</t>
  </si>
  <si>
    <t>"Àòàð-ªðãºº" ÕÊ</t>
  </si>
  <si>
    <t>"À÷èò àëêàáû" ÕÊ</t>
  </si>
  <si>
    <t>"Áàðèëãà êîðïîðàöè"</t>
  </si>
  <si>
    <t>"Áàÿëàã Øàð.ãîë" ÕÊ</t>
  </si>
  <si>
    <t>"Áàÿí-Àëäàð"ÕÊ</t>
  </si>
  <si>
    <r>
      <t xml:space="preserve">"Стандарт проперти групп" ХК </t>
    </r>
    <r>
      <rPr>
        <sz val="8"/>
        <rFont val="Arial Mon"/>
        <family val="2"/>
      </rPr>
      <t>/Áàÿíáîãä/</t>
    </r>
  </si>
  <si>
    <t>"Áàÿíãîë ÇÁ" ÕÊ</t>
  </si>
  <si>
    <t>"Áàÿíòàëáàé" ÕÊ</t>
  </si>
  <si>
    <t>"Áàÿëàã-Ñ¿ìáýð"ÕÊ</t>
  </si>
  <si>
    <t>"Áàÿëàã Íàëàéõ" ÕÊ</t>
  </si>
  <si>
    <t>"Áàÿíòîîðîé" ÕÊ</t>
  </si>
  <si>
    <t>"Áè Äè Ñåê" ÕÊ</t>
  </si>
  <si>
    <t>"Áинсэ" ÕÊ</t>
  </si>
  <si>
    <t>"Блюскай секьюритиз"   ÕÊ</t>
  </si>
  <si>
    <t>"Áîðîîãèéí ¿éëäâýð"ÕÊ</t>
  </si>
  <si>
    <t>"Áîðíóóð" ÕÊ</t>
  </si>
  <si>
    <t>"Áººíèé õóäàëäàà"ÕÊ</t>
  </si>
  <si>
    <t>"Áºõºã" ÕÊ</t>
  </si>
  <si>
    <t>"Áóëãàí óíäàðãà" ÕÊ</t>
  </si>
  <si>
    <t>"Áóÿí" ÕÊ</t>
  </si>
  <si>
    <t>"Á¿òýýë" ÕÊ</t>
  </si>
  <si>
    <t>"Á¿òýýë÷ ¯éëñ" ÕÊ</t>
  </si>
  <si>
    <t>"Áýðõ óóë" ÕÊ</t>
  </si>
  <si>
    <t>"Ãàçàð Ñ¿ëæìýë" ÕÊ</t>
  </si>
  <si>
    <t>"Ãàí õèéö" ÕÊ</t>
  </si>
  <si>
    <t>"Ãàí õýðëýí" ÕÊ</t>
  </si>
  <si>
    <t>"Ãàíòºìºðò" ÕÊ</t>
  </si>
  <si>
    <t>"Ãермес центр" ÕÊ</t>
  </si>
  <si>
    <t>"Глобал монголиа холдингс" ÕÊ</t>
  </si>
  <si>
    <t>"Ãîâü" ÕÊ</t>
  </si>
  <si>
    <t>"Ãîâèéí ºíäºð" ÕÊ</t>
  </si>
  <si>
    <t>"Говьфайнэншл групп" ÕÊ</t>
  </si>
  <si>
    <t>"Ãîíèð" ÕÊ</t>
  </si>
  <si>
    <t>"Ãóðèë òýæýýë Áóëãàí"ÕÊ</t>
  </si>
  <si>
    <t>"Ãóðèë" ÕÊ</t>
  </si>
  <si>
    <t>"Ãóòàë" ÕÊ</t>
  </si>
  <si>
    <t>"Äàâààíáóëàã" ÕÊ</t>
  </si>
  <si>
    <t>"Äàðõàí ãóðèë òýæýýë" ХК</t>
  </si>
  <si>
    <t>"Äàðõàí õ¿íñ" ÕÊ</t>
  </si>
  <si>
    <t>"Äàðõàí çî÷èä áóóäàë" ХК</t>
  </si>
  <si>
    <t>"Äàðõàí Ñýëýíãèéí öàõèëãààí ò¿ãýýõ ñ¿ëæýý"ÕÊ</t>
  </si>
  <si>
    <t>"Äàðõàí íýõèé" ÕÊ</t>
  </si>
  <si>
    <t>"Äàðõàí õºâºí" ÕÊ</t>
  </si>
  <si>
    <t>"Дижитал каталист" ÕÊ</t>
  </si>
  <si>
    <t>"Äîðíîä àâòî çàì" ÕÊ</t>
  </si>
  <si>
    <t>"Äîðíîä" ÕÊ</t>
  </si>
  <si>
    <t>"Äîðíîä Èìïýêñ" ÕÊ</t>
  </si>
  <si>
    <t>"Äîðíîä òýýâýð" ÕÊ</t>
  </si>
  <si>
    <t>"Äîðíîä õóäàëäàà"ÕÊ</t>
  </si>
  <si>
    <t>"Äºðâºí-óóë " ÕÊ</t>
  </si>
  <si>
    <t>"Äýâøèë ìàíäàë" ÕÊ</t>
  </si>
  <si>
    <t>"Евроазиа капитал холдинг"  ÕÊ</t>
  </si>
  <si>
    <t>"Еврофё Азиа" ÕÊ</t>
  </si>
  <si>
    <t>"Е-Моние" ÕÊ</t>
  </si>
  <si>
    <t>"Æàðãàëàíò ¿éëñ" ÕÊ</t>
  </si>
  <si>
    <t>"Æèíñò" ÕÊ</t>
  </si>
  <si>
    <t>"Æèíñò-Óâñ" ÕÊ</t>
  </si>
  <si>
    <t>"Æóóë÷èí ãîâü" ÕÊ</t>
  </si>
  <si>
    <t>"Æåíêî òóð áþðî"ÕÊ</t>
  </si>
  <si>
    <t>"Çàâõàí Áàÿëàã" ÕÊ</t>
  </si>
  <si>
    <t>"Çîîñ ãî¸ë"ÕÊ</t>
  </si>
  <si>
    <t xml:space="preserve">"Çîîñ áàíê"ÕÊ </t>
  </si>
  <si>
    <t>"Èíãýòòîëãîé" ÕÊ</t>
  </si>
  <si>
    <t>"Èõ íóóð" ÕÊ</t>
  </si>
  <si>
    <t>"Èõ ¿¿ñãýë" ÕÊ</t>
  </si>
  <si>
    <t>"Èõ áàðèëãà"ÕÊ</t>
  </si>
  <si>
    <t>"Ìàíäàëãîâü èìïýêñ</t>
  </si>
  <si>
    <t>"Ìàõèìïåêñ" ÕÊ</t>
  </si>
  <si>
    <t>"Ìàòåðèàëèìïýêñ" ÕÊ</t>
  </si>
  <si>
    <t>"Ìàøèí ìåõàíèçì"ÕÊ</t>
  </si>
  <si>
    <t>"Ìºíõ æèì" ÕÊ</t>
  </si>
  <si>
    <t>"Ìîí-Àñàð"ÕÊ</t>
  </si>
  <si>
    <t>"Ìîíãåî" ÕÊ</t>
  </si>
  <si>
    <t>"Ìîíãîë àëò" ÕÊ</t>
  </si>
  <si>
    <t>"Ìîíãîë äèçåëü" ÕÊ</t>
  </si>
  <si>
    <t>"Ìîíãîë êåðàìèê" ÕÊ</t>
  </si>
  <si>
    <t>"Ìîíãîë íýõìýë" ÕÊ</t>
  </si>
  <si>
    <t>"Ìîíãîë ñàâõè" ÕÊ</t>
  </si>
  <si>
    <t>"Ìîíãîë øåâðî" ÕÊ</t>
  </si>
  <si>
    <t>"Ìîíãîë øèð" ÕÊ</t>
  </si>
  <si>
    <t>"Ìîíãîë ÝÝÃ" ÕÊ</t>
  </si>
  <si>
    <t>"Ìîíèíæáàð" ÕÊ</t>
  </si>
  <si>
    <t>"Мон Ит Булигаар" ÕÊ</t>
  </si>
  <si>
    <t>"Ìîí Íàá" ÕÊ</t>
  </si>
  <si>
    <t>"Ìîííîîñ" ÕÊ</t>
  </si>
  <si>
    <t>"Монголын хөгжил үндэсний нэгдэл" ÕÊ</t>
  </si>
  <si>
    <t>"Ìîíãîë øèëòãýýí"ÕÊ</t>
  </si>
  <si>
    <t>"Ìîíãîë ñåêþðèòèåñ"ÕÊ</t>
  </si>
  <si>
    <t>"МҮДИКС" ÕÊ</t>
  </si>
  <si>
    <t>"Íàко түлш" ÕÊ</t>
  </si>
  <si>
    <t>"Íèéñëýë ºðãºº" ÕÊ</t>
  </si>
  <si>
    <t>"Íî¸ò õàéðõàí" ÕÊ</t>
  </si>
  <si>
    <t>"Номин хишиг" ÕÊ</t>
  </si>
  <si>
    <t>"Íýõýýñã¿é ýäëýë" ÕÊ</t>
  </si>
  <si>
    <t>"Îëëîî" ÕÊ</t>
  </si>
  <si>
    <t>"Îðãèë Ãîâü-àëòàé"ÕÊ</t>
  </si>
  <si>
    <t>"Îðõîíäàëàé" ÕÊ</t>
  </si>
  <si>
    <t>"ªâ-Óñæóóëàã÷"  ÕÊ</t>
  </si>
  <si>
    <t>"ªëçèé-Äóíäãîâü" ÕÊ</t>
  </si>
  <si>
    <t>"ªíäºðõààí" ÕÊ</t>
  </si>
  <si>
    <t>"ªðãºí õýðýãëýý" ÕÊ</t>
  </si>
  <si>
    <t>"Ремикон" ÕÊ</t>
  </si>
  <si>
    <t>"Ñèëèêàò"  ÕÊ</t>
  </si>
  <si>
    <t>"Ñîð" ÕÊ</t>
  </si>
  <si>
    <t>"Ñîíñãîëîí áàðìàò"ÕÊ</t>
  </si>
  <si>
    <t>"Ñ¿¿" ÕÊ</t>
  </si>
  <si>
    <t>"Ñýëýíãý Àð õºâ÷" ÕÊ</t>
  </si>
  <si>
    <t>"Ñýë.Äóëààíõààí" ÕÊ</t>
  </si>
  <si>
    <t>"Ñýëýíãý èìïåêñ"ÕÊ</t>
  </si>
  <si>
    <t>"Ñýëýíãý-ñ¿ðýã" ÕÊ</t>
  </si>
  <si>
    <t>"Òàâ" ÕÊ</t>
  </si>
  <si>
    <t>"Òàâèëãà" ÕÊ</t>
  </si>
  <si>
    <t>"Òàëûí ãàë" ÕÊ</t>
  </si>
  <si>
    <t>"Òàëõ ÷èõýð"ÕÊ</t>
  </si>
  <si>
    <t>"Òàõü Kî " ÕÊ</t>
  </si>
  <si>
    <t>"Òåõíèêèìïîðò"ÕÊ</t>
  </si>
  <si>
    <t>"Òºâ Óñ" ÕÊ</t>
  </si>
  <si>
    <t>"Òºìðèéí çàâîä" ÕÊ</t>
  </si>
  <si>
    <t>"Òóëïàð" ÕÊ</t>
  </si>
  <si>
    <t>"Òýýâýð-À÷ëàë" ÕÊ</t>
  </si>
  <si>
    <t>"Òýýâýð-Äàðõàí" ÕÊ</t>
  </si>
  <si>
    <t>"Óëààíáààòàð õèâñ" ÕÊ</t>
  </si>
  <si>
    <t>"ÓÁ-Á¯Ê" ÕÊ</t>
  </si>
  <si>
    <t>"Óâñ õ¿íñ" ÕÊ</t>
  </si>
  <si>
    <t>"Увс чàöàðãàíà"ÕÊ</t>
  </si>
  <si>
    <t>"Óëñûí Èõ Äýëã¿¿ð"ÕÊ</t>
  </si>
  <si>
    <t>"Óëààíñàí" ÕÊ</t>
  </si>
  <si>
    <t>"Óëèàñòàé òýãø"ÕÊ</t>
  </si>
  <si>
    <t>"Óíäàðãà-ªìíºãîâü"</t>
  </si>
  <si>
    <t>"Óðàí áàðèëãà"ÕÊ</t>
  </si>
  <si>
    <t>"Óóæèì õàíãàé" ÕÊ</t>
  </si>
  <si>
    <t>"Óñæóóëàõ" ÕÊ</t>
  </si>
  <si>
    <t>"Õүннү менежмент" ÕÊ</t>
  </si>
  <si>
    <t>"Õàé Áè Îéë" ÕÊ</t>
  </si>
  <si>
    <t>"Õàíãàë" ÕÊ</t>
  </si>
  <si>
    <t>"Õàðãèà" ÕÊ</t>
  </si>
  <si>
    <t>"Õàð òàðâàãàòàé"ÕÊ</t>
  </si>
  <si>
    <t>"Õàðõîðèí"  ÕÊ</t>
  </si>
  <si>
    <t>"Õàðøèéí ãýãýý"  ÕÊ</t>
  </si>
  <si>
    <t>"Õàñó-ìàíäàë"ÕÊ</t>
  </si>
  <si>
    <t>"Хот девелопмент" ÕÊ</t>
  </si>
  <si>
    <t>"Õîðèíõî¸ðäóãààð áààç" ХК</t>
  </si>
  <si>
    <t>"Õîðãî õàéðõàí" ÕÊ</t>
  </si>
  <si>
    <t>"Хөвсгөл аëòàí äóóëãà" ÕÊ</t>
  </si>
  <si>
    <t>"Õºâñãºë ãåîëîãè" ÕÊ</t>
  </si>
  <si>
    <t>"Õºâñãºë" ÕÊ</t>
  </si>
  <si>
    <t>"Õºâñãºë óñàí çàì" ÕÊ</t>
  </si>
  <si>
    <t>"Õºâñãºë õ¿íñ" ÕÊ</t>
  </si>
  <si>
    <t>"Õºäººãèéí òýýâýð" ÕÊ</t>
  </si>
  <si>
    <t>"Õºíãºí áåòîí"ÕÊ</t>
  </si>
  <si>
    <t>"Õºñºã òðåéä" ÕÊ</t>
  </si>
  <si>
    <t>"Õºх ган" ÕÊ</t>
  </si>
  <si>
    <t>"Õóðòàé" ÕÊ</t>
  </si>
  <si>
    <t>"Õ¿íñ-Àðõàíãàé" ÕÊ</t>
  </si>
  <si>
    <t>"Õ¿ðä" ÕÊ</t>
  </si>
  <si>
    <t>"Õýðëýí õèâñ" ÕÊ</t>
  </si>
  <si>
    <t>"Öàãààíòîëãîé" ÕÊ</t>
  </si>
  <si>
    <t>"Орхон хөгжил" ÕÊ</t>
  </si>
  <si>
    <t>"×àíäìàíü óóë" ÕÊ</t>
  </si>
  <si>
    <t xml:space="preserve">"×àíäìàíü Äóíäãîâü" </t>
  </si>
  <si>
    <t>"Øàðûí ãîë" ÕÊ</t>
  </si>
  <si>
    <t>"Øèì" ÕÊ</t>
  </si>
  <si>
    <t>"Хар хорум пропертийс"   ÕÊ</t>
  </si>
  <si>
    <t>"Øèíýñò" ÕÊ</t>
  </si>
  <si>
    <t>"Ýâëýë" ÕÊ</t>
  </si>
  <si>
    <t>"Ýðäýíýò õ¿íñ" ÕÊ</t>
  </si>
  <si>
    <t>"Ýðäýíýò-Çàíäàí" ÕÊ</t>
  </si>
  <si>
    <t>"Ýðýýíöàâ" ÕÊ</t>
  </si>
  <si>
    <t>"Ýñãèé ãóòàë"ÕÊ</t>
  </si>
  <si>
    <t xml:space="preserve">"Ýð÷èì Áàÿí ªëãèé" </t>
  </si>
  <si>
    <t>"Ýðäýíýò àâòî çàì" ÕÊ</t>
  </si>
  <si>
    <t>"Ýðäýíýò Ñóâðаãà" ÕÊ</t>
  </si>
  <si>
    <t>"Дархан зочид буудал" ХК</t>
  </si>
  <si>
    <t>"Чандмань Дундговь" ХК</t>
  </si>
  <si>
    <t xml:space="preserve">МХБ-Д БҮРТГЭЛТЭЙ ХУВЬЦААТ КОМПАНИУДЫН 2016 ОНЫ ЭХНИЙ ХАГАС ЖИЛИЙН БАЙДЛААР ХУУЛЬ, ЖУРАМ БОЛОН ГЭРЭЭГЭЭР ХҮЛЭЭСЭН ҮҮРГИЙН ХЭРЭГЖИЛТИЙН НЭГДСЭН СУДАЛГАА  </t>
  </si>
  <si>
    <t>Тайлбар: Үүргийн хэрэгжилтийн судалгаанд 100% төрийн өмчит 19 компанийг оруулж тооцоогүй болно.</t>
  </si>
  <si>
    <t>Хагас жилийн санхүүгийн тайлан /2016/</t>
  </si>
  <si>
    <t>Хагас жилийн үйл ажилллагааны тайлан /2016/</t>
  </si>
  <si>
    <t>2016.08.29</t>
  </si>
  <si>
    <t>2016.06.22</t>
  </si>
  <si>
    <t>2016.07.05</t>
  </si>
  <si>
    <t>Үйл ажиллагаа эрхлээгүй</t>
  </si>
  <si>
    <t>2016.06.21</t>
  </si>
  <si>
    <t>2016.08.02</t>
  </si>
  <si>
    <t>Ү/А эрхлээгүй</t>
  </si>
  <si>
    <t>үйл ажиллагаа эрхлээгүй</t>
  </si>
  <si>
    <t>ү/а эрхлээгүй</t>
  </si>
  <si>
    <t>I ангилал</t>
  </si>
  <si>
    <t>II ангилал</t>
  </si>
  <si>
    <t>III ангилал</t>
  </si>
  <si>
    <t>2016.12.31 Дүн</t>
  </si>
  <si>
    <t>2016.06.30 ангилал</t>
  </si>
  <si>
    <t xml:space="preserve">МХБ-Д БҮРТГЭЛТЭЙ ХУВЬЦААТ КОМПАНИУДЫН 2016 ОНЫ  ХУУЛЬ, ЖУРАМ БОЛОН ГЭРЭЭГЭЭР ХҮЛЭЭСЭН ҮҮРГИЙН ХЭРЭГЖИЛТИЙН НЭГДСЭН СУДАЛГАА  </t>
  </si>
  <si>
    <t>Аудитын дүгнэлт                   /1 оноо/</t>
  </si>
  <si>
    <t>Ногдол ашгийн шийдвэр, Бусад мэдээ мэдээлэл               /1 оноо/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</si>
</sst>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.0"/>
  </numFmts>
  <fonts count="28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name val="Arial Mon"/>
      <family val="2"/>
    </font>
    <font>
      <sz val="10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8"/>
      <color rgb="FFC00000"/>
      <name val="Arial Mo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Mon"/>
      <family val="2"/>
    </font>
    <font>
      <sz val="8"/>
      <name val="Arial"/>
      <family val="2"/>
    </font>
    <font>
      <sz val="9"/>
      <name val="Arial Mo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imes New Roman Mon"/>
      <family val="1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8"/>
      <color rgb="FFFF0000"/>
      <name val="Arial Mon"/>
      <family val="2"/>
    </font>
    <font>
      <sz val="8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0" borderId="0" xfId="0" applyFont="1" applyFill="1"/>
    <xf numFmtId="0" fontId="3" fillId="2" borderId="2" xfId="0" applyFont="1" applyFill="1" applyBorder="1"/>
    <xf numFmtId="0" fontId="7" fillId="0" borderId="0" xfId="0" applyFont="1" applyFill="1"/>
    <xf numFmtId="0" fontId="3" fillId="2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/>
    <xf numFmtId="14" fontId="3" fillId="2" borderId="2" xfId="0" applyNumberFormat="1" applyFont="1" applyFill="1" applyBorder="1"/>
    <xf numFmtId="0" fontId="4" fillId="2" borderId="2" xfId="0" applyFont="1" applyFill="1" applyBorder="1" applyAlignment="1"/>
    <xf numFmtId="0" fontId="7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2" xfId="0" applyFont="1" applyFill="1" applyBorder="1"/>
    <xf numFmtId="2" fontId="12" fillId="0" borderId="2" xfId="0" applyNumberFormat="1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0" borderId="0" xfId="9" applyFont="1" applyFill="1"/>
    <xf numFmtId="0" fontId="13" fillId="0" borderId="0" xfId="9" applyFont="1" applyFill="1"/>
    <xf numFmtId="0" fontId="3" fillId="0" borderId="0" xfId="9" applyFont="1" applyFill="1" applyBorder="1"/>
    <xf numFmtId="0" fontId="13" fillId="0" borderId="2" xfId="9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left"/>
    </xf>
    <xf numFmtId="0" fontId="3" fillId="0" borderId="2" xfId="9" applyFont="1" applyFill="1" applyBorder="1" applyAlignment="1">
      <alignment horizontal="center" vertical="center"/>
    </xf>
    <xf numFmtId="0" fontId="3" fillId="0" borderId="2" xfId="9" applyFont="1" applyFill="1" applyBorder="1" applyAlignment="1"/>
    <xf numFmtId="0" fontId="3" fillId="0" borderId="2" xfId="9" applyFont="1" applyFill="1" applyBorder="1" applyAlignment="1">
      <alignment horizontal="center"/>
    </xf>
    <xf numFmtId="0" fontId="3" fillId="0" borderId="2" xfId="9" applyFont="1" applyFill="1" applyBorder="1"/>
    <xf numFmtId="0" fontId="3" fillId="0" borderId="0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left" vertical="center"/>
    </xf>
    <xf numFmtId="0" fontId="3" fillId="0" borderId="0" xfId="9" applyFont="1" applyFill="1" applyBorder="1" applyAlignment="1"/>
    <xf numFmtId="0" fontId="3" fillId="0" borderId="1" xfId="9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center"/>
    </xf>
    <xf numFmtId="0" fontId="14" fillId="0" borderId="2" xfId="9" applyFont="1" applyFill="1" applyBorder="1" applyAlignment="1">
      <alignment horizontal="left" vertical="center"/>
    </xf>
    <xf numFmtId="0" fontId="3" fillId="0" borderId="2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/>
    </xf>
    <xf numFmtId="0" fontId="3" fillId="0" borderId="3" xfId="9" applyFont="1" applyFill="1" applyBorder="1" applyAlignment="1">
      <alignment horizontal="center"/>
    </xf>
    <xf numFmtId="0" fontId="15" fillId="0" borderId="2" xfId="9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3" fillId="2" borderId="2" xfId="0" applyFont="1" applyFill="1" applyBorder="1"/>
    <xf numFmtId="0" fontId="3" fillId="5" borderId="2" xfId="0" applyFont="1" applyFill="1" applyBorder="1"/>
    <xf numFmtId="0" fontId="11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12" fillId="0" borderId="0" xfId="0" applyFont="1" applyFill="1"/>
    <xf numFmtId="0" fontId="24" fillId="0" borderId="0" xfId="0" applyFont="1" applyFill="1"/>
    <xf numFmtId="0" fontId="12" fillId="2" borderId="0" xfId="0" applyFont="1" applyFill="1"/>
    <xf numFmtId="0" fontId="11" fillId="4" borderId="0" xfId="34" applyFont="1" applyFill="1" applyAlignment="1">
      <alignment horizontal="left" vertical="center"/>
    </xf>
    <xf numFmtId="0" fontId="4" fillId="2" borderId="2" xfId="0" applyNumberFormat="1" applyFont="1" applyFill="1" applyBorder="1"/>
    <xf numFmtId="0" fontId="25" fillId="2" borderId="2" xfId="0" applyFont="1" applyFill="1" applyBorder="1"/>
    <xf numFmtId="0" fontId="26" fillId="2" borderId="2" xfId="0" applyFont="1" applyFill="1" applyBorder="1"/>
    <xf numFmtId="14" fontId="4" fillId="2" borderId="2" xfId="0" applyNumberFormat="1" applyFont="1" applyFill="1" applyBorder="1"/>
    <xf numFmtId="0" fontId="27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27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1" fillId="4" borderId="0" xfId="34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1" fillId="4" borderId="0" xfId="34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/>
    </xf>
    <xf numFmtId="0" fontId="13" fillId="0" borderId="1" xfId="9" applyFont="1" applyFill="1" applyBorder="1" applyAlignment="1">
      <alignment horizontal="center" vertical="center" textRotation="90" wrapText="1"/>
    </xf>
    <xf numFmtId="0" fontId="13" fillId="0" borderId="3" xfId="9" applyFont="1" applyFill="1" applyBorder="1" applyAlignment="1">
      <alignment horizontal="center" vertical="center" textRotation="90" wrapText="1"/>
    </xf>
    <xf numFmtId="0" fontId="13" fillId="0" borderId="1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</cellXfs>
  <cellStyles count="35">
    <cellStyle name="Comma [0] 2" xfId="12"/>
    <cellStyle name="Comma 2" xfId="2"/>
    <cellStyle name="Comma 2 2" xfId="3"/>
    <cellStyle name="Comma 2 2 2" xfId="15"/>
    <cellStyle name="Comma 2 3" xfId="16"/>
    <cellStyle name="Comma 2 4" xfId="17"/>
    <cellStyle name="Comma 2 5" xfId="18"/>
    <cellStyle name="Comma 2 6" xfId="14"/>
    <cellStyle name="Comma 3 2" xfId="4"/>
    <cellStyle name="Comma 7" xfId="5"/>
    <cellStyle name="Normal" xfId="0" builtinId="0"/>
    <cellStyle name="Normal 2" xfId="6"/>
    <cellStyle name="Normal 2 2" xfId="20"/>
    <cellStyle name="Normal 2 3" xfId="21"/>
    <cellStyle name="Normal 2 4" xfId="22"/>
    <cellStyle name="Normal 2 5" xfId="23"/>
    <cellStyle name="Normal 2 6" xfId="19"/>
    <cellStyle name="Normal 3" xfId="7"/>
    <cellStyle name="Normal 3 2" xfId="25"/>
    <cellStyle name="Normal 3 3" xfId="26"/>
    <cellStyle name="Normal 3 4" xfId="27"/>
    <cellStyle name="Normal 3 5" xfId="28"/>
    <cellStyle name="Normal 3 6" xfId="24"/>
    <cellStyle name="Normal 3_Huulin heregjilt 2009" xfId="29"/>
    <cellStyle name="Normal 4" xfId="8"/>
    <cellStyle name="Normal 4 2" xfId="9"/>
    <cellStyle name="Normal 4 3" xfId="30"/>
    <cellStyle name="Normal 5" xfId="1"/>
    <cellStyle name="Normal 6" xfId="13"/>
    <cellStyle name="Normal 7" xfId="34"/>
    <cellStyle name="Percent 2" xfId="10"/>
    <cellStyle name="Percent 2 2" xfId="11"/>
    <cellStyle name="Percent 2 3" xfId="32"/>
    <cellStyle name="Percent 3" xfId="33"/>
    <cellStyle name="Percent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ljav\Manaljav\share\Listing%20&amp;%20Disclosure\2016\Disclosure%20-%20XK%20medeelel%20sudalgaa\Negdsen%20sudalgaa\Sanhuugiin%20tailan,%20audit\Sanhuugiin%20tailan%20iruule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ljav\Manaljav\share\Listing%20&amp;%20Disclosure\2016\Disclosure%20-%20XK%20medeelel%20sudalgaa\Negdsen%20sudalgaa\Nogdol%20ashig,%20tender%20sanal,%20nogdol%20huvi\Nogdol%20ashig,%20nogdol%20huvi,%20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tailan_iruulelt"/>
      <sheetName val="Sheet1"/>
    </sheetNames>
    <sheetDataSet>
      <sheetData sheetId="0"/>
      <sheetData sheetId="1">
        <row r="8">
          <cell r="B8">
            <v>526</v>
          </cell>
          <cell r="D8">
            <v>10526000</v>
          </cell>
          <cell r="E8" t="str">
            <v>Дарханы төмөрлөгийн үйлдвэр</v>
          </cell>
        </row>
        <row r="9">
          <cell r="B9">
            <v>499</v>
          </cell>
          <cell r="C9" t="str">
            <v>D</v>
          </cell>
          <cell r="D9">
            <v>10499000</v>
          </cell>
          <cell r="E9" t="str">
            <v>Эрдэнэтийн ДЦС</v>
          </cell>
          <cell r="F9" t="str">
            <v>OR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O9">
            <v>1</v>
          </cell>
          <cell r="P9">
            <v>1</v>
          </cell>
          <cell r="S9">
            <v>1</v>
          </cell>
          <cell r="T9" t="str">
            <v>2008.02.10</v>
          </cell>
          <cell r="V9">
            <v>1</v>
          </cell>
          <cell r="W9" t="str">
            <v>2009.02.12</v>
          </cell>
          <cell r="X9" t="str">
            <v>2009.07.16 II</v>
          </cell>
          <cell r="Y9">
            <v>1</v>
          </cell>
          <cell r="Z9" t="str">
            <v>2010.02.05</v>
          </cell>
          <cell r="AE9">
            <v>1</v>
          </cell>
          <cell r="AF9" t="str">
            <v>2011.01.28</v>
          </cell>
          <cell r="AH9" t="str">
            <v>2011,04,21</v>
          </cell>
          <cell r="AJ9" t="str">
            <v>2011.10.18</v>
          </cell>
          <cell r="AK9">
            <v>1</v>
          </cell>
          <cell r="AL9" t="str">
            <v>2012.02.02</v>
          </cell>
          <cell r="AR9">
            <v>1</v>
          </cell>
          <cell r="AS9" t="str">
            <v>2013.02.01</v>
          </cell>
          <cell r="AW9" t="str">
            <v>2013.09.19</v>
          </cell>
          <cell r="AY9">
            <v>1</v>
          </cell>
          <cell r="AZ9" t="str">
            <v>2014.01.24</v>
          </cell>
          <cell r="BF9">
            <v>1</v>
          </cell>
          <cell r="BG9" t="str">
            <v>2015.2.09</v>
          </cell>
          <cell r="BM9">
            <v>42398</v>
          </cell>
        </row>
        <row r="10">
          <cell r="B10">
            <v>150</v>
          </cell>
          <cell r="C10" t="str">
            <v>C</v>
          </cell>
          <cell r="D10">
            <v>10150000</v>
          </cell>
          <cell r="E10" t="str">
            <v>Даваанбулаг</v>
          </cell>
          <cell r="F10" t="str">
            <v>TE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AR10">
            <v>1</v>
          </cell>
          <cell r="AS10" t="str">
            <v>2013.02.18</v>
          </cell>
          <cell r="AT10" t="str">
            <v>Тэд-од</v>
          </cell>
          <cell r="AW10" t="str">
            <v>2013.11.01</v>
          </cell>
          <cell r="AX10" t="str">
            <v>2013.11.01</v>
          </cell>
          <cell r="BF10">
            <v>1</v>
          </cell>
          <cell r="BG10" t="str">
            <v>2015.03.19</v>
          </cell>
          <cell r="BH10" t="str">
            <v xml:space="preserve">Б энд С аудит </v>
          </cell>
          <cell r="BM10">
            <v>42531</v>
          </cell>
          <cell r="BN10" t="str">
            <v>Б энд С аудит ХХК</v>
          </cell>
        </row>
        <row r="11">
          <cell r="B11">
            <v>461</v>
          </cell>
          <cell r="C11" t="str">
            <v>A</v>
          </cell>
          <cell r="D11">
            <v>10461000</v>
          </cell>
          <cell r="E11" t="str">
            <v>Адуунчулуун</v>
          </cell>
          <cell r="F11" t="str">
            <v>DO</v>
          </cell>
          <cell r="H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S11">
            <v>1</v>
          </cell>
          <cell r="T11" t="str">
            <v>2008.03.31</v>
          </cell>
          <cell r="Y11">
            <v>1</v>
          </cell>
          <cell r="Z11" t="str">
            <v>2010.04.08</v>
          </cell>
          <cell r="AE11">
            <v>1</v>
          </cell>
          <cell r="AF11" t="str">
            <v>2011,03,15</v>
          </cell>
          <cell r="AR11">
            <v>1</v>
          </cell>
          <cell r="AS11" t="str">
            <v>2013.02.10</v>
          </cell>
          <cell r="AW11" t="str">
            <v>2013.09.19</v>
          </cell>
          <cell r="AY11">
            <v>1</v>
          </cell>
          <cell r="AZ11" t="str">
            <v>2014.04.14</v>
          </cell>
          <cell r="BF11">
            <v>1</v>
          </cell>
          <cell r="BG11" t="str">
            <v>2015.03.16</v>
          </cell>
          <cell r="BH11" t="str">
            <v>Нью капитал тэнцэл аудит</v>
          </cell>
          <cell r="BK11">
            <v>42207</v>
          </cell>
          <cell r="BL11">
            <v>42305</v>
          </cell>
          <cell r="BM11">
            <v>42405</v>
          </cell>
          <cell r="BN11" t="str">
            <v>Нью капитал тэнцэл аудит, 2/25/2016</v>
          </cell>
        </row>
        <row r="12">
          <cell r="B12">
            <v>444</v>
          </cell>
          <cell r="C12" t="str">
            <v>A</v>
          </cell>
          <cell r="D12">
            <v>10444000</v>
          </cell>
          <cell r="E12" t="str">
            <v>Могойн гол</v>
          </cell>
          <cell r="F12" t="str">
            <v>HE</v>
          </cell>
          <cell r="N12">
            <v>1</v>
          </cell>
          <cell r="O12">
            <v>1</v>
          </cell>
          <cell r="P12">
            <v>1</v>
          </cell>
          <cell r="S12">
            <v>1</v>
          </cell>
          <cell r="T12" t="str">
            <v>2008.03.05</v>
          </cell>
          <cell r="V12">
            <v>1</v>
          </cell>
          <cell r="W12" t="str">
            <v>2009.03.13</v>
          </cell>
          <cell r="Y12">
            <v>1</v>
          </cell>
          <cell r="Z12" t="str">
            <v>2010.03.19</v>
          </cell>
          <cell r="AA12" t="str">
            <v>Мэдээлэл Аудит</v>
          </cell>
          <cell r="AE12">
            <v>1</v>
          </cell>
          <cell r="AF12" t="str">
            <v>2011.07.07</v>
          </cell>
          <cell r="AI12" t="str">
            <v>2011.10.26</v>
          </cell>
          <cell r="AK12">
            <v>1</v>
          </cell>
          <cell r="AL12" t="str">
            <v>2012.03.27</v>
          </cell>
          <cell r="AP12" t="str">
            <v>2012.11.12</v>
          </cell>
          <cell r="AR12">
            <v>1</v>
          </cell>
          <cell r="AS12" t="str">
            <v>2013.02.10</v>
          </cell>
          <cell r="AW12" t="str">
            <v>2013.10.01</v>
          </cell>
          <cell r="AY12">
            <v>1</v>
          </cell>
          <cell r="AZ12" t="str">
            <v>2014.03.10</v>
          </cell>
          <cell r="BA12" t="str">
            <v>Хөвсгөл аймгийн Аудитын газар</v>
          </cell>
          <cell r="BD12" t="str">
            <v>2014.07.25</v>
          </cell>
          <cell r="BF12">
            <v>1</v>
          </cell>
          <cell r="BG12" t="str">
            <v>2015.03.16</v>
          </cell>
          <cell r="BH12" t="str">
            <v>Ихэр мөрөн аудит</v>
          </cell>
          <cell r="BK12">
            <v>42201</v>
          </cell>
          <cell r="BM12">
            <v>42460</v>
          </cell>
          <cell r="BN12" t="str">
            <v>Үндэсний аудитын газрын харьяа ХӨ аудитын газар</v>
          </cell>
        </row>
        <row r="13">
          <cell r="B13">
            <v>402</v>
          </cell>
          <cell r="C13" t="str">
            <v>C</v>
          </cell>
          <cell r="D13">
            <v>10402000</v>
          </cell>
          <cell r="E13" t="str">
            <v>Хөвсгөл алтан дуулга</v>
          </cell>
          <cell r="F13" t="str">
            <v>HE</v>
          </cell>
          <cell r="J13">
            <v>1</v>
          </cell>
          <cell r="K13">
            <v>1</v>
          </cell>
          <cell r="N13">
            <v>1</v>
          </cell>
          <cell r="O13">
            <v>1</v>
          </cell>
          <cell r="P13">
            <v>1</v>
          </cell>
          <cell r="Q13" t="str">
            <v>2007.11.12</v>
          </cell>
          <cell r="R13" t="str">
            <v>2007.11.12</v>
          </cell>
          <cell r="S13">
            <v>1</v>
          </cell>
          <cell r="T13" t="str">
            <v>2008.06.17</v>
          </cell>
          <cell r="V13">
            <v>1</v>
          </cell>
          <cell r="W13" t="str">
            <v>2009.05.13</v>
          </cell>
          <cell r="Y13">
            <v>1</v>
          </cell>
          <cell r="Z13" t="str">
            <v>2010.04.20</v>
          </cell>
          <cell r="AR13">
            <v>1</v>
          </cell>
          <cell r="AS13" t="str">
            <v>2013.03.06</v>
          </cell>
          <cell r="AY13">
            <v>1</v>
          </cell>
          <cell r="AZ13" t="str">
            <v>2014.02.25</v>
          </cell>
          <cell r="BA13" t="str">
            <v>Ситико Аудит</v>
          </cell>
          <cell r="BF13">
            <v>1</v>
          </cell>
          <cell r="BG13" t="str">
            <v>2015.03.16</v>
          </cell>
          <cell r="BH13" t="str">
            <v>Ситико аудит</v>
          </cell>
          <cell r="BJ13">
            <v>42125</v>
          </cell>
          <cell r="BK13">
            <v>42214</v>
          </cell>
          <cell r="BL13">
            <v>42310</v>
          </cell>
          <cell r="BM13">
            <v>42482</v>
          </cell>
          <cell r="BN13" t="str">
            <v>БДО аудит ХХК</v>
          </cell>
        </row>
        <row r="14">
          <cell r="B14">
            <v>506</v>
          </cell>
          <cell r="C14" t="str">
            <v>E</v>
          </cell>
          <cell r="D14">
            <v>10506000</v>
          </cell>
          <cell r="E14" t="str">
            <v>Эрдэнэт ус цТС</v>
          </cell>
          <cell r="F14" t="str">
            <v>OR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S14">
            <v>1</v>
          </cell>
          <cell r="T14" t="str">
            <v>2008.01.31</v>
          </cell>
          <cell r="V14">
            <v>1</v>
          </cell>
          <cell r="W14" t="str">
            <v>2009.01.20</v>
          </cell>
          <cell r="Y14">
            <v>1</v>
          </cell>
          <cell r="AA14" t="str">
            <v>СЯ</v>
          </cell>
          <cell r="AE14">
            <v>1</v>
          </cell>
          <cell r="AF14" t="str">
            <v>2011,02,17</v>
          </cell>
          <cell r="AR14">
            <v>1</v>
          </cell>
          <cell r="AS14" t="str">
            <v>2013.02.10</v>
          </cell>
          <cell r="AY14">
            <v>1</v>
          </cell>
          <cell r="AZ14" t="str">
            <v>2014.05.01</v>
          </cell>
          <cell r="BA14" t="str">
            <v>Орхон аймгийн Аудит</v>
          </cell>
          <cell r="BF14">
            <v>1</v>
          </cell>
          <cell r="BG14" t="str">
            <v>2015.03.13</v>
          </cell>
          <cell r="BM14">
            <v>42452</v>
          </cell>
          <cell r="BN14" t="str">
            <v xml:space="preserve">Орхон аймгийн аудитын газар </v>
          </cell>
        </row>
        <row r="15">
          <cell r="B15">
            <v>311</v>
          </cell>
          <cell r="C15" t="str">
            <v>E</v>
          </cell>
          <cell r="D15">
            <v>10311000</v>
          </cell>
          <cell r="E15" t="str">
            <v>Дорнод худалдаа</v>
          </cell>
          <cell r="F15" t="str">
            <v>DO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S15">
            <v>1</v>
          </cell>
          <cell r="T15" t="str">
            <v>2008.05.07</v>
          </cell>
          <cell r="V15">
            <v>1</v>
          </cell>
          <cell r="W15" t="str">
            <v>2009.02.05</v>
          </cell>
          <cell r="Y15">
            <v>1</v>
          </cell>
          <cell r="AA15" t="str">
            <v>СЯ</v>
          </cell>
          <cell r="AE15">
            <v>1</v>
          </cell>
          <cell r="AF15" t="str">
            <v>2011,02,24</v>
          </cell>
          <cell r="AK15">
            <v>1</v>
          </cell>
          <cell r="AL15" t="str">
            <v>2012.04.12</v>
          </cell>
          <cell r="AR15">
            <v>1</v>
          </cell>
          <cell r="AS15" t="str">
            <v>2013.02.19</v>
          </cell>
          <cell r="BF15">
            <v>1</v>
          </cell>
          <cell r="BG15" t="str">
            <v>2015.03.12</v>
          </cell>
          <cell r="BH15" t="str">
            <v>Нью тэнцэл аудит</v>
          </cell>
          <cell r="BM15">
            <v>42425</v>
          </cell>
          <cell r="BN15" t="str">
            <v>Нью капитал тэнцэл аудит</v>
          </cell>
        </row>
        <row r="16">
          <cell r="B16">
            <v>423</v>
          </cell>
          <cell r="C16" t="str">
            <v>E</v>
          </cell>
          <cell r="D16">
            <v>10423000</v>
          </cell>
          <cell r="E16" t="str">
            <v>Агротехимпэкс</v>
          </cell>
          <cell r="F16" t="str">
            <v>UB</v>
          </cell>
          <cell r="G16">
            <v>1</v>
          </cell>
          <cell r="H16">
            <v>1</v>
          </cell>
          <cell r="L16">
            <v>1</v>
          </cell>
          <cell r="M16">
            <v>1</v>
          </cell>
          <cell r="O16">
            <v>1</v>
          </cell>
          <cell r="P16">
            <v>1</v>
          </cell>
          <cell r="S16">
            <v>1</v>
          </cell>
          <cell r="T16" t="str">
            <v>2008.03.03</v>
          </cell>
          <cell r="Y16">
            <v>1</v>
          </cell>
          <cell r="AA16" t="str">
            <v>СЯ</v>
          </cell>
          <cell r="AE16">
            <v>1</v>
          </cell>
          <cell r="AF16" t="str">
            <v>2011,03,09</v>
          </cell>
          <cell r="AR16">
            <v>1</v>
          </cell>
          <cell r="AS16" t="str">
            <v>2013.03.04</v>
          </cell>
          <cell r="BF16">
            <v>1</v>
          </cell>
          <cell r="BG16" t="str">
            <v>2015.03.11</v>
          </cell>
          <cell r="BH16" t="str">
            <v>Юнифайд файнаншл солюшнс аудит</v>
          </cell>
        </row>
        <row r="17">
          <cell r="B17">
            <v>314</v>
          </cell>
          <cell r="C17" t="str">
            <v>D</v>
          </cell>
          <cell r="D17">
            <v>10314000</v>
          </cell>
          <cell r="E17" t="str">
            <v>Ундарга-Өмнөговь</v>
          </cell>
          <cell r="F17" t="str">
            <v>EM</v>
          </cell>
          <cell r="G17">
            <v>1</v>
          </cell>
          <cell r="J17">
            <v>1</v>
          </cell>
          <cell r="K17">
            <v>1</v>
          </cell>
          <cell r="O17">
            <v>1</v>
          </cell>
          <cell r="Y17">
            <v>1</v>
          </cell>
          <cell r="AA17" t="str">
            <v>СЯ</v>
          </cell>
          <cell r="AK17">
            <v>1</v>
          </cell>
          <cell r="AL17" t="str">
            <v>2012.04.26</v>
          </cell>
          <cell r="BF17">
            <v>1</v>
          </cell>
          <cell r="BG17" t="str">
            <v>2015.03.09</v>
          </cell>
          <cell r="BM17">
            <v>42419</v>
          </cell>
          <cell r="BN17" t="str">
            <v>Мишээл Од аудит ХХК</v>
          </cell>
        </row>
        <row r="18">
          <cell r="B18">
            <v>201</v>
          </cell>
          <cell r="C18" t="str">
            <v>E</v>
          </cell>
          <cell r="D18">
            <v>10201000</v>
          </cell>
          <cell r="E18" t="str">
            <v>Жаргалант Үйлс</v>
          </cell>
          <cell r="F18" t="str">
            <v>OR</v>
          </cell>
          <cell r="BF18">
            <v>1</v>
          </cell>
          <cell r="BG18" t="str">
            <v>2015.03.09</v>
          </cell>
          <cell r="BH18" t="str">
            <v xml:space="preserve">Релаэнс сеюритиз аудит </v>
          </cell>
          <cell r="BK18">
            <v>42226</v>
          </cell>
          <cell r="BM18">
            <v>42416</v>
          </cell>
          <cell r="BN18" t="str">
            <v>Бэст фортуны аудит</v>
          </cell>
        </row>
        <row r="19">
          <cell r="B19">
            <v>460</v>
          </cell>
          <cell r="C19" t="str">
            <v>A</v>
          </cell>
          <cell r="D19">
            <v>10460000</v>
          </cell>
          <cell r="E19" t="str">
            <v>Шивээ овоо</v>
          </cell>
          <cell r="F19" t="str">
            <v>GS</v>
          </cell>
          <cell r="G19">
            <v>1</v>
          </cell>
          <cell r="H19">
            <v>1</v>
          </cell>
          <cell r="K19">
            <v>1</v>
          </cell>
          <cell r="L19">
            <v>1</v>
          </cell>
          <cell r="M19">
            <v>1</v>
          </cell>
          <cell r="O19">
            <v>1</v>
          </cell>
          <cell r="P19">
            <v>1</v>
          </cell>
          <cell r="S19">
            <v>1</v>
          </cell>
          <cell r="T19" t="str">
            <v>2008.04.11</v>
          </cell>
          <cell r="V19">
            <v>1</v>
          </cell>
          <cell r="W19" t="str">
            <v>2009.03.05</v>
          </cell>
          <cell r="AK19">
            <v>1</v>
          </cell>
          <cell r="AL19" t="str">
            <v>2012.05.01</v>
          </cell>
          <cell r="AR19">
            <v>1</v>
          </cell>
          <cell r="AS19" t="str">
            <v>2013.03.07</v>
          </cell>
          <cell r="BD19" t="str">
            <v>2014.05.25</v>
          </cell>
          <cell r="BF19">
            <v>1</v>
          </cell>
          <cell r="BG19" t="str">
            <v>2015.03.06</v>
          </cell>
          <cell r="BH19" t="str">
            <v>Балхан аудит</v>
          </cell>
          <cell r="BK19">
            <v>42208</v>
          </cell>
          <cell r="BM19">
            <v>42488</v>
          </cell>
        </row>
        <row r="20">
          <cell r="B20">
            <v>300</v>
          </cell>
          <cell r="C20" t="str">
            <v>A</v>
          </cell>
          <cell r="D20">
            <v>10300000</v>
          </cell>
          <cell r="E20" t="str">
            <v>Дэвшил мандал</v>
          </cell>
          <cell r="F20" t="str">
            <v>DU</v>
          </cell>
          <cell r="AR20">
            <v>1</v>
          </cell>
          <cell r="AS20" t="str">
            <v>2013.02.26</v>
          </cell>
          <cell r="AY20">
            <v>1</v>
          </cell>
          <cell r="AZ20" t="str">
            <v>2014.02.10</v>
          </cell>
          <cell r="BD20" t="str">
            <v>2014.07.31</v>
          </cell>
          <cell r="BF20">
            <v>1</v>
          </cell>
          <cell r="BG20" t="str">
            <v>2015.03.04</v>
          </cell>
          <cell r="BM20">
            <v>42450</v>
          </cell>
        </row>
        <row r="21">
          <cell r="B21">
            <v>385</v>
          </cell>
          <cell r="C21" t="str">
            <v>C</v>
          </cell>
          <cell r="D21">
            <v>10385000</v>
          </cell>
          <cell r="E21" t="str">
            <v>Уужимхангай</v>
          </cell>
          <cell r="F21" t="str">
            <v>DA</v>
          </cell>
          <cell r="H21">
            <v>1</v>
          </cell>
          <cell r="J21">
            <v>1</v>
          </cell>
          <cell r="K21">
            <v>1</v>
          </cell>
          <cell r="L21">
            <v>1</v>
          </cell>
          <cell r="AR21">
            <v>1</v>
          </cell>
          <cell r="AS21" t="str">
            <v>2013.02.19</v>
          </cell>
          <cell r="BF21">
            <v>1</v>
          </cell>
          <cell r="BG21" t="str">
            <v>2015.03.04</v>
          </cell>
          <cell r="BH21" t="str">
            <v>Си эс ай аудит</v>
          </cell>
          <cell r="BJ21">
            <v>42129</v>
          </cell>
          <cell r="BK21">
            <v>42205</v>
          </cell>
          <cell r="BM21">
            <v>42425</v>
          </cell>
          <cell r="BN21" t="str">
            <v>Фискал аудит</v>
          </cell>
        </row>
        <row r="22">
          <cell r="B22">
            <v>152</v>
          </cell>
          <cell r="C22" t="str">
            <v>C</v>
          </cell>
          <cell r="D22">
            <v>10152000</v>
          </cell>
          <cell r="E22" t="str">
            <v>Баялаг Сүмбэр</v>
          </cell>
          <cell r="F22" t="str">
            <v>TE</v>
          </cell>
          <cell r="G22">
            <v>1</v>
          </cell>
          <cell r="M22">
            <v>1</v>
          </cell>
          <cell r="N22">
            <v>1</v>
          </cell>
          <cell r="O22">
            <v>1</v>
          </cell>
          <cell r="V22">
            <v>1</v>
          </cell>
          <cell r="W22" t="str">
            <v>2011,03,10</v>
          </cell>
          <cell r="Y22">
            <v>1</v>
          </cell>
          <cell r="Z22" t="str">
            <v>2011,03,10</v>
          </cell>
          <cell r="AE22">
            <v>1</v>
          </cell>
          <cell r="AF22" t="str">
            <v>2011,03,10</v>
          </cell>
          <cell r="AK22">
            <v>1</v>
          </cell>
          <cell r="AL22" t="str">
            <v>2012.11.27</v>
          </cell>
          <cell r="AP22" t="str">
            <v>2012.11.27</v>
          </cell>
          <cell r="AR22">
            <v>1</v>
          </cell>
          <cell r="AS22" t="str">
            <v>2013.02.27</v>
          </cell>
          <cell r="AT22" t="str">
            <v>Мишээл од аудит</v>
          </cell>
          <cell r="AW22" t="str">
            <v>2013.09.16</v>
          </cell>
          <cell r="AY22">
            <v>1</v>
          </cell>
          <cell r="AZ22" t="str">
            <v>2014.02.27</v>
          </cell>
          <cell r="BA22" t="str">
            <v>Мишээл Од Аудит</v>
          </cell>
          <cell r="BD22" t="str">
            <v>2014.07.18</v>
          </cell>
          <cell r="BF22">
            <v>1</v>
          </cell>
          <cell r="BG22" t="str">
            <v>2015.03.03</v>
          </cell>
          <cell r="BM22">
            <v>42537</v>
          </cell>
        </row>
        <row r="23">
          <cell r="B23">
            <v>445</v>
          </cell>
          <cell r="C23" t="str">
            <v>A</v>
          </cell>
          <cell r="D23">
            <v>10445000</v>
          </cell>
          <cell r="E23" t="str">
            <v>Баянтээг</v>
          </cell>
          <cell r="F23" t="str">
            <v>EV</v>
          </cell>
          <cell r="I23">
            <v>1</v>
          </cell>
          <cell r="Y23">
            <v>1</v>
          </cell>
          <cell r="AA23" t="str">
            <v>СЯ</v>
          </cell>
          <cell r="AR23">
            <v>1</v>
          </cell>
          <cell r="AS23" t="str">
            <v>2013.05.15</v>
          </cell>
          <cell r="AY23">
            <v>1</v>
          </cell>
          <cell r="AZ23" t="str">
            <v>2014.05.30</v>
          </cell>
          <cell r="BF23">
            <v>1</v>
          </cell>
          <cell r="BG23" t="str">
            <v>2015.03.02</v>
          </cell>
          <cell r="BM23">
            <v>42425</v>
          </cell>
          <cell r="BN23" t="str">
            <v xml:space="preserve">Өвөрхангай аймгийн аудитын газар </v>
          </cell>
        </row>
        <row r="24">
          <cell r="B24">
            <v>175</v>
          </cell>
          <cell r="C24" t="str">
            <v>B</v>
          </cell>
          <cell r="D24">
            <v>10175000</v>
          </cell>
          <cell r="E24" t="str">
            <v>"Хархорум пропертийс" ХК</v>
          </cell>
          <cell r="F24" t="str">
            <v>EV</v>
          </cell>
          <cell r="G24">
            <v>1</v>
          </cell>
          <cell r="H24">
            <v>1</v>
          </cell>
          <cell r="K24">
            <v>1</v>
          </cell>
          <cell r="L24">
            <v>1</v>
          </cell>
          <cell r="M24">
            <v>1</v>
          </cell>
          <cell r="O24">
            <v>1</v>
          </cell>
          <cell r="AK24">
            <v>1</v>
          </cell>
          <cell r="AL24" t="str">
            <v>2012.11.06</v>
          </cell>
          <cell r="AR24">
            <v>1</v>
          </cell>
          <cell r="AS24" t="str">
            <v>2013.02.10</v>
          </cell>
          <cell r="AY24">
            <v>1</v>
          </cell>
          <cell r="AZ24" t="str">
            <v>2014.02.25</v>
          </cell>
          <cell r="BA24" t="str">
            <v>Сэц Түшиг Аудит</v>
          </cell>
          <cell r="BD24" t="str">
            <v>2014.07.24</v>
          </cell>
          <cell r="BF24">
            <v>1</v>
          </cell>
          <cell r="BG24" t="str">
            <v>2015.03.02</v>
          </cell>
          <cell r="BK24">
            <v>42201</v>
          </cell>
          <cell r="BM24">
            <v>42418</v>
          </cell>
        </row>
        <row r="25">
          <cell r="B25">
            <v>517</v>
          </cell>
          <cell r="C25" t="str">
            <v>E</v>
          </cell>
          <cell r="D25">
            <v>10517000</v>
          </cell>
          <cell r="E25" t="str">
            <v>Монгол шилтгээн</v>
          </cell>
          <cell r="F25" t="str">
            <v>UB</v>
          </cell>
          <cell r="N25">
            <v>1</v>
          </cell>
          <cell r="O25">
            <v>1</v>
          </cell>
          <cell r="P25">
            <v>1</v>
          </cell>
          <cell r="S25">
            <v>1</v>
          </cell>
          <cell r="T25" t="str">
            <v>2008.03.31</v>
          </cell>
          <cell r="V25">
            <v>1</v>
          </cell>
          <cell r="W25" t="str">
            <v>2009.03.11</v>
          </cell>
          <cell r="Y25">
            <v>1</v>
          </cell>
          <cell r="AA25" t="str">
            <v>СЯ</v>
          </cell>
          <cell r="AE25">
            <v>1</v>
          </cell>
          <cell r="AF25" t="str">
            <v>2011,05,17</v>
          </cell>
          <cell r="AK25">
            <v>1</v>
          </cell>
          <cell r="AL25" t="str">
            <v>2012.03.07</v>
          </cell>
          <cell r="AR25">
            <v>1</v>
          </cell>
          <cell r="AS25" t="str">
            <v>2013.02.20</v>
          </cell>
          <cell r="AY25">
            <v>1</v>
          </cell>
          <cell r="AZ25" t="str">
            <v>2014.03.07</v>
          </cell>
          <cell r="BF25">
            <v>1</v>
          </cell>
          <cell r="BG25" t="str">
            <v>2015.03.02</v>
          </cell>
          <cell r="BH25" t="str">
            <v xml:space="preserve">Координат аудит </v>
          </cell>
          <cell r="BM25">
            <v>42444</v>
          </cell>
          <cell r="BN25" t="str">
            <v xml:space="preserve">Мишээл Од аудит </v>
          </cell>
        </row>
        <row r="26">
          <cell r="B26">
            <v>403</v>
          </cell>
          <cell r="C26" t="str">
            <v>C</v>
          </cell>
          <cell r="D26">
            <v>10403000</v>
          </cell>
          <cell r="E26" t="str">
            <v>Ар тархи</v>
          </cell>
          <cell r="F26" t="str">
            <v>HE</v>
          </cell>
          <cell r="I26">
            <v>1</v>
          </cell>
          <cell r="V26">
            <v>1</v>
          </cell>
          <cell r="W26" t="str">
            <v>2011,05,25</v>
          </cell>
          <cell r="Y26">
            <v>1</v>
          </cell>
          <cell r="Z26" t="str">
            <v>2011,05,25</v>
          </cell>
          <cell r="AE26">
            <v>1</v>
          </cell>
          <cell r="AF26" t="str">
            <v>2011,05,25</v>
          </cell>
          <cell r="AK26">
            <v>1</v>
          </cell>
          <cell r="AL26" t="str">
            <v>2011.03.29</v>
          </cell>
          <cell r="AY26">
            <v>1</v>
          </cell>
          <cell r="AZ26" t="str">
            <v>2014.02.21</v>
          </cell>
          <cell r="BD26" t="str">
            <v>2014.07.25</v>
          </cell>
          <cell r="BF26">
            <v>1</v>
          </cell>
          <cell r="BG26" t="str">
            <v>2015.02….</v>
          </cell>
        </row>
        <row r="27">
          <cell r="B27">
            <v>386</v>
          </cell>
          <cell r="C27" t="str">
            <v>A</v>
          </cell>
          <cell r="D27">
            <v>10386000</v>
          </cell>
          <cell r="E27" t="str">
            <v>Түшиг-Уул</v>
          </cell>
          <cell r="F27" t="str">
            <v>DA</v>
          </cell>
          <cell r="K27">
            <v>1</v>
          </cell>
          <cell r="L27">
            <v>1</v>
          </cell>
          <cell r="M27">
            <v>1</v>
          </cell>
          <cell r="O27">
            <v>1</v>
          </cell>
          <cell r="P27">
            <v>1</v>
          </cell>
          <cell r="Q27" t="str">
            <v>2008.01.15</v>
          </cell>
          <cell r="S27">
            <v>1</v>
          </cell>
          <cell r="T27" t="str">
            <v>2008.04.30</v>
          </cell>
          <cell r="V27">
            <v>1</v>
          </cell>
          <cell r="W27" t="str">
            <v>2009.03.05</v>
          </cell>
          <cell r="Y27">
            <v>1</v>
          </cell>
          <cell r="AA27" t="str">
            <v>СЯ</v>
          </cell>
          <cell r="AR27">
            <v>1</v>
          </cell>
          <cell r="AS27" t="str">
            <v>2013.05.13</v>
          </cell>
          <cell r="AT27" t="str">
            <v>Далайван</v>
          </cell>
          <cell r="AY27">
            <v>1</v>
          </cell>
          <cell r="AZ27" t="str">
            <v>2014.03.14</v>
          </cell>
          <cell r="BA27" t="str">
            <v>Далайван аудит</v>
          </cell>
          <cell r="BD27" t="str">
            <v>2014.07.29</v>
          </cell>
          <cell r="BF27">
            <v>1</v>
          </cell>
          <cell r="BG27" t="str">
            <v>2015.02.27</v>
          </cell>
          <cell r="BM27">
            <v>42419</v>
          </cell>
          <cell r="BN27" t="str">
            <v xml:space="preserve">Мишээл Од аудит </v>
          </cell>
        </row>
        <row r="28">
          <cell r="B28">
            <v>204</v>
          </cell>
          <cell r="C28" t="str">
            <v>B</v>
          </cell>
          <cell r="D28">
            <v>10204000</v>
          </cell>
          <cell r="E28" t="str">
            <v>Завхан баялаг</v>
          </cell>
          <cell r="F28" t="str">
            <v>ZA</v>
          </cell>
          <cell r="G28">
            <v>1</v>
          </cell>
          <cell r="H28">
            <v>1</v>
          </cell>
          <cell r="M28">
            <v>1</v>
          </cell>
          <cell r="Y28">
            <v>1</v>
          </cell>
          <cell r="Z28" t="str">
            <v>2011,03,23</v>
          </cell>
          <cell r="AR28">
            <v>1</v>
          </cell>
          <cell r="AS28" t="str">
            <v>2014.03.04</v>
          </cell>
          <cell r="AT28" t="str">
            <v>Мэдээлэл аудит</v>
          </cell>
          <cell r="AY28">
            <v>1</v>
          </cell>
          <cell r="AZ28" t="str">
            <v>2014.03.04</v>
          </cell>
          <cell r="BA28" t="str">
            <v>Мэдээлэл аудит</v>
          </cell>
          <cell r="BD28" t="str">
            <v>2014.08.04</v>
          </cell>
          <cell r="BE28" t="str">
            <v>2014.10.27</v>
          </cell>
          <cell r="BF28">
            <v>1</v>
          </cell>
          <cell r="BG28" t="str">
            <v>2015.02.27</v>
          </cell>
          <cell r="BH28" t="str">
            <v>Мэдээлэл аудит</v>
          </cell>
          <cell r="BM28">
            <v>42419</v>
          </cell>
          <cell r="BN28" t="str">
            <v>Мэдээлэл аудит ХХК</v>
          </cell>
        </row>
        <row r="29">
          <cell r="B29">
            <v>377</v>
          </cell>
          <cell r="C29" t="str">
            <v>D</v>
          </cell>
          <cell r="D29">
            <v>10377000</v>
          </cell>
          <cell r="E29" t="str">
            <v>Эрдэнэт суврага</v>
          </cell>
          <cell r="F29" t="str">
            <v>BU</v>
          </cell>
          <cell r="G29">
            <v>1</v>
          </cell>
          <cell r="H29">
            <v>1</v>
          </cell>
          <cell r="I29">
            <v>1</v>
          </cell>
          <cell r="L29">
            <v>1</v>
          </cell>
          <cell r="N29">
            <v>1</v>
          </cell>
          <cell r="O29">
            <v>1</v>
          </cell>
          <cell r="P29">
            <v>1</v>
          </cell>
          <cell r="Q29" t="str">
            <v>2011,03,25</v>
          </cell>
          <cell r="S29">
            <v>1</v>
          </cell>
          <cell r="T29" t="str">
            <v>2011,03,25</v>
          </cell>
          <cell r="V29">
            <v>1</v>
          </cell>
          <cell r="W29" t="str">
            <v>2011,03,25</v>
          </cell>
          <cell r="Y29">
            <v>1</v>
          </cell>
          <cell r="Z29" t="str">
            <v>2011,03,23</v>
          </cell>
          <cell r="AE29">
            <v>1</v>
          </cell>
          <cell r="AF29" t="str">
            <v>2011,03,23</v>
          </cell>
          <cell r="AK29">
            <v>1</v>
          </cell>
          <cell r="AL29" t="str">
            <v>2012.05.30</v>
          </cell>
          <cell r="AR29">
            <v>1</v>
          </cell>
          <cell r="AS29" t="str">
            <v>2013.02.22</v>
          </cell>
          <cell r="AY29">
            <v>1</v>
          </cell>
          <cell r="AZ29" t="str">
            <v>2014.04.16</v>
          </cell>
          <cell r="BD29" t="str">
            <v>2014.08.06</v>
          </cell>
          <cell r="BF29">
            <v>1</v>
          </cell>
          <cell r="BG29" t="str">
            <v>2015.02.27</v>
          </cell>
          <cell r="BH29" t="str">
            <v xml:space="preserve">Ас Арвай аудит ХХК </v>
          </cell>
          <cell r="BK29">
            <v>42213</v>
          </cell>
          <cell r="BM29">
            <v>42450</v>
          </cell>
          <cell r="BN29" t="str">
            <v>Сенор аудит  ХХК</v>
          </cell>
        </row>
        <row r="30">
          <cell r="B30">
            <v>32</v>
          </cell>
          <cell r="C30" t="str">
            <v>A</v>
          </cell>
          <cell r="D30">
            <v>10032000</v>
          </cell>
          <cell r="E30" t="str">
            <v>Ханын материал</v>
          </cell>
          <cell r="F30" t="str">
            <v>UB</v>
          </cell>
          <cell r="I30">
            <v>1</v>
          </cell>
          <cell r="K30">
            <v>1</v>
          </cell>
          <cell r="N30">
            <v>1</v>
          </cell>
          <cell r="O30">
            <v>1</v>
          </cell>
          <cell r="Y30">
            <v>1</v>
          </cell>
          <cell r="AA30" t="str">
            <v>СЯ</v>
          </cell>
          <cell r="AK30">
            <v>1</v>
          </cell>
          <cell r="AL30" t="str">
            <v>2012.04.04</v>
          </cell>
          <cell r="AN30" t="str">
            <v>2012.04.04</v>
          </cell>
          <cell r="AY30">
            <v>1</v>
          </cell>
          <cell r="AZ30" t="str">
            <v>2014.03.12</v>
          </cell>
          <cell r="BF30">
            <v>1</v>
          </cell>
          <cell r="BG30" t="str">
            <v>2015.02.26</v>
          </cell>
          <cell r="BK30">
            <v>42208</v>
          </cell>
        </row>
        <row r="31">
          <cell r="B31">
            <v>200</v>
          </cell>
          <cell r="C31" t="str">
            <v>C</v>
          </cell>
          <cell r="D31">
            <v>10200000</v>
          </cell>
          <cell r="E31" t="str">
            <v>Ачит Алкабы</v>
          </cell>
          <cell r="F31" t="str">
            <v>BE</v>
          </cell>
          <cell r="H31">
            <v>1</v>
          </cell>
          <cell r="M31">
            <v>1</v>
          </cell>
          <cell r="N31">
            <v>1</v>
          </cell>
          <cell r="O31">
            <v>1</v>
          </cell>
          <cell r="Y31">
            <v>1</v>
          </cell>
          <cell r="AA31" t="str">
            <v>СЯ</v>
          </cell>
          <cell r="AR31">
            <v>1</v>
          </cell>
          <cell r="AS31" t="str">
            <v>2013.02.25</v>
          </cell>
          <cell r="AT31" t="str">
            <v>Бахылау аудит</v>
          </cell>
          <cell r="BF31">
            <v>1</v>
          </cell>
          <cell r="BG31" t="str">
            <v>2015.02.26</v>
          </cell>
          <cell r="BM31">
            <v>42417</v>
          </cell>
          <cell r="BN31" t="str">
            <v>"Эс жи эм ди аудит"ХК</v>
          </cell>
        </row>
        <row r="32">
          <cell r="B32">
            <v>80</v>
          </cell>
          <cell r="C32" t="str">
            <v>D</v>
          </cell>
          <cell r="D32">
            <v>10080000</v>
          </cell>
          <cell r="E32" t="str">
            <v>Мандалговь импэкс</v>
          </cell>
          <cell r="F32" t="str">
            <v>DU</v>
          </cell>
          <cell r="H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S32">
            <v>1</v>
          </cell>
          <cell r="T32" t="str">
            <v>2011,03,15</v>
          </cell>
          <cell r="V32">
            <v>1</v>
          </cell>
          <cell r="W32" t="str">
            <v>2011,03,15</v>
          </cell>
          <cell r="Y32">
            <v>1</v>
          </cell>
          <cell r="Z32" t="str">
            <v>2011,03,15</v>
          </cell>
          <cell r="AE32">
            <v>1</v>
          </cell>
          <cell r="AF32" t="str">
            <v>2011,03,15</v>
          </cell>
          <cell r="AR32">
            <v>1</v>
          </cell>
          <cell r="AS32" t="str">
            <v>2013.03.07</v>
          </cell>
          <cell r="AV32" t="str">
            <v>2013.09.12</v>
          </cell>
          <cell r="AW32" t="str">
            <v>2013.09.12</v>
          </cell>
          <cell r="AY32">
            <v>1</v>
          </cell>
          <cell r="AZ32" t="str">
            <v>2014.03.06</v>
          </cell>
          <cell r="BA32" t="str">
            <v>Дөлгөөн хайрхан уул аудит</v>
          </cell>
          <cell r="BD32" t="str">
            <v>2014.08.15</v>
          </cell>
          <cell r="BF32">
            <v>1</v>
          </cell>
          <cell r="BG32" t="str">
            <v>2015.02.26</v>
          </cell>
          <cell r="BH32" t="str">
            <v>Нягтлах хүрд</v>
          </cell>
          <cell r="BM32">
            <v>42429</v>
          </cell>
          <cell r="BN32" t="str">
            <v xml:space="preserve">Нягтлах хүрд аудит </v>
          </cell>
        </row>
        <row r="33">
          <cell r="B33">
            <v>154</v>
          </cell>
          <cell r="C33" t="str">
            <v>B</v>
          </cell>
          <cell r="D33">
            <v>10154000</v>
          </cell>
          <cell r="E33" t="str">
            <v>Эрдэнэт хүнс</v>
          </cell>
          <cell r="F33" t="str">
            <v>OR</v>
          </cell>
          <cell r="H33">
            <v>1</v>
          </cell>
          <cell r="M33">
            <v>1</v>
          </cell>
          <cell r="AY33">
            <v>1</v>
          </cell>
          <cell r="AZ33" t="str">
            <v>2014.04.07</v>
          </cell>
          <cell r="BF33">
            <v>1</v>
          </cell>
          <cell r="BG33" t="str">
            <v>2015.02.24</v>
          </cell>
        </row>
        <row r="34">
          <cell r="B34">
            <v>425</v>
          </cell>
          <cell r="C34" t="str">
            <v>C</v>
          </cell>
          <cell r="D34">
            <v>10425000</v>
          </cell>
          <cell r="E34" t="str">
            <v>Эрээнцав</v>
          </cell>
          <cell r="F34" t="str">
            <v>DO</v>
          </cell>
          <cell r="AP34" t="str">
            <v>2012.07.31</v>
          </cell>
          <cell r="AR34">
            <v>1</v>
          </cell>
          <cell r="AS34" t="str">
            <v>2013.05.28</v>
          </cell>
          <cell r="AY34">
            <v>1</v>
          </cell>
          <cell r="AZ34" t="str">
            <v>2014.03.28</v>
          </cell>
          <cell r="BA34" t="str">
            <v>Лайэн Аудит</v>
          </cell>
          <cell r="BF34">
            <v>1</v>
          </cell>
          <cell r="BG34" t="str">
            <v>2015.02.24</v>
          </cell>
          <cell r="BM34">
            <v>42450</v>
          </cell>
        </row>
        <row r="35">
          <cell r="B35">
            <v>8</v>
          </cell>
          <cell r="C35" t="str">
            <v>D</v>
          </cell>
          <cell r="D35">
            <v>10008000</v>
          </cell>
          <cell r="E35" t="str">
            <v>Хүрд</v>
          </cell>
          <cell r="F35" t="str">
            <v>UB</v>
          </cell>
          <cell r="G35">
            <v>1</v>
          </cell>
          <cell r="H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S35">
            <v>1</v>
          </cell>
          <cell r="T35" t="str">
            <v>2008.03.31</v>
          </cell>
          <cell r="V35">
            <v>1</v>
          </cell>
          <cell r="W35" t="str">
            <v>2009.03.05</v>
          </cell>
          <cell r="X35" t="str">
            <v>2009.07.28</v>
          </cell>
          <cell r="Y35">
            <v>1</v>
          </cell>
          <cell r="Z35" t="str">
            <v>2010.03.01</v>
          </cell>
          <cell r="AE35">
            <v>1</v>
          </cell>
          <cell r="AF35" t="str">
            <v>2011,02,14</v>
          </cell>
          <cell r="AK35">
            <v>1</v>
          </cell>
          <cell r="AL35" t="str">
            <v>2012.03.27</v>
          </cell>
          <cell r="AN35" t="str">
            <v>2012.03.27</v>
          </cell>
          <cell r="AR35">
            <v>1</v>
          </cell>
          <cell r="AS35" t="str">
            <v>2013.02.20</v>
          </cell>
          <cell r="AT35" t="str">
            <v>Бэст фортуна</v>
          </cell>
          <cell r="AY35">
            <v>1</v>
          </cell>
          <cell r="AZ35" t="str">
            <v>2014.02.14</v>
          </cell>
          <cell r="BD35" t="str">
            <v>2014.07.31</v>
          </cell>
          <cell r="BF35">
            <v>1</v>
          </cell>
          <cell r="BG35" t="str">
            <v>2015.02.24</v>
          </cell>
        </row>
        <row r="36">
          <cell r="B36">
            <v>119</v>
          </cell>
          <cell r="C36" t="str">
            <v>A</v>
          </cell>
          <cell r="D36">
            <v>10119000</v>
          </cell>
          <cell r="E36" t="str">
            <v>Алтай нэгдэл</v>
          </cell>
          <cell r="F36" t="str">
            <v>HO</v>
          </cell>
          <cell r="P36">
            <v>1</v>
          </cell>
          <cell r="Q36" t="str">
            <v>2007.12.26</v>
          </cell>
          <cell r="S36">
            <v>1</v>
          </cell>
          <cell r="T36" t="str">
            <v>2008.10.16</v>
          </cell>
          <cell r="V36">
            <v>1</v>
          </cell>
          <cell r="W36" t="str">
            <v>2009.06.02</v>
          </cell>
          <cell r="AK36">
            <v>1</v>
          </cell>
          <cell r="AL36" t="str">
            <v>2012.10.31</v>
          </cell>
          <cell r="AP36" t="str">
            <v>2012.10.31</v>
          </cell>
          <cell r="AR36">
            <v>1</v>
          </cell>
          <cell r="AS36" t="str">
            <v>2013.02.10</v>
          </cell>
          <cell r="AY36">
            <v>1</v>
          </cell>
          <cell r="AZ36" t="str">
            <v>2014.05.30</v>
          </cell>
          <cell r="BF36">
            <v>1</v>
          </cell>
          <cell r="BG36" t="str">
            <v>2015.02.23</v>
          </cell>
          <cell r="BM36">
            <v>42440</v>
          </cell>
          <cell r="BN36" t="str">
            <v xml:space="preserve">Тэгш сан аудит </v>
          </cell>
        </row>
        <row r="37">
          <cell r="B37">
            <v>71</v>
          </cell>
          <cell r="C37" t="str">
            <v>B</v>
          </cell>
          <cell r="D37">
            <v>10071000</v>
          </cell>
          <cell r="E37" t="str">
            <v>Дархан нэхий</v>
          </cell>
          <cell r="F37" t="str">
            <v>DA</v>
          </cell>
          <cell r="N37">
            <v>1</v>
          </cell>
          <cell r="O37">
            <v>1</v>
          </cell>
          <cell r="P37">
            <v>1</v>
          </cell>
          <cell r="S37">
            <v>1</v>
          </cell>
          <cell r="T37" t="str">
            <v>2008.03.29</v>
          </cell>
          <cell r="V37">
            <v>1</v>
          </cell>
          <cell r="W37" t="str">
            <v>2010.07.09</v>
          </cell>
          <cell r="Y37">
            <v>1</v>
          </cell>
          <cell r="Z37" t="str">
            <v>2010.07.09</v>
          </cell>
          <cell r="AA37" t="str">
            <v xml:space="preserve">Далайван аудит </v>
          </cell>
          <cell r="AE37">
            <v>1</v>
          </cell>
          <cell r="AF37" t="str">
            <v>2011,03,09</v>
          </cell>
          <cell r="AK37">
            <v>1</v>
          </cell>
          <cell r="AL37" t="str">
            <v>2012.03.05</v>
          </cell>
          <cell r="AR37">
            <v>1</v>
          </cell>
          <cell r="AS37" t="str">
            <v>2013.03.04</v>
          </cell>
          <cell r="AW37" t="str">
            <v>2013.09.12</v>
          </cell>
          <cell r="AY37">
            <v>1</v>
          </cell>
          <cell r="AZ37" t="str">
            <v>2014.02.21</v>
          </cell>
          <cell r="BD37" t="str">
            <v>2014.08.15</v>
          </cell>
          <cell r="BE37" t="str">
            <v>2014.11.17</v>
          </cell>
          <cell r="BF37">
            <v>1</v>
          </cell>
          <cell r="BG37" t="str">
            <v>2015.02.23</v>
          </cell>
          <cell r="BJ37">
            <v>42135</v>
          </cell>
          <cell r="BK37">
            <v>42208</v>
          </cell>
          <cell r="BM37">
            <v>42424</v>
          </cell>
          <cell r="BN37" t="str">
            <v xml:space="preserve">Далайван аудит </v>
          </cell>
        </row>
        <row r="38">
          <cell r="B38">
            <v>519</v>
          </cell>
          <cell r="C38" t="str">
            <v>E</v>
          </cell>
          <cell r="D38">
            <v>10519000</v>
          </cell>
          <cell r="E38" t="str">
            <v>Дулаан шарын гол</v>
          </cell>
          <cell r="F38" t="str">
            <v>DA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>
            <v>1</v>
          </cell>
          <cell r="P38">
            <v>1</v>
          </cell>
          <cell r="R38" t="str">
            <v>2007.07.31</v>
          </cell>
          <cell r="S38">
            <v>1</v>
          </cell>
          <cell r="T38" t="str">
            <v>2008.02.20</v>
          </cell>
          <cell r="U38" t="str">
            <v>2008.08.05</v>
          </cell>
          <cell r="V38">
            <v>1</v>
          </cell>
          <cell r="W38" t="str">
            <v>2009.02.06</v>
          </cell>
          <cell r="X38" t="str">
            <v>2009.08.18 II</v>
          </cell>
          <cell r="AE38">
            <v>1</v>
          </cell>
          <cell r="AF38" t="str">
            <v>2011,02,16</v>
          </cell>
          <cell r="AR38">
            <v>1</v>
          </cell>
          <cell r="AS38" t="str">
            <v>2013.02.10</v>
          </cell>
          <cell r="AW38" t="str">
            <v>2013.09.19</v>
          </cell>
          <cell r="AY38">
            <v>1</v>
          </cell>
          <cell r="AZ38" t="str">
            <v>2014.02.19</v>
          </cell>
          <cell r="BC38" t="str">
            <v>2014.05.05</v>
          </cell>
          <cell r="BD38" t="str">
            <v>2014.07.29</v>
          </cell>
          <cell r="BE38" t="str">
            <v>2014.10.29</v>
          </cell>
          <cell r="BF38">
            <v>1</v>
          </cell>
          <cell r="BG38" t="str">
            <v>2015.02.23</v>
          </cell>
          <cell r="BJ38">
            <v>42121</v>
          </cell>
          <cell r="BK38">
            <v>42216</v>
          </cell>
          <cell r="BL38">
            <v>42305</v>
          </cell>
          <cell r="BM38">
            <v>42416</v>
          </cell>
        </row>
        <row r="39">
          <cell r="B39">
            <v>362</v>
          </cell>
          <cell r="C39" t="str">
            <v>A</v>
          </cell>
          <cell r="D39">
            <v>10362000</v>
          </cell>
          <cell r="E39" t="str">
            <v>Монголын гэгээ</v>
          </cell>
          <cell r="F39" t="str">
            <v>UB</v>
          </cell>
          <cell r="H39">
            <v>1</v>
          </cell>
          <cell r="J39">
            <v>1</v>
          </cell>
          <cell r="K39">
            <v>1</v>
          </cell>
          <cell r="L39">
            <v>1</v>
          </cell>
          <cell r="P39">
            <v>1</v>
          </cell>
          <cell r="S39">
            <v>1</v>
          </cell>
          <cell r="T39" t="str">
            <v>2008.03.24</v>
          </cell>
          <cell r="V39">
            <v>1</v>
          </cell>
          <cell r="W39" t="str">
            <v>2009.04.27</v>
          </cell>
          <cell r="Y39">
            <v>1</v>
          </cell>
          <cell r="Z39" t="str">
            <v>2010.04.09</v>
          </cell>
          <cell r="AK39">
            <v>1</v>
          </cell>
          <cell r="AL39" t="str">
            <v>2012.05.30</v>
          </cell>
          <cell r="AN39" t="str">
            <v>2013.02.28</v>
          </cell>
          <cell r="AR39">
            <v>1</v>
          </cell>
          <cell r="AS39" t="str">
            <v>2013.02.10</v>
          </cell>
          <cell r="AT39" t="str">
            <v>Алтан жолоо аудит</v>
          </cell>
          <cell r="AY39">
            <v>1</v>
          </cell>
          <cell r="AZ39" t="str">
            <v>2014.03.11</v>
          </cell>
          <cell r="BA39" t="str">
            <v>Далайван Аудит</v>
          </cell>
          <cell r="BF39">
            <v>1</v>
          </cell>
          <cell r="BG39" t="str">
            <v>2015.02.18</v>
          </cell>
          <cell r="BH39" t="str">
            <v>Ситико аудит</v>
          </cell>
        </row>
        <row r="40">
          <cell r="B40">
            <v>380</v>
          </cell>
          <cell r="C40" t="str">
            <v>B</v>
          </cell>
          <cell r="D40">
            <v>10380000</v>
          </cell>
          <cell r="E40" t="str">
            <v>Дархан хүнс</v>
          </cell>
          <cell r="F40" t="str">
            <v>DA</v>
          </cell>
          <cell r="G40">
            <v>1</v>
          </cell>
          <cell r="H40">
            <v>1</v>
          </cell>
          <cell r="L40">
            <v>1</v>
          </cell>
          <cell r="N40">
            <v>1</v>
          </cell>
          <cell r="O40">
            <v>1</v>
          </cell>
          <cell r="V40">
            <v>1</v>
          </cell>
          <cell r="W40" t="str">
            <v>2009.04.30</v>
          </cell>
          <cell r="Y40">
            <v>1</v>
          </cell>
          <cell r="Z40" t="str">
            <v>2011,04,13</v>
          </cell>
          <cell r="AA40" t="str">
            <v>СЯ</v>
          </cell>
          <cell r="AE40">
            <v>1</v>
          </cell>
          <cell r="AF40" t="str">
            <v>2011,04,13</v>
          </cell>
          <cell r="AP40" t="str">
            <v>2012.11.01</v>
          </cell>
          <cell r="AR40">
            <v>1</v>
          </cell>
          <cell r="AS40" t="str">
            <v>2013.02.15</v>
          </cell>
          <cell r="AY40">
            <v>1</v>
          </cell>
          <cell r="AZ40" t="str">
            <v>2014.02.14</v>
          </cell>
          <cell r="BA40" t="str">
            <v>Дөлгөөн хайрхан уул аудит</v>
          </cell>
          <cell r="BD40" t="str">
            <v>2014.08.20</v>
          </cell>
          <cell r="BF40">
            <v>1</v>
          </cell>
          <cell r="BG40" t="str">
            <v>2015.02.17</v>
          </cell>
          <cell r="BH40" t="str">
            <v>Дөлгөөн хайрхан уул аудит</v>
          </cell>
          <cell r="BM40">
            <v>42445</v>
          </cell>
          <cell r="BN40" t="str">
            <v xml:space="preserve">Дөлгөөн хайрхан аудит </v>
          </cell>
        </row>
        <row r="41">
          <cell r="B41">
            <v>22</v>
          </cell>
          <cell r="C41" t="str">
            <v>B</v>
          </cell>
          <cell r="D41">
            <v>10022000</v>
          </cell>
          <cell r="E41" t="str">
            <v>Талх чихэр</v>
          </cell>
          <cell r="F41" t="str">
            <v>UB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S41">
            <v>1</v>
          </cell>
          <cell r="T41" t="str">
            <v>2008.03.24</v>
          </cell>
          <cell r="V41">
            <v>1</v>
          </cell>
          <cell r="W41" t="str">
            <v>2009.03.24</v>
          </cell>
          <cell r="Y41">
            <v>1</v>
          </cell>
          <cell r="Z41" t="str">
            <v>2010.05.28</v>
          </cell>
          <cell r="AE41">
            <v>1</v>
          </cell>
          <cell r="AF41" t="str">
            <v>2011,02,23</v>
          </cell>
          <cell r="AK41">
            <v>1</v>
          </cell>
          <cell r="AL41" t="str">
            <v>2012.03.28</v>
          </cell>
          <cell r="AR41">
            <v>1</v>
          </cell>
          <cell r="AS41" t="str">
            <v>2013.02.27</v>
          </cell>
          <cell r="AW41" t="str">
            <v>2013.07.22</v>
          </cell>
          <cell r="AY41">
            <v>1</v>
          </cell>
          <cell r="AZ41" t="str">
            <v>2014.02.27</v>
          </cell>
          <cell r="BF41">
            <v>1</v>
          </cell>
          <cell r="BG41" t="str">
            <v>2015.02.17</v>
          </cell>
          <cell r="BH41" t="str">
            <v xml:space="preserve">Релаэнс сеюритиз аудит </v>
          </cell>
          <cell r="BK41">
            <v>42208</v>
          </cell>
          <cell r="BM41">
            <v>42423</v>
          </cell>
          <cell r="BN41" t="str">
            <v>"Релаэнс секюритиз"ХК</v>
          </cell>
        </row>
        <row r="42">
          <cell r="B42">
            <v>135</v>
          </cell>
          <cell r="C42" t="str">
            <v>B</v>
          </cell>
          <cell r="D42">
            <v>10135000</v>
          </cell>
          <cell r="E42" t="str">
            <v>Сүү</v>
          </cell>
          <cell r="F42" t="str">
            <v>UB</v>
          </cell>
          <cell r="G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P42">
            <v>1</v>
          </cell>
          <cell r="V42">
            <v>1</v>
          </cell>
          <cell r="W42" t="str">
            <v>2009.03.30</v>
          </cell>
          <cell r="Y42">
            <v>1</v>
          </cell>
          <cell r="AA42" t="str">
            <v>СЯ</v>
          </cell>
          <cell r="AE42">
            <v>1</v>
          </cell>
          <cell r="AF42" t="str">
            <v>2011,03,04</v>
          </cell>
          <cell r="AR42">
            <v>1</v>
          </cell>
          <cell r="AS42" t="str">
            <v>2013.02.10</v>
          </cell>
          <cell r="AW42" t="str">
            <v>2013.09.11</v>
          </cell>
          <cell r="AY42">
            <v>1</v>
          </cell>
          <cell r="AZ42" t="str">
            <v>2014.02.12</v>
          </cell>
          <cell r="BD42" t="str">
            <v>2014.07.25</v>
          </cell>
          <cell r="BF42">
            <v>1</v>
          </cell>
          <cell r="BG42" t="str">
            <v>2015.02.17</v>
          </cell>
          <cell r="BK42">
            <v>42208</v>
          </cell>
          <cell r="BM42">
            <v>42418</v>
          </cell>
        </row>
        <row r="43">
          <cell r="B43">
            <v>308</v>
          </cell>
          <cell r="C43" t="str">
            <v>D</v>
          </cell>
          <cell r="D43">
            <v>10308000</v>
          </cell>
          <cell r="E43" t="str">
            <v>Булган ундарга</v>
          </cell>
          <cell r="F43" t="str">
            <v>BU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M43">
            <v>1</v>
          </cell>
          <cell r="N43">
            <v>1</v>
          </cell>
          <cell r="AE43">
            <v>1</v>
          </cell>
          <cell r="AF43" t="str">
            <v>2011,03,15</v>
          </cell>
          <cell r="AI43" t="str">
            <v>2011.08.01</v>
          </cell>
          <cell r="AJ43" t="str">
            <v>2011.11.10</v>
          </cell>
          <cell r="AK43">
            <v>1</v>
          </cell>
          <cell r="AL43" t="str">
            <v>2012.01.23</v>
          </cell>
          <cell r="AP43" t="str">
            <v>2012.08.20</v>
          </cell>
          <cell r="AQ43" t="str">
            <v>2012.12.06</v>
          </cell>
          <cell r="AR43">
            <v>1</v>
          </cell>
          <cell r="AS43" t="str">
            <v>2013.03.07</v>
          </cell>
          <cell r="AY43">
            <v>1</v>
          </cell>
          <cell r="AZ43" t="str">
            <v>2014.03.10</v>
          </cell>
          <cell r="BA43" t="str">
            <v>ЗЦН аудит</v>
          </cell>
          <cell r="BF43">
            <v>1</v>
          </cell>
          <cell r="BG43" t="str">
            <v>2015.02.17</v>
          </cell>
          <cell r="BM43">
            <v>42447</v>
          </cell>
          <cell r="BN43" t="str">
            <v>Си Си ай аудит</v>
          </cell>
        </row>
        <row r="44">
          <cell r="B44">
            <v>497</v>
          </cell>
          <cell r="C44" t="str">
            <v>D</v>
          </cell>
          <cell r="D44">
            <v>10497000</v>
          </cell>
          <cell r="E44" t="str">
            <v>УБ дулааны сүлжээ</v>
          </cell>
          <cell r="F44" t="str">
            <v>UB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Y44">
            <v>1</v>
          </cell>
          <cell r="AA44" t="str">
            <v>СЯ</v>
          </cell>
          <cell r="AR44">
            <v>1</v>
          </cell>
          <cell r="AS44" t="str">
            <v>2013.02.19</v>
          </cell>
          <cell r="AY44">
            <v>1</v>
          </cell>
          <cell r="AZ44" t="str">
            <v>2014.02.11</v>
          </cell>
          <cell r="BC44" t="str">
            <v>2014.04.22</v>
          </cell>
          <cell r="BD44" t="str">
            <v>2014.07.24</v>
          </cell>
          <cell r="BF44">
            <v>1</v>
          </cell>
          <cell r="BG44" t="str">
            <v>2015.02.17</v>
          </cell>
          <cell r="BK44">
            <v>42213</v>
          </cell>
          <cell r="BM44">
            <v>42405</v>
          </cell>
        </row>
        <row r="45">
          <cell r="B45">
            <v>309</v>
          </cell>
          <cell r="C45" t="str">
            <v>A</v>
          </cell>
          <cell r="D45">
            <v>10309000</v>
          </cell>
          <cell r="E45" t="str">
            <v>Шарын гол</v>
          </cell>
          <cell r="F45" t="str">
            <v>DA</v>
          </cell>
          <cell r="G45">
            <v>1</v>
          </cell>
          <cell r="H45">
            <v>1</v>
          </cell>
          <cell r="J45">
            <v>1</v>
          </cell>
          <cell r="K45">
            <v>1</v>
          </cell>
          <cell r="L45">
            <v>1</v>
          </cell>
          <cell r="N45">
            <v>1</v>
          </cell>
          <cell r="O45">
            <v>1</v>
          </cell>
          <cell r="P45">
            <v>1</v>
          </cell>
          <cell r="S45">
            <v>1</v>
          </cell>
          <cell r="T45" t="str">
            <v>2008.04.08</v>
          </cell>
          <cell r="V45">
            <v>1</v>
          </cell>
          <cell r="W45" t="str">
            <v>2009.02.18</v>
          </cell>
          <cell r="X45" t="str">
            <v>2009.05.07    2009.11.10 III</v>
          </cell>
          <cell r="Y45">
            <v>1</v>
          </cell>
          <cell r="Z45" t="str">
            <v>2010.02.05</v>
          </cell>
          <cell r="AE45">
            <v>1</v>
          </cell>
          <cell r="AF45" t="str">
            <v>2011,06,24</v>
          </cell>
          <cell r="AH45" t="str">
            <v>2011,05,05</v>
          </cell>
          <cell r="AI45" t="str">
            <v>2011.08.19</v>
          </cell>
          <cell r="AJ45" t="str">
            <v>2011.10.24</v>
          </cell>
          <cell r="AK45">
            <v>1</v>
          </cell>
          <cell r="AL45" t="str">
            <v>2012.02.06</v>
          </cell>
          <cell r="AP45" t="str">
            <v>2012.07.23</v>
          </cell>
          <cell r="AQ45" t="str">
            <v>2012.10.29</v>
          </cell>
          <cell r="AR45">
            <v>1</v>
          </cell>
          <cell r="AS45" t="str">
            <v>2013.02.01</v>
          </cell>
          <cell r="AV45" t="str">
            <v>2013.05.13</v>
          </cell>
          <cell r="AW45" t="str">
            <v>2013.09.10</v>
          </cell>
          <cell r="AX45" t="str">
            <v>2013.11.06</v>
          </cell>
          <cell r="AY45">
            <v>1</v>
          </cell>
          <cell r="AZ45" t="str">
            <v>2014.02.11</v>
          </cell>
          <cell r="BC45" t="str">
            <v>2014.05.19</v>
          </cell>
          <cell r="BD45" t="str">
            <v>2014.07.25</v>
          </cell>
          <cell r="BE45" t="str">
            <v>2014.11.03</v>
          </cell>
          <cell r="BF45">
            <v>1</v>
          </cell>
          <cell r="BG45" t="str">
            <v>2015.02.16</v>
          </cell>
          <cell r="BJ45">
            <v>42125</v>
          </cell>
          <cell r="BK45">
            <v>42207</v>
          </cell>
          <cell r="BM45">
            <v>42418</v>
          </cell>
        </row>
        <row r="46">
          <cell r="B46">
            <v>146</v>
          </cell>
          <cell r="C46" t="str">
            <v>B</v>
          </cell>
          <cell r="D46">
            <v>10146000</v>
          </cell>
          <cell r="E46" t="str">
            <v>Буудайн цацал</v>
          </cell>
          <cell r="F46" t="str">
            <v>XE</v>
          </cell>
          <cell r="G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AY46">
            <v>1</v>
          </cell>
          <cell r="AZ46" t="str">
            <v>2014.02.25</v>
          </cell>
          <cell r="BA46" t="str">
            <v>Ай Жэй Эй Эйч-Аудит</v>
          </cell>
          <cell r="BF46">
            <v>1</v>
          </cell>
          <cell r="BG46" t="str">
            <v>2015.02.16</v>
          </cell>
          <cell r="BH46" t="str">
            <v xml:space="preserve">Стандарт дүгнэлт аудит </v>
          </cell>
        </row>
        <row r="47">
          <cell r="B47">
            <v>513</v>
          </cell>
          <cell r="C47" t="str">
            <v>D</v>
          </cell>
          <cell r="D47">
            <v>10513000</v>
          </cell>
          <cell r="E47" t="str">
            <v>Даланзадгадын ДЦС</v>
          </cell>
          <cell r="F47" t="str">
            <v>EM</v>
          </cell>
          <cell r="G47" t="str">
            <v>-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S47">
            <v>1</v>
          </cell>
          <cell r="T47" t="str">
            <v>2008.01.17</v>
          </cell>
          <cell r="V47">
            <v>1</v>
          </cell>
          <cell r="W47" t="str">
            <v>2009.01.28</v>
          </cell>
          <cell r="X47" t="str">
            <v>2009.07.21 II</v>
          </cell>
          <cell r="Y47">
            <v>1</v>
          </cell>
          <cell r="Z47" t="str">
            <v>2010.02.05</v>
          </cell>
          <cell r="AC47" t="str">
            <v>2010.07.21</v>
          </cell>
          <cell r="AE47">
            <v>1</v>
          </cell>
          <cell r="AF47" t="str">
            <v>2011,02,11</v>
          </cell>
          <cell r="AI47" t="str">
            <v>2011.07.20</v>
          </cell>
          <cell r="AK47">
            <v>1</v>
          </cell>
          <cell r="AL47" t="str">
            <v>2012.02.13</v>
          </cell>
          <cell r="AP47" t="str">
            <v>2012.07.23</v>
          </cell>
          <cell r="AR47">
            <v>1</v>
          </cell>
          <cell r="AS47" t="str">
            <v>2013.02.04</v>
          </cell>
          <cell r="AW47" t="str">
            <v>2013.10.01</v>
          </cell>
          <cell r="AX47" t="str">
            <v>2013.10.23</v>
          </cell>
          <cell r="BD47" t="str">
            <v>2014.07.18</v>
          </cell>
          <cell r="BF47">
            <v>1</v>
          </cell>
          <cell r="BG47" t="str">
            <v>2015.02.16</v>
          </cell>
          <cell r="BL47">
            <v>42297</v>
          </cell>
          <cell r="BM47">
            <v>42404</v>
          </cell>
        </row>
        <row r="48">
          <cell r="B48">
            <v>90</v>
          </cell>
          <cell r="C48" t="str">
            <v>B</v>
          </cell>
          <cell r="D48">
            <v>10090000</v>
          </cell>
          <cell r="E48" t="str">
            <v>АПУ</v>
          </cell>
          <cell r="F48" t="str">
            <v>UB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O48">
            <v>1</v>
          </cell>
          <cell r="P48">
            <v>1</v>
          </cell>
          <cell r="Q48" t="str">
            <v>2007.08.29</v>
          </cell>
          <cell r="R48" t="str">
            <v>2007.08.29</v>
          </cell>
          <cell r="S48">
            <v>1</v>
          </cell>
          <cell r="T48" t="str">
            <v>2008.03.03</v>
          </cell>
          <cell r="Y48">
            <v>1</v>
          </cell>
          <cell r="Z48" t="str">
            <v>2010.02.23</v>
          </cell>
          <cell r="AK48">
            <v>1</v>
          </cell>
          <cell r="AL48" t="str">
            <v>2012.02.21</v>
          </cell>
          <cell r="AO48" t="str">
            <v>2012.10.24</v>
          </cell>
          <cell r="AP48" t="str">
            <v>2012.10.24</v>
          </cell>
          <cell r="AQ48" t="str">
            <v>2012.10.24</v>
          </cell>
          <cell r="AR48">
            <v>1</v>
          </cell>
          <cell r="AS48" t="str">
            <v>2013.02.18</v>
          </cell>
          <cell r="AY48">
            <v>1</v>
          </cell>
          <cell r="AZ48" t="str">
            <v>2014.02.10</v>
          </cell>
          <cell r="BC48" t="str">
            <v>2014.04.29</v>
          </cell>
          <cell r="BD48" t="str">
            <v>2014.08.01</v>
          </cell>
          <cell r="BE48" t="str">
            <v>2014.11.07</v>
          </cell>
          <cell r="BF48">
            <v>1</v>
          </cell>
          <cell r="BG48" t="str">
            <v>2015.02.13</v>
          </cell>
          <cell r="BJ48">
            <v>42123</v>
          </cell>
          <cell r="BK48">
            <v>42205</v>
          </cell>
          <cell r="BM48">
            <v>42423</v>
          </cell>
          <cell r="BN48" t="str">
            <v>Кэй эм жи аудит</v>
          </cell>
        </row>
        <row r="49">
          <cell r="B49">
            <v>208</v>
          </cell>
          <cell r="C49" t="str">
            <v>B</v>
          </cell>
          <cell r="D49">
            <v>10208000</v>
          </cell>
          <cell r="E49" t="str">
            <v>Мах импэкс</v>
          </cell>
          <cell r="F49" t="str">
            <v>UB</v>
          </cell>
          <cell r="G49">
            <v>1</v>
          </cell>
          <cell r="H49">
            <v>1</v>
          </cell>
          <cell r="N49">
            <v>1</v>
          </cell>
          <cell r="O49">
            <v>1</v>
          </cell>
          <cell r="P49">
            <v>1</v>
          </cell>
          <cell r="Y49">
            <v>1</v>
          </cell>
          <cell r="AA49" t="str">
            <v>СЯ</v>
          </cell>
          <cell r="AE49">
            <v>1</v>
          </cell>
          <cell r="AF49" t="str">
            <v>2011,03,14</v>
          </cell>
          <cell r="AK49">
            <v>1</v>
          </cell>
          <cell r="AL49" t="str">
            <v>2012.03.14</v>
          </cell>
          <cell r="AR49">
            <v>1</v>
          </cell>
          <cell r="AS49" t="str">
            <v>2013.02.10</v>
          </cell>
          <cell r="BD49" t="str">
            <v>2014.08.29</v>
          </cell>
          <cell r="BF49">
            <v>1</v>
          </cell>
          <cell r="BG49" t="str">
            <v>2015.02.13</v>
          </cell>
          <cell r="BK49">
            <v>42209</v>
          </cell>
          <cell r="BM49">
            <v>42417</v>
          </cell>
          <cell r="BN49" t="str">
            <v xml:space="preserve">Б энд С аудит </v>
          </cell>
        </row>
        <row r="50">
          <cell r="B50">
            <v>38</v>
          </cell>
          <cell r="C50" t="str">
            <v>B</v>
          </cell>
          <cell r="D50">
            <v>10038000</v>
          </cell>
          <cell r="E50" t="str">
            <v>Мон-ит-Булигаар</v>
          </cell>
          <cell r="F50" t="str">
            <v>UB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R50" t="str">
            <v>2007.07.24</v>
          </cell>
          <cell r="S50">
            <v>1</v>
          </cell>
          <cell r="T50" t="str">
            <v>2008.06.12</v>
          </cell>
          <cell r="Y50">
            <v>1</v>
          </cell>
          <cell r="AA50" t="str">
            <v>СЯ</v>
          </cell>
          <cell r="AR50">
            <v>1</v>
          </cell>
          <cell r="AS50" t="str">
            <v>2013.02.10</v>
          </cell>
          <cell r="AY50">
            <v>1</v>
          </cell>
          <cell r="AZ50" t="str">
            <v>2014.02.12</v>
          </cell>
          <cell r="BA50" t="str">
            <v>Релаэнс секюритиз Аудит</v>
          </cell>
          <cell r="BF50">
            <v>1</v>
          </cell>
          <cell r="BG50" t="str">
            <v>2015.02.13</v>
          </cell>
        </row>
        <row r="51">
          <cell r="B51">
            <v>120</v>
          </cell>
          <cell r="C51" t="str">
            <v>C</v>
          </cell>
          <cell r="D51">
            <v>10120000</v>
          </cell>
          <cell r="E51" t="str">
            <v>Монголын хөгжил үндэсний нэгдэл</v>
          </cell>
          <cell r="F51" t="str">
            <v>UB</v>
          </cell>
          <cell r="G51">
            <v>1</v>
          </cell>
          <cell r="AE51">
            <v>1</v>
          </cell>
          <cell r="AF51" t="str">
            <v>2011,01,20</v>
          </cell>
          <cell r="AO51" t="str">
            <v>2012.05.31</v>
          </cell>
          <cell r="AR51">
            <v>1</v>
          </cell>
          <cell r="AS51" t="str">
            <v>2013.02.19</v>
          </cell>
          <cell r="AW51" t="str">
            <v>2013.07.22</v>
          </cell>
          <cell r="AX51" t="str">
            <v>2013.10.04</v>
          </cell>
          <cell r="AY51">
            <v>1</v>
          </cell>
          <cell r="AZ51" t="str">
            <v>2014.01.29</v>
          </cell>
          <cell r="BD51" t="str">
            <v>2014.07.04</v>
          </cell>
          <cell r="BF51">
            <v>1</v>
          </cell>
          <cell r="BG51" t="str">
            <v>2015.02.13</v>
          </cell>
          <cell r="BK51">
            <v>42206</v>
          </cell>
          <cell r="BM51">
            <v>42416</v>
          </cell>
          <cell r="BN51" t="str">
            <v>"Мишээл од аудит" ХХК</v>
          </cell>
        </row>
        <row r="52">
          <cell r="B52">
            <v>37</v>
          </cell>
          <cell r="C52" t="str">
            <v>E</v>
          </cell>
          <cell r="D52">
            <v>10037000</v>
          </cell>
          <cell r="E52" t="str">
            <v xml:space="preserve">Еврофё азиа /Солонго экспресс/ </v>
          </cell>
          <cell r="F52" t="str">
            <v>UB</v>
          </cell>
          <cell r="G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AK52">
            <v>1</v>
          </cell>
          <cell r="AL52" t="str">
            <v>2012.08.16</v>
          </cell>
          <cell r="AN52" t="str">
            <v>2012.03.30</v>
          </cell>
          <cell r="AO52" t="str">
            <v>2012.08.16</v>
          </cell>
          <cell r="AP52" t="str">
            <v>2012.08.17</v>
          </cell>
          <cell r="AQ52" t="str">
            <v>2012.10.24</v>
          </cell>
          <cell r="AR52">
            <v>1</v>
          </cell>
          <cell r="AS52" t="str">
            <v>2013.02.23</v>
          </cell>
          <cell r="AY52">
            <v>1</v>
          </cell>
          <cell r="AZ52" t="str">
            <v>2014.03.25</v>
          </cell>
          <cell r="BD52" t="str">
            <v>2014.07.28</v>
          </cell>
          <cell r="BE52" t="str">
            <v>2014.10.28</v>
          </cell>
          <cell r="BF52">
            <v>1</v>
          </cell>
          <cell r="BG52" t="str">
            <v>2015.02.13</v>
          </cell>
          <cell r="BK52">
            <v>42220</v>
          </cell>
          <cell r="BM52">
            <v>42430</v>
          </cell>
        </row>
        <row r="53">
          <cell r="B53">
            <v>332</v>
          </cell>
          <cell r="C53" t="str">
            <v>A</v>
          </cell>
          <cell r="D53">
            <v>10332000</v>
          </cell>
          <cell r="E53" t="str">
            <v>Монгео</v>
          </cell>
          <cell r="F53" t="str">
            <v>UB</v>
          </cell>
          <cell r="H53">
            <v>1</v>
          </cell>
          <cell r="J53">
            <v>1</v>
          </cell>
          <cell r="K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R53" t="str">
            <v>2007.07.17</v>
          </cell>
          <cell r="S53">
            <v>1</v>
          </cell>
          <cell r="T53" t="str">
            <v>2008.02.13</v>
          </cell>
          <cell r="U53" t="str">
            <v>2008.07.29</v>
          </cell>
          <cell r="V53">
            <v>1</v>
          </cell>
          <cell r="W53" t="str">
            <v>2009.03.03</v>
          </cell>
          <cell r="X53" t="str">
            <v>2009.04.23 III 2009.10.30</v>
          </cell>
          <cell r="Y53">
            <v>1</v>
          </cell>
          <cell r="Z53" t="str">
            <v>2010.03.01</v>
          </cell>
          <cell r="AB53" t="str">
            <v>2010.05.06</v>
          </cell>
          <cell r="AC53" t="str">
            <v>2010.07.20</v>
          </cell>
          <cell r="AE53">
            <v>1</v>
          </cell>
          <cell r="AF53" t="str">
            <v>2011,02,17</v>
          </cell>
          <cell r="AH53" t="str">
            <v>2011.04.25</v>
          </cell>
          <cell r="AI53" t="str">
            <v>2011.08.16</v>
          </cell>
          <cell r="AJ53" t="str">
            <v>2011.10.21</v>
          </cell>
          <cell r="AK53">
            <v>1</v>
          </cell>
          <cell r="AL53" t="str">
            <v>2012.02.10</v>
          </cell>
          <cell r="AO53" t="str">
            <v>2012.04.25</v>
          </cell>
          <cell r="AP53" t="str">
            <v>2012.07.27</v>
          </cell>
          <cell r="AQ53" t="str">
            <v>2012.11.01</v>
          </cell>
          <cell r="AR53">
            <v>1</v>
          </cell>
          <cell r="AS53" t="str">
            <v>2013.02.10</v>
          </cell>
          <cell r="AY53">
            <v>1</v>
          </cell>
          <cell r="AZ53" t="str">
            <v>2014.02.14</v>
          </cell>
          <cell r="BA53" t="str">
            <v>Алтан жолоо Аудит</v>
          </cell>
          <cell r="BF53">
            <v>1</v>
          </cell>
          <cell r="BG53" t="str">
            <v>2015.02.12</v>
          </cell>
          <cell r="BM53">
            <v>42545</v>
          </cell>
        </row>
        <row r="54">
          <cell r="B54">
            <v>226</v>
          </cell>
          <cell r="C54" t="str">
            <v>C</v>
          </cell>
          <cell r="D54">
            <v>10226000</v>
          </cell>
          <cell r="E54" t="str">
            <v>Монгол мах экспо</v>
          </cell>
          <cell r="F54" t="str">
            <v>UB</v>
          </cell>
          <cell r="G54">
            <v>1</v>
          </cell>
          <cell r="H54">
            <v>1</v>
          </cell>
          <cell r="K54">
            <v>1</v>
          </cell>
          <cell r="L54">
            <v>1</v>
          </cell>
          <cell r="AE54">
            <v>1</v>
          </cell>
          <cell r="AF54" t="str">
            <v>2011,05,26</v>
          </cell>
          <cell r="AP54" t="str">
            <v>2012.10.25</v>
          </cell>
          <cell r="AQ54" t="str">
            <v>2012.10.25</v>
          </cell>
          <cell r="AR54">
            <v>1</v>
          </cell>
          <cell r="AS54" t="str">
            <v>2013.03.01</v>
          </cell>
          <cell r="AT54" t="str">
            <v>Юдентакс тин</v>
          </cell>
          <cell r="AW54" t="str">
            <v>2013.09.13</v>
          </cell>
          <cell r="AY54">
            <v>1</v>
          </cell>
          <cell r="AZ54" t="str">
            <v>2014.03.21</v>
          </cell>
          <cell r="BF54">
            <v>1</v>
          </cell>
          <cell r="BG54" t="str">
            <v>2015.02.12</v>
          </cell>
          <cell r="BH54" t="str">
            <v>Бэйкер тилли Далайван аудит</v>
          </cell>
          <cell r="BK54">
            <v>42237</v>
          </cell>
        </row>
        <row r="55">
          <cell r="B55">
            <v>523</v>
          </cell>
          <cell r="C55" t="str">
            <v>D</v>
          </cell>
          <cell r="D55">
            <v>10523000</v>
          </cell>
          <cell r="E55" t="str">
            <v>Дорнод авто зам</v>
          </cell>
          <cell r="F55" t="str">
            <v>DO</v>
          </cell>
          <cell r="S55">
            <v>1</v>
          </cell>
          <cell r="T55" t="str">
            <v>2008.05.08</v>
          </cell>
          <cell r="V55">
            <v>1</v>
          </cell>
          <cell r="W55" t="str">
            <v>2009.05.13</v>
          </cell>
          <cell r="Y55">
            <v>1</v>
          </cell>
          <cell r="Z55" t="str">
            <v>2010.06.03</v>
          </cell>
          <cell r="AA55" t="str">
            <v>Интер Аудит</v>
          </cell>
          <cell r="AK55">
            <v>1</v>
          </cell>
          <cell r="AL55" t="str">
            <v>2012.05.31</v>
          </cell>
          <cell r="AR55">
            <v>1</v>
          </cell>
          <cell r="AS55" t="str">
            <v>2013.02.19</v>
          </cell>
          <cell r="AY55">
            <v>1</v>
          </cell>
          <cell r="AZ55" t="str">
            <v>2014.02.12</v>
          </cell>
          <cell r="BD55" t="str">
            <v>2014.07.30</v>
          </cell>
          <cell r="BF55">
            <v>1</v>
          </cell>
          <cell r="BG55" t="str">
            <v>2015.02.12</v>
          </cell>
          <cell r="BK55">
            <v>42206</v>
          </cell>
          <cell r="BM55">
            <v>42417</v>
          </cell>
        </row>
        <row r="56">
          <cell r="B56">
            <v>469</v>
          </cell>
          <cell r="C56" t="str">
            <v>D</v>
          </cell>
          <cell r="D56">
            <v>10469000</v>
          </cell>
          <cell r="E56" t="str">
            <v>Эрдэнэт авто зам</v>
          </cell>
          <cell r="F56" t="str">
            <v>OR</v>
          </cell>
          <cell r="G56">
            <v>1</v>
          </cell>
          <cell r="I56">
            <v>1</v>
          </cell>
          <cell r="J56">
            <v>1</v>
          </cell>
          <cell r="AR56">
            <v>1</v>
          </cell>
          <cell r="AS56" t="str">
            <v>2013.02.10</v>
          </cell>
          <cell r="BD56" t="str">
            <v>2014.08.05</v>
          </cell>
          <cell r="BF56">
            <v>1</v>
          </cell>
          <cell r="BG56" t="str">
            <v>2015.02.12</v>
          </cell>
        </row>
        <row r="57">
          <cell r="B57">
            <v>366</v>
          </cell>
          <cell r="C57" t="str">
            <v>E</v>
          </cell>
          <cell r="D57">
            <v>10366000</v>
          </cell>
          <cell r="E57" t="str">
            <v>Дархан ЗБ</v>
          </cell>
          <cell r="F57" t="str">
            <v>DA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 t="str">
            <v>2008.01.15</v>
          </cell>
          <cell r="S57">
            <v>1</v>
          </cell>
          <cell r="T57" t="str">
            <v>2008.05.23</v>
          </cell>
          <cell r="V57">
            <v>1</v>
          </cell>
          <cell r="W57" t="str">
            <v>2009.03.05</v>
          </cell>
          <cell r="Y57">
            <v>1</v>
          </cell>
          <cell r="Z57" t="str">
            <v>2010.03.31</v>
          </cell>
          <cell r="AE57">
            <v>1</v>
          </cell>
          <cell r="AF57" t="str">
            <v>2011,02,29</v>
          </cell>
          <cell r="AR57">
            <v>1</v>
          </cell>
          <cell r="AS57" t="str">
            <v>2013.02.10</v>
          </cell>
          <cell r="AW57" t="str">
            <v>2013.09.13</v>
          </cell>
          <cell r="AY57">
            <v>1</v>
          </cell>
          <cell r="AZ57" t="str">
            <v>2014.02.14</v>
          </cell>
          <cell r="BA57" t="str">
            <v>Далай Ван Аудит</v>
          </cell>
          <cell r="BD57" t="str">
            <v>2014.07.24</v>
          </cell>
          <cell r="BF57">
            <v>1</v>
          </cell>
          <cell r="BG57" t="str">
            <v>2015.02.12</v>
          </cell>
          <cell r="BH57" t="str">
            <v>Далайван аудит</v>
          </cell>
          <cell r="BK57">
            <v>42207</v>
          </cell>
          <cell r="BM57">
            <v>42417</v>
          </cell>
          <cell r="BN57" t="str">
            <v xml:space="preserve">Далайван аудит </v>
          </cell>
        </row>
        <row r="58">
          <cell r="B58">
            <v>61</v>
          </cell>
          <cell r="C58" t="str">
            <v>E</v>
          </cell>
          <cell r="D58">
            <v>10061000</v>
          </cell>
          <cell r="E58" t="str">
            <v>Жуулчин говь</v>
          </cell>
          <cell r="F58" t="str">
            <v>EM</v>
          </cell>
          <cell r="G58">
            <v>1</v>
          </cell>
          <cell r="H58">
            <v>1</v>
          </cell>
          <cell r="I58">
            <v>1</v>
          </cell>
          <cell r="Y58">
            <v>1</v>
          </cell>
          <cell r="AA58" t="str">
            <v>СЯ</v>
          </cell>
          <cell r="AE58">
            <v>1</v>
          </cell>
          <cell r="AF58" t="str">
            <v>2011,03,21</v>
          </cell>
          <cell r="AK58">
            <v>1</v>
          </cell>
          <cell r="AL58" t="str">
            <v>2012.03.09</v>
          </cell>
          <cell r="AR58">
            <v>1</v>
          </cell>
          <cell r="AS58" t="str">
            <v>2013.02.10</v>
          </cell>
          <cell r="AW58" t="str">
            <v>2013.09.12</v>
          </cell>
          <cell r="AY58">
            <v>1</v>
          </cell>
          <cell r="AZ58" t="str">
            <v>2014.02.11</v>
          </cell>
          <cell r="BD58" t="str">
            <v>2014.08.15</v>
          </cell>
          <cell r="BE58" t="str">
            <v>2014.11.11</v>
          </cell>
          <cell r="BF58">
            <v>1</v>
          </cell>
          <cell r="BG58" t="str">
            <v>2015.02.12</v>
          </cell>
          <cell r="BJ58">
            <v>42114</v>
          </cell>
          <cell r="BL58">
            <v>42299</v>
          </cell>
          <cell r="BM58">
            <v>42423</v>
          </cell>
          <cell r="BN58" t="str">
            <v xml:space="preserve">Нягтлах хүрд аудит </v>
          </cell>
        </row>
        <row r="59">
          <cell r="B59">
            <v>209</v>
          </cell>
          <cell r="C59" t="str">
            <v>E</v>
          </cell>
          <cell r="D59">
            <v>10209000</v>
          </cell>
          <cell r="E59" t="str">
            <v>МЦХ</v>
          </cell>
          <cell r="F59" t="str">
            <v>UB</v>
          </cell>
          <cell r="H59">
            <v>1</v>
          </cell>
          <cell r="K59">
            <v>1</v>
          </cell>
          <cell r="L59">
            <v>1</v>
          </cell>
          <cell r="M59">
            <v>1</v>
          </cell>
          <cell r="O59">
            <v>1</v>
          </cell>
          <cell r="P59">
            <v>1</v>
          </cell>
          <cell r="S59">
            <v>1</v>
          </cell>
          <cell r="T59" t="str">
            <v>2008.03.31</v>
          </cell>
          <cell r="V59">
            <v>1</v>
          </cell>
          <cell r="W59" t="str">
            <v xml:space="preserve"> </v>
          </cell>
          <cell r="Y59">
            <v>1</v>
          </cell>
          <cell r="AA59" t="str">
            <v>СЯ</v>
          </cell>
          <cell r="AO59" t="str">
            <v>2012.10.23</v>
          </cell>
          <cell r="AP59" t="str">
            <v>2012.10.23</v>
          </cell>
          <cell r="AQ59" t="str">
            <v>2012.10.31</v>
          </cell>
          <cell r="AR59">
            <v>1</v>
          </cell>
          <cell r="AS59" t="str">
            <v>2013.02.10</v>
          </cell>
          <cell r="AX59" t="str">
            <v>2013.10.24</v>
          </cell>
          <cell r="AY59">
            <v>1</v>
          </cell>
          <cell r="AZ59" t="str">
            <v>2014.04.01</v>
          </cell>
          <cell r="BA59" t="str">
            <v>Монгол Улсын үндэсний Аудитын газар</v>
          </cell>
          <cell r="BC59" t="str">
            <v>2014.04.22</v>
          </cell>
          <cell r="BD59" t="str">
            <v>2014.08.06</v>
          </cell>
          <cell r="BF59">
            <v>1</v>
          </cell>
          <cell r="BG59" t="str">
            <v>2015.02.12</v>
          </cell>
          <cell r="BK59">
            <v>42206</v>
          </cell>
          <cell r="BL59">
            <v>42299</v>
          </cell>
          <cell r="BM59">
            <v>42423</v>
          </cell>
          <cell r="BN59" t="str">
            <v>Үндэсний аудитын газар</v>
          </cell>
        </row>
        <row r="60">
          <cell r="B60">
            <v>540</v>
          </cell>
          <cell r="D60">
            <v>10540000</v>
          </cell>
          <cell r="E60" t="str">
            <v>Мерекс</v>
          </cell>
          <cell r="BD60" t="str">
            <v>2014.07.25</v>
          </cell>
          <cell r="BE60" t="str">
            <v>2014.10.23</v>
          </cell>
          <cell r="BF60">
            <v>1</v>
          </cell>
          <cell r="BG60" t="str">
            <v>2015.02.12</v>
          </cell>
          <cell r="BH60" t="str">
            <v>Голден пэйж</v>
          </cell>
          <cell r="BK60">
            <v>42209</v>
          </cell>
          <cell r="BM60">
            <v>42424</v>
          </cell>
          <cell r="BN60" t="str">
            <v>"Нийслэл аудит"ХХК</v>
          </cell>
        </row>
        <row r="61">
          <cell r="B61">
            <v>234</v>
          </cell>
          <cell r="C61" t="str">
            <v>A</v>
          </cell>
          <cell r="D61">
            <v>10234000</v>
          </cell>
          <cell r="E61" t="str">
            <v>Ган хийц</v>
          </cell>
          <cell r="F61" t="str">
            <v>UB</v>
          </cell>
          <cell r="G61">
            <v>1</v>
          </cell>
          <cell r="H61">
            <v>1</v>
          </cell>
          <cell r="J61">
            <v>1</v>
          </cell>
          <cell r="L61">
            <v>1</v>
          </cell>
          <cell r="M61">
            <v>1</v>
          </cell>
          <cell r="O61">
            <v>1</v>
          </cell>
          <cell r="P61">
            <v>1</v>
          </cell>
          <cell r="S61">
            <v>1</v>
          </cell>
          <cell r="T61" t="str">
            <v>2008.03.26</v>
          </cell>
          <cell r="U61" t="str">
            <v>2008.07.22</v>
          </cell>
          <cell r="V61">
            <v>1</v>
          </cell>
          <cell r="W61" t="str">
            <v>2009.04.15</v>
          </cell>
          <cell r="Y61">
            <v>1</v>
          </cell>
          <cell r="Z61" t="str">
            <v>2010.03.24</v>
          </cell>
          <cell r="AA61" t="str">
            <v>Нимм Аудит</v>
          </cell>
          <cell r="AE61">
            <v>1</v>
          </cell>
          <cell r="AF61" t="str">
            <v>2011,03,03</v>
          </cell>
          <cell r="AK61">
            <v>1</v>
          </cell>
          <cell r="AL61" t="str">
            <v>2012.03.15</v>
          </cell>
          <cell r="AR61">
            <v>1</v>
          </cell>
          <cell r="AS61" t="str">
            <v>2012.02.26</v>
          </cell>
          <cell r="AY61">
            <v>1</v>
          </cell>
          <cell r="AZ61" t="str">
            <v>2014.02.19</v>
          </cell>
          <cell r="BF61">
            <v>1</v>
          </cell>
          <cell r="BG61" t="str">
            <v>2015.02.11</v>
          </cell>
          <cell r="BH61" t="str">
            <v>Баян ташаагийн эх аудит</v>
          </cell>
          <cell r="BK61">
            <v>42214</v>
          </cell>
          <cell r="BM61">
            <v>42419</v>
          </cell>
          <cell r="BN61" t="str">
            <v xml:space="preserve">Найдвар од аудит </v>
          </cell>
        </row>
        <row r="62">
          <cell r="B62">
            <v>187</v>
          </cell>
          <cell r="C62" t="str">
            <v>B</v>
          </cell>
          <cell r="D62">
            <v>10187000</v>
          </cell>
          <cell r="E62" t="str">
            <v>Азых</v>
          </cell>
          <cell r="F62" t="str">
            <v>BE</v>
          </cell>
          <cell r="G62">
            <v>1</v>
          </cell>
          <cell r="H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 t="str">
            <v>2011,03,24</v>
          </cell>
          <cell r="S62">
            <v>1</v>
          </cell>
          <cell r="T62" t="str">
            <v>2008.05.19</v>
          </cell>
          <cell r="V62">
            <v>1</v>
          </cell>
          <cell r="W62" t="str">
            <v>2009.06.05</v>
          </cell>
          <cell r="Y62">
            <v>1</v>
          </cell>
          <cell r="Z62" t="str">
            <v>2010.05.14</v>
          </cell>
          <cell r="AE62">
            <v>1</v>
          </cell>
          <cell r="AF62" t="str">
            <v>2011,03,24</v>
          </cell>
          <cell r="AK62">
            <v>1</v>
          </cell>
          <cell r="AL62" t="str">
            <v>2012.03.28</v>
          </cell>
          <cell r="AR62">
            <v>1</v>
          </cell>
          <cell r="AS62" t="str">
            <v>2013.02.08</v>
          </cell>
          <cell r="AY62">
            <v>1</v>
          </cell>
          <cell r="AZ62" t="str">
            <v>2014.02.14</v>
          </cell>
          <cell r="BF62">
            <v>1</v>
          </cell>
          <cell r="BG62" t="str">
            <v>2015.02.11</v>
          </cell>
          <cell r="BH62" t="str">
            <v>Бахылау аудит</v>
          </cell>
          <cell r="BM62">
            <v>42426</v>
          </cell>
          <cell r="BN62" t="str">
            <v>Бахылау аудит ХХК</v>
          </cell>
        </row>
        <row r="63">
          <cell r="B63">
            <v>378</v>
          </cell>
          <cell r="C63" t="str">
            <v>C</v>
          </cell>
          <cell r="D63">
            <v>10378000</v>
          </cell>
          <cell r="E63" t="str">
            <v>Хасу мандал</v>
          </cell>
          <cell r="F63" t="str">
            <v>AR</v>
          </cell>
          <cell r="H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V63">
            <v>1</v>
          </cell>
          <cell r="W63" t="str">
            <v>2009.04.13</v>
          </cell>
          <cell r="Y63">
            <v>1</v>
          </cell>
          <cell r="Z63" t="str">
            <v>2010.03.23</v>
          </cell>
          <cell r="AK63">
            <v>1</v>
          </cell>
          <cell r="AL63" t="str">
            <v>2012.02.13</v>
          </cell>
          <cell r="AR63">
            <v>1</v>
          </cell>
          <cell r="AS63" t="str">
            <v>2013.02.10</v>
          </cell>
          <cell r="AY63">
            <v>1</v>
          </cell>
          <cell r="AZ63" t="str">
            <v>2014.02.19</v>
          </cell>
          <cell r="BF63">
            <v>1</v>
          </cell>
          <cell r="BG63" t="str">
            <v>2015.02.11</v>
          </cell>
          <cell r="BH63" t="str">
            <v>Гүнгийн шивэрт аудит</v>
          </cell>
          <cell r="BK63">
            <v>42207</v>
          </cell>
          <cell r="BM63">
            <v>42419</v>
          </cell>
          <cell r="BN63" t="str">
            <v>Релаэнс секюритиз аудит</v>
          </cell>
        </row>
        <row r="64">
          <cell r="B64">
            <v>329</v>
          </cell>
          <cell r="C64" t="str">
            <v>C</v>
          </cell>
          <cell r="D64">
            <v>10329000</v>
          </cell>
          <cell r="E64" t="str">
            <v>Ингэттолгой</v>
          </cell>
          <cell r="F64" t="str">
            <v>BU</v>
          </cell>
          <cell r="G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AR64">
            <v>1</v>
          </cell>
          <cell r="AS64" t="str">
            <v>2013.03.07</v>
          </cell>
          <cell r="BF64">
            <v>1</v>
          </cell>
          <cell r="BG64" t="str">
            <v>2015.02.11</v>
          </cell>
          <cell r="BH64" t="str">
            <v xml:space="preserve">Си эс ай аудит </v>
          </cell>
          <cell r="BM64">
            <v>42444</v>
          </cell>
          <cell r="BN64" t="str">
            <v xml:space="preserve">Си Эс ай аудит </v>
          </cell>
        </row>
        <row r="65">
          <cell r="B65">
            <v>448</v>
          </cell>
          <cell r="C65" t="str">
            <v>C</v>
          </cell>
          <cell r="D65">
            <v>10448000</v>
          </cell>
          <cell r="E65" t="str">
            <v>Чацаргана</v>
          </cell>
          <cell r="F65" t="str">
            <v>UV</v>
          </cell>
          <cell r="I65">
            <v>1</v>
          </cell>
          <cell r="M65">
            <v>1</v>
          </cell>
          <cell r="S65">
            <v>1</v>
          </cell>
          <cell r="T65" t="str">
            <v>2008.05.19</v>
          </cell>
          <cell r="V65">
            <v>1</v>
          </cell>
          <cell r="W65" t="str">
            <v>2009.09.15</v>
          </cell>
          <cell r="Y65">
            <v>1</v>
          </cell>
          <cell r="Z65" t="str">
            <v>2010.06.03</v>
          </cell>
          <cell r="AA65" t="str">
            <v>Сан Арвич</v>
          </cell>
          <cell r="AE65">
            <v>1</v>
          </cell>
          <cell r="AF65" t="str">
            <v>2011,03,21</v>
          </cell>
          <cell r="AG65" t="str">
            <v>сан-аудит</v>
          </cell>
          <cell r="AR65">
            <v>1</v>
          </cell>
          <cell r="AS65" t="str">
            <v>2013.06.04</v>
          </cell>
          <cell r="AY65">
            <v>1</v>
          </cell>
          <cell r="AZ65" t="str">
            <v>2014.02.21</v>
          </cell>
          <cell r="BF65">
            <v>1</v>
          </cell>
          <cell r="BG65" t="str">
            <v>2015.02.11</v>
          </cell>
          <cell r="BH65" t="str">
            <v>Увс финанс аудит</v>
          </cell>
          <cell r="BM65">
            <v>42419</v>
          </cell>
          <cell r="BN65" t="str">
            <v>Мишээл Од аудит ХХК</v>
          </cell>
        </row>
        <row r="66">
          <cell r="B66">
            <v>143</v>
          </cell>
          <cell r="C66" t="str">
            <v>D</v>
          </cell>
          <cell r="D66">
            <v>10143000</v>
          </cell>
          <cell r="E66" t="str">
            <v>22-р бааз</v>
          </cell>
          <cell r="F66" t="str">
            <v>UB</v>
          </cell>
          <cell r="G66">
            <v>1</v>
          </cell>
          <cell r="H66">
            <v>1</v>
          </cell>
          <cell r="I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R66" t="str">
            <v>2007.07.26</v>
          </cell>
          <cell r="AK66">
            <v>1</v>
          </cell>
          <cell r="AL66" t="str">
            <v>2012.01.24</v>
          </cell>
          <cell r="AO66" t="str">
            <v>2012.04.26</v>
          </cell>
          <cell r="AP66" t="str">
            <v>2012.07.26</v>
          </cell>
          <cell r="AR66">
            <v>1</v>
          </cell>
          <cell r="AS66" t="str">
            <v>2013.02.08</v>
          </cell>
          <cell r="AV66" t="str">
            <v>2013.04.23</v>
          </cell>
          <cell r="AW66" t="str">
            <v>2013.07.22</v>
          </cell>
          <cell r="AX66" t="str">
            <v>2013.10.23</v>
          </cell>
          <cell r="AY66">
            <v>1</v>
          </cell>
          <cell r="AZ66" t="str">
            <v>2014.02.12</v>
          </cell>
          <cell r="BA66" t="str">
            <v>Өлзийт экаунт аудит</v>
          </cell>
          <cell r="BC66" t="str">
            <v>2014.04.24</v>
          </cell>
          <cell r="BD66" t="str">
            <v>2014.07.23</v>
          </cell>
          <cell r="BE66" t="str">
            <v>2014.10.20</v>
          </cell>
          <cell r="BF66">
            <v>1</v>
          </cell>
          <cell r="BG66" t="str">
            <v>2015.02.11</v>
          </cell>
          <cell r="BH66" t="str">
            <v>Ситико аудит</v>
          </cell>
          <cell r="BJ66">
            <v>42129</v>
          </cell>
          <cell r="BK66">
            <v>42205</v>
          </cell>
          <cell r="BL66" t="str">
            <v>2015.10.10.28</v>
          </cell>
          <cell r="BM66">
            <v>42419</v>
          </cell>
          <cell r="BN66" t="str">
            <v>Фискал аудит ХХК</v>
          </cell>
        </row>
        <row r="67">
          <cell r="B67">
            <v>487</v>
          </cell>
          <cell r="C67" t="str">
            <v>D</v>
          </cell>
          <cell r="D67">
            <v>10487000</v>
          </cell>
          <cell r="E67" t="str">
            <v>АЗЗАН</v>
          </cell>
          <cell r="F67" t="str">
            <v>UB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S67">
            <v>1</v>
          </cell>
          <cell r="T67" t="str">
            <v>2008.03.24</v>
          </cell>
          <cell r="Y67">
            <v>1</v>
          </cell>
          <cell r="Z67" t="str">
            <v>2010.03.03</v>
          </cell>
          <cell r="AC67" t="str">
            <v>2010.07.27</v>
          </cell>
          <cell r="AE67">
            <v>1</v>
          </cell>
          <cell r="AF67" t="str">
            <v>2011,04,15</v>
          </cell>
          <cell r="AR67">
            <v>1</v>
          </cell>
          <cell r="AS67" t="str">
            <v>2013.02.19</v>
          </cell>
          <cell r="AY67">
            <v>1</v>
          </cell>
          <cell r="AZ67" t="str">
            <v>2014.03.25</v>
          </cell>
          <cell r="BF67">
            <v>1</v>
          </cell>
          <cell r="BG67" t="str">
            <v>2015.02.11</v>
          </cell>
        </row>
        <row r="68">
          <cell r="B68">
            <v>503</v>
          </cell>
          <cell r="C68" t="str">
            <v>E</v>
          </cell>
          <cell r="D68">
            <v>10503000</v>
          </cell>
          <cell r="E68" t="str">
            <v>Монгол секюретиес</v>
          </cell>
          <cell r="F68" t="str">
            <v>UB</v>
          </cell>
          <cell r="M68">
            <v>1</v>
          </cell>
          <cell r="N68">
            <v>1</v>
          </cell>
          <cell r="O68">
            <v>1</v>
          </cell>
          <cell r="R68" t="str">
            <v>2007.07.26</v>
          </cell>
          <cell r="S68">
            <v>1</v>
          </cell>
          <cell r="T68" t="str">
            <v>2008.03.12</v>
          </cell>
          <cell r="V68">
            <v>1</v>
          </cell>
          <cell r="W68" t="str">
            <v>2009.02.09</v>
          </cell>
          <cell r="Y68">
            <v>1</v>
          </cell>
          <cell r="Z68" t="str">
            <v>2010.02.10</v>
          </cell>
          <cell r="AK68">
            <v>1</v>
          </cell>
          <cell r="AL68" t="str">
            <v>2012.01.27</v>
          </cell>
          <cell r="AO68" t="str">
            <v>2012.04.13</v>
          </cell>
          <cell r="AR68">
            <v>1</v>
          </cell>
          <cell r="AS68" t="str">
            <v>2013.02.08</v>
          </cell>
          <cell r="AW68" t="str">
            <v>2013.07.22</v>
          </cell>
          <cell r="AX68" t="str">
            <v>2013.10.18</v>
          </cell>
          <cell r="AY68">
            <v>1</v>
          </cell>
          <cell r="AZ68" t="str">
            <v>2014.02.12</v>
          </cell>
          <cell r="BD68" t="str">
            <v>2014.07.23</v>
          </cell>
          <cell r="BE68" t="str">
            <v>2014.10.16</v>
          </cell>
          <cell r="BF68">
            <v>1</v>
          </cell>
          <cell r="BG68" t="str">
            <v>2015.02.11</v>
          </cell>
          <cell r="BH68" t="str">
            <v xml:space="preserve">Ситико аудит </v>
          </cell>
          <cell r="BJ68">
            <v>42129</v>
          </cell>
          <cell r="BK68">
            <v>42205</v>
          </cell>
          <cell r="BL68">
            <v>42299</v>
          </cell>
          <cell r="BM68">
            <v>42419</v>
          </cell>
          <cell r="BN68" t="str">
            <v>Мишээл Од аудит ХХК</v>
          </cell>
        </row>
        <row r="69">
          <cell r="B69">
            <v>484</v>
          </cell>
          <cell r="C69" t="str">
            <v>E</v>
          </cell>
          <cell r="D69">
            <v>10484000</v>
          </cell>
          <cell r="E69" t="str">
            <v>Улсын их дэлгүүр</v>
          </cell>
          <cell r="F69" t="str">
            <v>UB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R69" t="str">
            <v>2007.10.08</v>
          </cell>
          <cell r="S69">
            <v>1</v>
          </cell>
          <cell r="T69" t="str">
            <v>2008.03.26</v>
          </cell>
          <cell r="V69">
            <v>1</v>
          </cell>
          <cell r="W69" t="str">
            <v>2009.03.11</v>
          </cell>
          <cell r="X69" t="str">
            <v>2009.07.24 II</v>
          </cell>
          <cell r="Y69">
            <v>1</v>
          </cell>
          <cell r="AA69" t="str">
            <v>СЯ</v>
          </cell>
          <cell r="AC69" t="str">
            <v>2010.07.26</v>
          </cell>
          <cell r="AE69">
            <v>1</v>
          </cell>
          <cell r="AF69" t="str">
            <v>2011,02,25</v>
          </cell>
          <cell r="AK69">
            <v>1</v>
          </cell>
          <cell r="AL69" t="str">
            <v>2012.03.20</v>
          </cell>
          <cell r="AR69">
            <v>1</v>
          </cell>
          <cell r="AS69" t="str">
            <v>2013.02.10</v>
          </cell>
          <cell r="AY69">
            <v>1</v>
          </cell>
          <cell r="AZ69" t="str">
            <v>2014.02.21</v>
          </cell>
          <cell r="BA69" t="str">
            <v>Лион Аудит</v>
          </cell>
          <cell r="BF69">
            <v>1</v>
          </cell>
          <cell r="BG69" t="str">
            <v>2015.02.11</v>
          </cell>
          <cell r="BK69">
            <v>42207</v>
          </cell>
          <cell r="BM69">
            <v>42422</v>
          </cell>
        </row>
        <row r="70">
          <cell r="B70">
            <v>527</v>
          </cell>
          <cell r="C70" t="str">
            <v>E</v>
          </cell>
          <cell r="D70">
            <v>10527000</v>
          </cell>
          <cell r="E70" t="str">
            <v>Оллоо</v>
          </cell>
          <cell r="F70" t="str">
            <v>UB</v>
          </cell>
          <cell r="P70">
            <v>1</v>
          </cell>
          <cell r="S70">
            <v>1</v>
          </cell>
          <cell r="T70" t="str">
            <v>2008.04.15</v>
          </cell>
          <cell r="V70">
            <v>1</v>
          </cell>
          <cell r="W70" t="str">
            <v>2009.02.19</v>
          </cell>
          <cell r="X70" t="str">
            <v>2009.08.18 II</v>
          </cell>
          <cell r="Y70">
            <v>1</v>
          </cell>
          <cell r="Z70" t="str">
            <v>2010.03.19</v>
          </cell>
          <cell r="AA70" t="str">
            <v>Тэд Аудит</v>
          </cell>
          <cell r="AC70" t="str">
            <v>2010.08.19</v>
          </cell>
          <cell r="AD70" t="str">
            <v>2010.11.02</v>
          </cell>
          <cell r="AE70">
            <v>1</v>
          </cell>
          <cell r="AF70" t="str">
            <v>2011,03,03</v>
          </cell>
          <cell r="AJ70" t="str">
            <v>2011.11.02</v>
          </cell>
          <cell r="AK70">
            <v>1</v>
          </cell>
          <cell r="AL70" t="str">
            <v>2012.04.16</v>
          </cell>
          <cell r="AO70" t="str">
            <v>2012.04.16</v>
          </cell>
          <cell r="AP70" t="str">
            <v>2012.08.08</v>
          </cell>
          <cell r="AQ70" t="str">
            <v>2011.11.26</v>
          </cell>
          <cell r="AR70">
            <v>1</v>
          </cell>
          <cell r="AS70" t="str">
            <v>2013.02.13</v>
          </cell>
          <cell r="AV70" t="str">
            <v>2013.05.28</v>
          </cell>
          <cell r="AW70" t="str">
            <v>2013.07.09</v>
          </cell>
          <cell r="AY70">
            <v>1</v>
          </cell>
          <cell r="AZ70" t="str">
            <v>2014.02.27</v>
          </cell>
          <cell r="BA70" t="str">
            <v>Тэд Аудит</v>
          </cell>
          <cell r="BC70" t="str">
            <v>2014.05.08</v>
          </cell>
          <cell r="BD70" t="str">
            <v>2014.07.29</v>
          </cell>
          <cell r="BE70" t="str">
            <v>2014.11.12</v>
          </cell>
          <cell r="BF70">
            <v>1</v>
          </cell>
          <cell r="BG70" t="str">
            <v>2015.02.11</v>
          </cell>
          <cell r="BJ70">
            <v>42116</v>
          </cell>
          <cell r="BK70">
            <v>42206</v>
          </cell>
          <cell r="BL70">
            <v>42291</v>
          </cell>
          <cell r="BM70">
            <v>42415</v>
          </cell>
        </row>
        <row r="71">
          <cell r="B71">
            <v>65</v>
          </cell>
          <cell r="C71" t="str">
            <v>E</v>
          </cell>
          <cell r="D71">
            <v>10065000</v>
          </cell>
          <cell r="E71" t="str">
            <v>Хүннү менежмент</v>
          </cell>
          <cell r="F71" t="str">
            <v>UB</v>
          </cell>
          <cell r="G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P71">
            <v>1</v>
          </cell>
          <cell r="S71">
            <v>1</v>
          </cell>
          <cell r="T71" t="str">
            <v>2008.03.12</v>
          </cell>
          <cell r="V71">
            <v>1</v>
          </cell>
          <cell r="W71" t="str">
            <v>2009.02.10</v>
          </cell>
          <cell r="Y71">
            <v>1</v>
          </cell>
          <cell r="AA71" t="str">
            <v>СЯ</v>
          </cell>
          <cell r="AR71">
            <v>1</v>
          </cell>
          <cell r="AS71" t="str">
            <v>2013.02.10</v>
          </cell>
          <cell r="AW71" t="str">
            <v>2013.07.25</v>
          </cell>
          <cell r="AY71">
            <v>1</v>
          </cell>
          <cell r="AZ71" t="str">
            <v>2014.02.12</v>
          </cell>
          <cell r="BC71" t="str">
            <v>2014.05.01</v>
          </cell>
          <cell r="BD71" t="str">
            <v>2014.07.23</v>
          </cell>
          <cell r="BE71" t="str">
            <v>2014.10.16</v>
          </cell>
          <cell r="BF71">
            <v>1</v>
          </cell>
          <cell r="BG71" t="str">
            <v>2015.02.11</v>
          </cell>
          <cell r="BH71" t="str">
            <v>Ситико аудит</v>
          </cell>
          <cell r="BJ71">
            <v>42129</v>
          </cell>
          <cell r="BK71">
            <v>42209</v>
          </cell>
          <cell r="BL71">
            <v>42297</v>
          </cell>
          <cell r="BM71">
            <v>42422</v>
          </cell>
          <cell r="BN71" t="str">
            <v>Фискал аудит</v>
          </cell>
        </row>
        <row r="72">
          <cell r="B72">
            <v>466</v>
          </cell>
          <cell r="C72" t="str">
            <v>D</v>
          </cell>
          <cell r="D72">
            <v>10466000</v>
          </cell>
          <cell r="E72" t="str">
            <v>Эрчим Баян-Өлгий</v>
          </cell>
          <cell r="F72" t="str">
            <v>BE</v>
          </cell>
          <cell r="G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S72">
            <v>1</v>
          </cell>
          <cell r="T72" t="str">
            <v>2008.06.10</v>
          </cell>
          <cell r="V72">
            <v>1</v>
          </cell>
          <cell r="W72" t="str">
            <v>2009.04.27</v>
          </cell>
          <cell r="Y72">
            <v>1</v>
          </cell>
          <cell r="AA72" t="str">
            <v>СЯ</v>
          </cell>
          <cell r="AR72">
            <v>1</v>
          </cell>
          <cell r="AS72" t="str">
            <v>2013.03.07</v>
          </cell>
          <cell r="AT72" t="str">
            <v>Өлгий аудит</v>
          </cell>
          <cell r="BD72" t="str">
            <v>2014.08.04</v>
          </cell>
          <cell r="BF72">
            <v>1</v>
          </cell>
          <cell r="BG72" t="str">
            <v>2015.02.10</v>
          </cell>
          <cell r="BM72">
            <v>42500</v>
          </cell>
          <cell r="BN72" t="str">
            <v>Бахылау аудит</v>
          </cell>
        </row>
        <row r="73">
          <cell r="B73">
            <v>148</v>
          </cell>
          <cell r="C73" t="str">
            <v>A</v>
          </cell>
          <cell r="D73">
            <v>10148000</v>
          </cell>
          <cell r="E73" t="str">
            <v>Говьфайнэншл групп</v>
          </cell>
          <cell r="F73" t="str">
            <v>OR</v>
          </cell>
          <cell r="Y73">
            <v>1</v>
          </cell>
          <cell r="Z73" t="str">
            <v>2010.04.23</v>
          </cell>
          <cell r="AE73">
            <v>1</v>
          </cell>
          <cell r="AF73" t="str">
            <v>2011.02.08</v>
          </cell>
          <cell r="AH73" t="str">
            <v>2011,04,21</v>
          </cell>
          <cell r="AJ73" t="str">
            <v>2011.10.20</v>
          </cell>
          <cell r="AK73">
            <v>1</v>
          </cell>
          <cell r="AL73" t="str">
            <v>2012.01.24</v>
          </cell>
          <cell r="AP73" t="str">
            <v>2012.07.06</v>
          </cell>
          <cell r="AQ73" t="str">
            <v>2012.10.10</v>
          </cell>
          <cell r="AR73">
            <v>1</v>
          </cell>
          <cell r="AS73" t="str">
            <v>2013.01.21</v>
          </cell>
          <cell r="AU73" t="str">
            <v>2013.02.19</v>
          </cell>
          <cell r="AV73" t="str">
            <v>2013.04.17</v>
          </cell>
          <cell r="AW73" t="str">
            <v>2013.07.19</v>
          </cell>
          <cell r="AY73">
            <v>1</v>
          </cell>
          <cell r="AZ73" t="str">
            <v>2014.02.10</v>
          </cell>
          <cell r="BD73" t="str">
            <v>2014.07.21</v>
          </cell>
          <cell r="BE73" t="str">
            <v>2014.10.21</v>
          </cell>
          <cell r="BF73">
            <v>1</v>
          </cell>
          <cell r="BG73" t="str">
            <v>2015.02.10</v>
          </cell>
          <cell r="BM73">
            <v>42537</v>
          </cell>
        </row>
        <row r="74">
          <cell r="B74">
            <v>532</v>
          </cell>
          <cell r="C74" t="str">
            <v>A</v>
          </cell>
          <cell r="D74">
            <v>10532000</v>
          </cell>
          <cell r="E74" t="str">
            <v>Хөх ган</v>
          </cell>
          <cell r="F74" t="str">
            <v>OR</v>
          </cell>
          <cell r="S74">
            <v>1</v>
          </cell>
          <cell r="V74">
            <v>1</v>
          </cell>
          <cell r="W74" t="str">
            <v>2009.02.19</v>
          </cell>
          <cell r="X74" t="str">
            <v>2009.04.30   2009.07.28  2009.10.27</v>
          </cell>
          <cell r="Y74">
            <v>1</v>
          </cell>
          <cell r="Z74" t="str">
            <v>2010.03.03</v>
          </cell>
          <cell r="AB74" t="str">
            <v>2010.04.26</v>
          </cell>
          <cell r="AD74" t="str">
            <v>2010.10.22</v>
          </cell>
          <cell r="AE74">
            <v>1</v>
          </cell>
          <cell r="AF74" t="str">
            <v>2011.02.25</v>
          </cell>
          <cell r="AH74" t="str">
            <v>2011,05,19</v>
          </cell>
          <cell r="AJ74" t="str">
            <v>2011.10.27</v>
          </cell>
          <cell r="AK74">
            <v>1</v>
          </cell>
          <cell r="AL74" t="str">
            <v>2012.02.15</v>
          </cell>
          <cell r="AO74" t="str">
            <v>2012.04.25</v>
          </cell>
          <cell r="AP74" t="str">
            <v>2012.07.24</v>
          </cell>
          <cell r="AQ74" t="str">
            <v>2012.10.23</v>
          </cell>
          <cell r="AR74">
            <v>1</v>
          </cell>
          <cell r="AS74" t="str">
            <v>2013.02.21</v>
          </cell>
          <cell r="AT74" t="str">
            <v>Голден пейж</v>
          </cell>
          <cell r="AV74" t="str">
            <v>2013.05.13</v>
          </cell>
          <cell r="AX74" t="str">
            <v>2013.10.23</v>
          </cell>
          <cell r="AY74">
            <v>1</v>
          </cell>
          <cell r="AZ74" t="str">
            <v>2014.02.13</v>
          </cell>
          <cell r="BC74" t="str">
            <v>2014.04.29</v>
          </cell>
          <cell r="BD74" t="str">
            <v>2014.07.25</v>
          </cell>
          <cell r="BE74" t="str">
            <v>2014.10.21</v>
          </cell>
          <cell r="BF74">
            <v>1</v>
          </cell>
          <cell r="BG74" t="str">
            <v>2015.02.10</v>
          </cell>
          <cell r="BH74" t="str">
            <v>Ай Жэй Эй Эйч Аудит ХХК</v>
          </cell>
          <cell r="BJ74">
            <v>42116</v>
          </cell>
          <cell r="BK74">
            <v>42208</v>
          </cell>
          <cell r="BL74">
            <v>42303</v>
          </cell>
          <cell r="BM74">
            <v>42419</v>
          </cell>
          <cell r="BN74" t="str">
            <v>Ай жэй эй эйч аудит</v>
          </cell>
        </row>
        <row r="75">
          <cell r="B75">
            <v>396</v>
          </cell>
          <cell r="C75" t="str">
            <v>A</v>
          </cell>
          <cell r="D75">
            <v>10396000</v>
          </cell>
          <cell r="E75" t="str">
            <v>Багануур</v>
          </cell>
          <cell r="F75" t="str">
            <v>UB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P75">
            <v>1</v>
          </cell>
          <cell r="S75">
            <v>1</v>
          </cell>
          <cell r="T75" t="str">
            <v>2008.03.21</v>
          </cell>
          <cell r="U75" t="str">
            <v>2008.08.19</v>
          </cell>
          <cell r="V75">
            <v>1</v>
          </cell>
          <cell r="W75" t="str">
            <v>2009.02.12</v>
          </cell>
          <cell r="Y75">
            <v>1</v>
          </cell>
          <cell r="Z75" t="str">
            <v>2010.03.10</v>
          </cell>
          <cell r="AE75">
            <v>1</v>
          </cell>
          <cell r="AF75" t="str">
            <v>2011,06,23</v>
          </cell>
          <cell r="AK75">
            <v>1</v>
          </cell>
          <cell r="AL75" t="str">
            <v>2012.03.09</v>
          </cell>
          <cell r="AR75">
            <v>1</v>
          </cell>
          <cell r="AS75" t="str">
            <v>2013.02.10</v>
          </cell>
          <cell r="AY75">
            <v>1</v>
          </cell>
          <cell r="AZ75" t="str">
            <v>2014.03.13</v>
          </cell>
          <cell r="BA75" t="str">
            <v>Баталгаат онош Аудит</v>
          </cell>
          <cell r="BD75" t="str">
            <v>2014.07.25</v>
          </cell>
          <cell r="BF75">
            <v>1</v>
          </cell>
          <cell r="BG75" t="str">
            <v>2015.02.10</v>
          </cell>
          <cell r="BK75">
            <v>42208</v>
          </cell>
          <cell r="BM75">
            <v>42425</v>
          </cell>
          <cell r="BN75" t="str">
            <v>Эрнст Энд Янг монголия аудит ХХК мэйлээр 2016.05.17-нд  ирүүлсэн</v>
          </cell>
        </row>
        <row r="76">
          <cell r="B76">
            <v>454</v>
          </cell>
          <cell r="C76" t="str">
            <v>A</v>
          </cell>
          <cell r="D76">
            <v>10454000</v>
          </cell>
          <cell r="E76" t="str">
            <v>Хөнгөн бетон</v>
          </cell>
          <cell r="F76" t="str">
            <v>UB</v>
          </cell>
          <cell r="G76">
            <v>1</v>
          </cell>
          <cell r="H76">
            <v>1</v>
          </cell>
          <cell r="K76">
            <v>1</v>
          </cell>
          <cell r="L76">
            <v>1</v>
          </cell>
          <cell r="N76">
            <v>1</v>
          </cell>
          <cell r="O76">
            <v>1</v>
          </cell>
          <cell r="Y76">
            <v>1</v>
          </cell>
          <cell r="Z76" t="str">
            <v>2010.02.24</v>
          </cell>
          <cell r="AA76" t="str">
            <v>Таван-Эрдэнэ</v>
          </cell>
          <cell r="AE76">
            <v>1</v>
          </cell>
          <cell r="AF76" t="str">
            <v>2011,02,17</v>
          </cell>
          <cell r="AK76">
            <v>1</v>
          </cell>
          <cell r="AL76" t="str">
            <v>2012.03.28</v>
          </cell>
          <cell r="AR76">
            <v>1</v>
          </cell>
          <cell r="AS76" t="str">
            <v>2013.02.10</v>
          </cell>
          <cell r="AW76" t="str">
            <v>2013.09.24</v>
          </cell>
          <cell r="AY76">
            <v>1</v>
          </cell>
          <cell r="AZ76" t="str">
            <v>2014.05.30</v>
          </cell>
          <cell r="BF76">
            <v>1</v>
          </cell>
          <cell r="BG76" t="str">
            <v>2015.02.10</v>
          </cell>
          <cell r="BH76" t="str">
            <v xml:space="preserve">Ас Арвай аудит ХХК </v>
          </cell>
        </row>
        <row r="77">
          <cell r="B77">
            <v>490</v>
          </cell>
          <cell r="C77" t="str">
            <v>C</v>
          </cell>
          <cell r="D77">
            <v>10490000</v>
          </cell>
          <cell r="E77" t="str">
            <v>Хот деволопмент /шад трейд/</v>
          </cell>
          <cell r="F77" t="str">
            <v>UB</v>
          </cell>
          <cell r="AR77">
            <v>1</v>
          </cell>
          <cell r="AS77" t="str">
            <v>2013.02.08</v>
          </cell>
          <cell r="AW77" t="str">
            <v>2013.09.06</v>
          </cell>
          <cell r="AY77">
            <v>1</v>
          </cell>
          <cell r="AZ77" t="str">
            <v>2014.02.21</v>
          </cell>
          <cell r="BA77" t="str">
            <v>Баян ташаагийн эх Аудит</v>
          </cell>
          <cell r="BC77" t="str">
            <v>2014.07.25</v>
          </cell>
          <cell r="BD77" t="str">
            <v>2014.07.25</v>
          </cell>
          <cell r="BE77" t="str">
            <v>2014.10.09</v>
          </cell>
          <cell r="BF77">
            <v>1</v>
          </cell>
          <cell r="BG77" t="str">
            <v>2015.02.10</v>
          </cell>
          <cell r="BH77" t="str">
            <v>Баян ташаагийн аудит</v>
          </cell>
          <cell r="BK77">
            <v>42202</v>
          </cell>
          <cell r="BM77">
            <v>42408</v>
          </cell>
          <cell r="BN77" t="str">
            <v>Дөлгөөн хайрхан аудит ХХК</v>
          </cell>
        </row>
        <row r="78">
          <cell r="B78">
            <v>492</v>
          </cell>
          <cell r="C78" t="str">
            <v>A</v>
          </cell>
          <cell r="D78">
            <v>10492000</v>
          </cell>
          <cell r="E78" t="str">
            <v>Бэрх уул</v>
          </cell>
          <cell r="F78" t="str">
            <v>XE</v>
          </cell>
          <cell r="K78">
            <v>1</v>
          </cell>
          <cell r="N78">
            <v>1</v>
          </cell>
          <cell r="O78">
            <v>1</v>
          </cell>
          <cell r="P78">
            <v>1</v>
          </cell>
          <cell r="S78">
            <v>1</v>
          </cell>
          <cell r="V78">
            <v>1</v>
          </cell>
          <cell r="W78" t="str">
            <v>2009.03.24</v>
          </cell>
          <cell r="Y78">
            <v>1</v>
          </cell>
          <cell r="AA78" t="str">
            <v>СЯ</v>
          </cell>
          <cell r="AE78">
            <v>1</v>
          </cell>
          <cell r="AF78" t="str">
            <v>2011,05,27</v>
          </cell>
          <cell r="AK78">
            <v>1</v>
          </cell>
          <cell r="AL78" t="str">
            <v>2013.02.08</v>
          </cell>
          <cell r="AR78">
            <v>1</v>
          </cell>
          <cell r="AS78" t="str">
            <v>2013.02.19</v>
          </cell>
          <cell r="AW78" t="str">
            <v>2013.09.06</v>
          </cell>
          <cell r="AY78">
            <v>1</v>
          </cell>
          <cell r="AZ78" t="str">
            <v>2014.02.21</v>
          </cell>
          <cell r="BA78" t="str">
            <v>EY</v>
          </cell>
          <cell r="BD78" t="str">
            <v>2014.07.25</v>
          </cell>
          <cell r="BF78">
            <v>1</v>
          </cell>
          <cell r="BG78" t="str">
            <v>2015.02.10</v>
          </cell>
          <cell r="BK78">
            <v>42202</v>
          </cell>
          <cell r="BM78">
            <v>42408</v>
          </cell>
          <cell r="BN78" t="str">
            <v>Ай жэй эй эйч аудит 5/3/2016</v>
          </cell>
        </row>
        <row r="79">
          <cell r="B79">
            <v>86</v>
          </cell>
          <cell r="C79" t="str">
            <v>B</v>
          </cell>
          <cell r="D79">
            <v>10086000</v>
          </cell>
          <cell r="E79" t="str">
            <v>Говийн өндөр</v>
          </cell>
          <cell r="F79" t="str">
            <v>EM</v>
          </cell>
          <cell r="G79">
            <v>1</v>
          </cell>
          <cell r="H79">
            <v>1</v>
          </cell>
          <cell r="I79">
            <v>1</v>
          </cell>
          <cell r="O79">
            <v>1</v>
          </cell>
          <cell r="P79">
            <v>1</v>
          </cell>
          <cell r="Y79">
            <v>1</v>
          </cell>
          <cell r="AA79" t="str">
            <v>СЯ</v>
          </cell>
          <cell r="AR79">
            <v>1</v>
          </cell>
          <cell r="AS79" t="str">
            <v>2013.03.07</v>
          </cell>
          <cell r="BF79">
            <v>1</v>
          </cell>
          <cell r="BG79" t="str">
            <v>2015.02.10</v>
          </cell>
          <cell r="BM79">
            <v>42495</v>
          </cell>
        </row>
        <row r="80">
          <cell r="B80">
            <v>227</v>
          </cell>
          <cell r="C80" t="str">
            <v>B</v>
          </cell>
          <cell r="D80">
            <v>10227000</v>
          </cell>
          <cell r="E80" t="str">
            <v>Алтайн зам</v>
          </cell>
          <cell r="F80" t="str">
            <v>HO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P80">
            <v>1</v>
          </cell>
          <cell r="Q80" t="str">
            <v>2008.07.22</v>
          </cell>
          <cell r="S80">
            <v>1</v>
          </cell>
          <cell r="T80" t="str">
            <v>2008.07.22</v>
          </cell>
          <cell r="Y80">
            <v>1</v>
          </cell>
          <cell r="Z80" t="str">
            <v>2010.04.01</v>
          </cell>
          <cell r="AA80" t="str">
            <v>Тэгш Сан</v>
          </cell>
          <cell r="AE80">
            <v>1</v>
          </cell>
          <cell r="AF80" t="str">
            <v>2011,03,23</v>
          </cell>
          <cell r="AR80">
            <v>1</v>
          </cell>
          <cell r="AS80" t="str">
            <v>2013.03.07</v>
          </cell>
          <cell r="AY80">
            <v>1</v>
          </cell>
          <cell r="AZ80" t="str">
            <v>2014.03.06</v>
          </cell>
          <cell r="BA80" t="str">
            <v>Тэгш сан аудит</v>
          </cell>
          <cell r="BF80">
            <v>1</v>
          </cell>
          <cell r="BG80" t="str">
            <v>2015.02.10</v>
          </cell>
          <cell r="BH80" t="str">
            <v>Тэгш Сан Аудит</v>
          </cell>
          <cell r="BM80">
            <v>42450</v>
          </cell>
          <cell r="BN80" t="str">
            <v>Тэгш сан аудит ХХК</v>
          </cell>
        </row>
        <row r="81">
          <cell r="B81">
            <v>121</v>
          </cell>
          <cell r="C81" t="str">
            <v>B</v>
          </cell>
          <cell r="D81">
            <v>10121000</v>
          </cell>
          <cell r="E81" t="str">
            <v>Буян</v>
          </cell>
          <cell r="F81" t="str">
            <v>HO</v>
          </cell>
          <cell r="P81">
            <v>1</v>
          </cell>
          <cell r="Q81" t="str">
            <v>2010.04.23</v>
          </cell>
          <cell r="S81">
            <v>1</v>
          </cell>
          <cell r="T81" t="str">
            <v>2010.04.23</v>
          </cell>
          <cell r="V81">
            <v>1</v>
          </cell>
          <cell r="W81" t="str">
            <v>2010.04.23</v>
          </cell>
          <cell r="Y81">
            <v>1</v>
          </cell>
          <cell r="Z81" t="str">
            <v>2010.04.23</v>
          </cell>
          <cell r="AY81">
            <v>1</v>
          </cell>
          <cell r="AZ81" t="str">
            <v>2014.05.13</v>
          </cell>
          <cell r="BF81">
            <v>1</v>
          </cell>
          <cell r="BG81" t="str">
            <v>2015.02.10</v>
          </cell>
        </row>
        <row r="82">
          <cell r="B82">
            <v>17</v>
          </cell>
          <cell r="C82" t="str">
            <v>B</v>
          </cell>
          <cell r="D82">
            <v>10017000</v>
          </cell>
          <cell r="E82" t="str">
            <v>Атар өргөө</v>
          </cell>
          <cell r="F82" t="str">
            <v>UB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R82" t="str">
            <v>2007.07.26</v>
          </cell>
          <cell r="S82">
            <v>1</v>
          </cell>
          <cell r="T82" t="str">
            <v>2008.02.12</v>
          </cell>
          <cell r="U82" t="str">
            <v>2008.07.14</v>
          </cell>
          <cell r="V82">
            <v>1</v>
          </cell>
          <cell r="W82" t="str">
            <v>2009.01.29</v>
          </cell>
          <cell r="X82" t="str">
            <v>2009.07.21 II</v>
          </cell>
          <cell r="Y82">
            <v>1</v>
          </cell>
          <cell r="Z82" t="str">
            <v>2010.01.23</v>
          </cell>
          <cell r="AA82" t="str">
            <v>УБ АУДИТ КОР</v>
          </cell>
          <cell r="AE82">
            <v>1</v>
          </cell>
          <cell r="AF82" t="str">
            <v>2011,02,14</v>
          </cell>
          <cell r="AG82" t="str">
            <v>2011.04.28</v>
          </cell>
          <cell r="AI82" t="str">
            <v>2011.07.28</v>
          </cell>
          <cell r="AJ82" t="str">
            <v>2011.10.24</v>
          </cell>
          <cell r="AK82">
            <v>1</v>
          </cell>
          <cell r="AL82" t="str">
            <v>2012.02.02</v>
          </cell>
          <cell r="AO82" t="str">
            <v>2012.04.26</v>
          </cell>
          <cell r="AP82" t="str">
            <v>2012.07.19</v>
          </cell>
          <cell r="AQ82" t="str">
            <v>2012.10.15</v>
          </cell>
          <cell r="AR82">
            <v>1</v>
          </cell>
          <cell r="AS82" t="str">
            <v>2013.02.06</v>
          </cell>
          <cell r="AV82" t="str">
            <v>2013.04.22</v>
          </cell>
          <cell r="AW82" t="str">
            <v>2013.08.12</v>
          </cell>
          <cell r="AX82" t="str">
            <v>2013.10.21</v>
          </cell>
          <cell r="AY82">
            <v>1</v>
          </cell>
          <cell r="AZ82" t="str">
            <v>2014.02.10</v>
          </cell>
          <cell r="BC82" t="str">
            <v>2014.04.21</v>
          </cell>
          <cell r="BD82" t="str">
            <v>2014.07.21</v>
          </cell>
          <cell r="BE82" t="str">
            <v>2014.10.10</v>
          </cell>
          <cell r="BF82">
            <v>1</v>
          </cell>
          <cell r="BG82" t="str">
            <v>2015.02.10</v>
          </cell>
          <cell r="BJ82">
            <v>42122</v>
          </cell>
          <cell r="BK82">
            <v>42205</v>
          </cell>
          <cell r="BM82">
            <v>42418</v>
          </cell>
          <cell r="BN82" t="str">
            <v>Далайван аудит</v>
          </cell>
        </row>
        <row r="83">
          <cell r="B83">
            <v>88</v>
          </cell>
          <cell r="C83" t="str">
            <v>B</v>
          </cell>
          <cell r="D83">
            <v>10088000</v>
          </cell>
          <cell r="E83" t="str">
            <v>Гутал</v>
          </cell>
          <cell r="F83" t="str">
            <v>UB</v>
          </cell>
          <cell r="G83">
            <v>1</v>
          </cell>
          <cell r="H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R83" t="str">
            <v>2007.07.18</v>
          </cell>
          <cell r="S83">
            <v>1</v>
          </cell>
          <cell r="T83" t="str">
            <v>2008.01.24</v>
          </cell>
          <cell r="U83" t="str">
            <v>2008.07.15</v>
          </cell>
          <cell r="V83">
            <v>1</v>
          </cell>
          <cell r="W83" t="str">
            <v>2009.01.28</v>
          </cell>
          <cell r="X83" t="str">
            <v>2009.07.09 II</v>
          </cell>
          <cell r="Y83">
            <v>1</v>
          </cell>
          <cell r="Z83" t="str">
            <v>2010.01.26</v>
          </cell>
          <cell r="AA83" t="str">
            <v>Интер Аудит</v>
          </cell>
          <cell r="AC83" t="str">
            <v>2010.07.15</v>
          </cell>
          <cell r="AE83">
            <v>1</v>
          </cell>
          <cell r="AF83" t="str">
            <v>2011,02,17</v>
          </cell>
          <cell r="AK83">
            <v>1</v>
          </cell>
          <cell r="AL83" t="str">
            <v>2012.02.10</v>
          </cell>
          <cell r="AR83">
            <v>1</v>
          </cell>
          <cell r="AS83" t="str">
            <v>2013.02.06</v>
          </cell>
          <cell r="AV83" t="str">
            <v>2013.09.09</v>
          </cell>
          <cell r="AW83" t="str">
            <v>2013.09.09</v>
          </cell>
          <cell r="AX83" t="str">
            <v>2013.10.18</v>
          </cell>
          <cell r="AY83">
            <v>1</v>
          </cell>
          <cell r="AZ83" t="str">
            <v>2014.02.11</v>
          </cell>
          <cell r="BA83" t="str">
            <v>Алаг уул финанс аудит</v>
          </cell>
          <cell r="BC83" t="str">
            <v>2014.04.21</v>
          </cell>
          <cell r="BD83" t="str">
            <v>2014.07.18</v>
          </cell>
          <cell r="BE83" t="str">
            <v>2014.10.20</v>
          </cell>
          <cell r="BF83">
            <v>1</v>
          </cell>
          <cell r="BG83" t="str">
            <v>2015.02.10</v>
          </cell>
          <cell r="BH83" t="str">
            <v>Алаг уул финанс аудит</v>
          </cell>
          <cell r="BK83">
            <v>42205</v>
          </cell>
          <cell r="BL83" t="str">
            <v>2015.10....</v>
          </cell>
          <cell r="BM83">
            <v>42412</v>
          </cell>
          <cell r="BN83" t="str">
            <v>Эс жи эм ди аудит ХХК</v>
          </cell>
        </row>
        <row r="84">
          <cell r="B84">
            <v>9</v>
          </cell>
          <cell r="C84" t="str">
            <v>B</v>
          </cell>
          <cell r="D84">
            <v>10009000</v>
          </cell>
          <cell r="E84" t="str">
            <v>Монгол нэхмэл</v>
          </cell>
          <cell r="F84" t="str">
            <v>UB</v>
          </cell>
          <cell r="G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S84">
            <v>1</v>
          </cell>
          <cell r="T84" t="str">
            <v>2008.03.20</v>
          </cell>
          <cell r="V84">
            <v>1</v>
          </cell>
          <cell r="W84" t="str">
            <v>2009.02.18</v>
          </cell>
          <cell r="Y84">
            <v>1</v>
          </cell>
          <cell r="Z84" t="str">
            <v>2010.02.23</v>
          </cell>
          <cell r="AE84">
            <v>1</v>
          </cell>
          <cell r="AF84" t="str">
            <v>2011.02.02</v>
          </cell>
          <cell r="AK84">
            <v>1</v>
          </cell>
          <cell r="AL84" t="str">
            <v>2012.02.16</v>
          </cell>
          <cell r="AR84">
            <v>1</v>
          </cell>
          <cell r="AS84" t="str">
            <v>2013.02.08</v>
          </cell>
          <cell r="AY84">
            <v>1</v>
          </cell>
          <cell r="AZ84" t="str">
            <v>2014.02.19</v>
          </cell>
          <cell r="BF84">
            <v>1</v>
          </cell>
          <cell r="BG84" t="str">
            <v>2015.02.10</v>
          </cell>
          <cell r="BM84">
            <v>42439</v>
          </cell>
        </row>
        <row r="85">
          <cell r="B85">
            <v>7</v>
          </cell>
          <cell r="C85" t="str">
            <v>B</v>
          </cell>
          <cell r="D85">
            <v>10007000</v>
          </cell>
          <cell r="E85" t="str">
            <v>Улаанбаатар хивс</v>
          </cell>
          <cell r="F85" t="str">
            <v>UB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N85">
            <v>1</v>
          </cell>
          <cell r="O85">
            <v>1</v>
          </cell>
          <cell r="P85">
            <v>1</v>
          </cell>
          <cell r="S85">
            <v>1</v>
          </cell>
          <cell r="T85" t="str">
            <v>2008.02.25</v>
          </cell>
          <cell r="V85">
            <v>1</v>
          </cell>
          <cell r="W85" t="str">
            <v>2009.03.04</v>
          </cell>
          <cell r="Y85">
            <v>1</v>
          </cell>
          <cell r="Z85" t="str">
            <v>2010.02.10</v>
          </cell>
          <cell r="AE85">
            <v>1</v>
          </cell>
          <cell r="AF85" t="str">
            <v>2011,03,15</v>
          </cell>
          <cell r="AK85">
            <v>1</v>
          </cell>
          <cell r="AL85" t="str">
            <v>2012.02.27</v>
          </cell>
          <cell r="AR85">
            <v>1</v>
          </cell>
          <cell r="AS85" t="str">
            <v>2013.02.07</v>
          </cell>
          <cell r="AU85" t="str">
            <v>2013.02.08</v>
          </cell>
          <cell r="AY85">
            <v>1</v>
          </cell>
          <cell r="AZ85" t="str">
            <v>2014.02.12</v>
          </cell>
          <cell r="BF85">
            <v>1</v>
          </cell>
          <cell r="BG85" t="str">
            <v>2015.02.10</v>
          </cell>
          <cell r="BM85">
            <v>42419</v>
          </cell>
          <cell r="BN85" t="str">
            <v>Б энд С аудит</v>
          </cell>
        </row>
        <row r="86">
          <cell r="B86">
            <v>34</v>
          </cell>
          <cell r="C86" t="str">
            <v>B</v>
          </cell>
          <cell r="D86">
            <v>10034000</v>
          </cell>
          <cell r="E86" t="str">
            <v>Газар-сүлжмэл</v>
          </cell>
          <cell r="F86" t="str">
            <v>UB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P86">
            <v>1</v>
          </cell>
          <cell r="S86">
            <v>1</v>
          </cell>
          <cell r="T86" t="str">
            <v>2008.05.29</v>
          </cell>
          <cell r="X86" t="str">
            <v>2009.06.30</v>
          </cell>
          <cell r="Y86">
            <v>1</v>
          </cell>
          <cell r="AA86" t="str">
            <v>СЯ</v>
          </cell>
          <cell r="AE86">
            <v>1</v>
          </cell>
          <cell r="AF86" t="str">
            <v>2011,05,05</v>
          </cell>
          <cell r="AK86">
            <v>1</v>
          </cell>
          <cell r="AL86" t="str">
            <v>2012.03.09</v>
          </cell>
          <cell r="AN86" t="str">
            <v>2012.03.25</v>
          </cell>
          <cell r="AR86">
            <v>1</v>
          </cell>
          <cell r="AS86" t="str">
            <v>2013.02.08</v>
          </cell>
          <cell r="AW86" t="str">
            <v>2013.07.24</v>
          </cell>
          <cell r="AY86">
            <v>1</v>
          </cell>
          <cell r="AZ86" t="str">
            <v>2014.02.07</v>
          </cell>
          <cell r="BD86" t="str">
            <v>2014.07.31</v>
          </cell>
          <cell r="BF86">
            <v>1</v>
          </cell>
          <cell r="BG86" t="str">
            <v>2015.02.10</v>
          </cell>
          <cell r="BH86" t="str">
            <v>Их монгол хөлөг аудит</v>
          </cell>
          <cell r="BM86">
            <v>42431</v>
          </cell>
          <cell r="BN86" t="str">
            <v xml:space="preserve">Нийслэл аудит </v>
          </cell>
        </row>
        <row r="87">
          <cell r="B87">
            <v>531</v>
          </cell>
          <cell r="C87" t="str">
            <v>B</v>
          </cell>
          <cell r="D87">
            <v>10531000</v>
          </cell>
          <cell r="E87" t="str">
            <v>Нако түлш</v>
          </cell>
          <cell r="F87" t="str">
            <v>UB</v>
          </cell>
          <cell r="V87">
            <v>1</v>
          </cell>
          <cell r="W87" t="str">
            <v>2009.06.10</v>
          </cell>
          <cell r="Y87">
            <v>1</v>
          </cell>
          <cell r="Z87" t="str">
            <v>2010.03.02</v>
          </cell>
          <cell r="AE87">
            <v>1</v>
          </cell>
          <cell r="AF87" t="str">
            <v>2011,04,11</v>
          </cell>
          <cell r="AI87" t="str">
            <v>2011.08.17</v>
          </cell>
          <cell r="AK87">
            <v>1</v>
          </cell>
          <cell r="AL87" t="str">
            <v>2012.03.15</v>
          </cell>
          <cell r="AR87">
            <v>1</v>
          </cell>
          <cell r="AS87" t="str">
            <v>2013.02.06</v>
          </cell>
          <cell r="AW87" t="str">
            <v>2013.07.25</v>
          </cell>
          <cell r="AY87">
            <v>1</v>
          </cell>
          <cell r="AZ87" t="str">
            <v>2014.02.21</v>
          </cell>
          <cell r="BA87" t="str">
            <v>Голден пэйж аудит</v>
          </cell>
          <cell r="BC87" t="str">
            <v>2014.07.25</v>
          </cell>
          <cell r="BD87" t="str">
            <v>2014.07.25</v>
          </cell>
          <cell r="BE87" t="str">
            <v>2014.11.11</v>
          </cell>
          <cell r="BF87">
            <v>1</v>
          </cell>
          <cell r="BG87" t="str">
            <v>2015.02.10</v>
          </cell>
          <cell r="BK87">
            <v>42202</v>
          </cell>
          <cell r="BM87">
            <v>42408</v>
          </cell>
          <cell r="BN87" t="str">
            <v>"Голден пэйж аудит"ХХК</v>
          </cell>
        </row>
        <row r="88">
          <cell r="B88">
            <v>67</v>
          </cell>
          <cell r="C88" t="str">
            <v>B</v>
          </cell>
          <cell r="D88">
            <v>10067000</v>
          </cell>
          <cell r="E88" t="str">
            <v>Нэхээсгүй эдлэл</v>
          </cell>
          <cell r="F88" t="str">
            <v>UB</v>
          </cell>
          <cell r="G88">
            <v>1</v>
          </cell>
          <cell r="J88">
            <v>1</v>
          </cell>
          <cell r="K88">
            <v>1</v>
          </cell>
          <cell r="M88">
            <v>1</v>
          </cell>
          <cell r="P88">
            <v>1</v>
          </cell>
          <cell r="Q88" t="str">
            <v>2008.07.18</v>
          </cell>
          <cell r="S88">
            <v>1</v>
          </cell>
          <cell r="T88" t="str">
            <v>2008.07.18</v>
          </cell>
          <cell r="V88">
            <v>1</v>
          </cell>
          <cell r="W88" t="str">
            <v>2009.08.13</v>
          </cell>
          <cell r="Y88">
            <v>1</v>
          </cell>
          <cell r="Z88" t="str">
            <v>2010.02.25</v>
          </cell>
          <cell r="AE88">
            <v>1</v>
          </cell>
          <cell r="AF88" t="str">
            <v>2011,02,18</v>
          </cell>
          <cell r="AH88" t="str">
            <v>2011.08.19</v>
          </cell>
          <cell r="AI88" t="str">
            <v>2011.08.19</v>
          </cell>
          <cell r="AJ88" t="str">
            <v>2011.10.27</v>
          </cell>
          <cell r="AK88">
            <v>1</v>
          </cell>
          <cell r="AL88" t="str">
            <v>2012.03.23</v>
          </cell>
          <cell r="AN88" t="str">
            <v>2012.05.16</v>
          </cell>
          <cell r="AP88" t="str">
            <v>2012.08.09</v>
          </cell>
          <cell r="AQ88" t="str">
            <v>2012.10.24</v>
          </cell>
          <cell r="AR88">
            <v>1</v>
          </cell>
          <cell r="AS88" t="str">
            <v>2013.02.25</v>
          </cell>
          <cell r="AT88" t="str">
            <v>Ай Жей, Эй, Эйч</v>
          </cell>
          <cell r="AV88" t="str">
            <v>2013.04.25</v>
          </cell>
          <cell r="AW88" t="str">
            <v>2013.08.09</v>
          </cell>
          <cell r="AX88" t="str">
            <v>2013.10.22</v>
          </cell>
          <cell r="AY88">
            <v>1</v>
          </cell>
          <cell r="AZ88" t="str">
            <v>2014.02.10</v>
          </cell>
          <cell r="BD88" t="str">
            <v>2014.07.25</v>
          </cell>
          <cell r="BE88" t="str">
            <v>2014.10.23</v>
          </cell>
          <cell r="BF88">
            <v>1</v>
          </cell>
          <cell r="BG88" t="str">
            <v>2015.02.10</v>
          </cell>
          <cell r="BJ88">
            <v>42122</v>
          </cell>
          <cell r="BK88">
            <v>42209</v>
          </cell>
          <cell r="BL88">
            <v>42305</v>
          </cell>
          <cell r="BM88">
            <v>42429</v>
          </cell>
          <cell r="BN88" t="str">
            <v>"Ай жэй эй эйч аудит"ХХК</v>
          </cell>
        </row>
        <row r="89">
          <cell r="B89">
            <v>354</v>
          </cell>
          <cell r="C89" t="str">
            <v>B</v>
          </cell>
          <cell r="D89">
            <v>10354000</v>
          </cell>
          <cell r="E89" t="str">
            <v xml:space="preserve">Говь </v>
          </cell>
          <cell r="F89" t="str">
            <v>UB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N89">
            <v>1</v>
          </cell>
          <cell r="O89">
            <v>1</v>
          </cell>
          <cell r="P89">
            <v>1</v>
          </cell>
          <cell r="R89" t="str">
            <v>2007.10.24</v>
          </cell>
          <cell r="S89">
            <v>1</v>
          </cell>
          <cell r="T89" t="str">
            <v>2008.03.14</v>
          </cell>
          <cell r="V89">
            <v>1</v>
          </cell>
          <cell r="W89" t="str">
            <v>2009.03.27</v>
          </cell>
          <cell r="Y89">
            <v>1</v>
          </cell>
          <cell r="Z89" t="str">
            <v>2012.07.02</v>
          </cell>
          <cell r="AA89" t="str">
            <v>СЯ</v>
          </cell>
          <cell r="AE89">
            <v>1</v>
          </cell>
          <cell r="AF89" t="str">
            <v>2012.07.02</v>
          </cell>
          <cell r="AK89">
            <v>1</v>
          </cell>
          <cell r="AL89" t="str">
            <v>2012.04.24</v>
          </cell>
          <cell r="AP89" t="str">
            <v>2012.07.20</v>
          </cell>
          <cell r="AR89">
            <v>1</v>
          </cell>
          <cell r="AS89" t="str">
            <v>2013.02.18</v>
          </cell>
          <cell r="AW89" t="str">
            <v>2013.07.22</v>
          </cell>
          <cell r="AY89">
            <v>1</v>
          </cell>
          <cell r="AZ89" t="str">
            <v>2014.02.10</v>
          </cell>
          <cell r="BD89" t="str">
            <v>2014.07.17</v>
          </cell>
          <cell r="BF89">
            <v>1</v>
          </cell>
          <cell r="BG89" t="str">
            <v>2015.02.10</v>
          </cell>
          <cell r="BH89" t="str">
            <v>Делоитт Онч Аудит</v>
          </cell>
          <cell r="BK89">
            <v>42202</v>
          </cell>
          <cell r="BM89">
            <v>42408</v>
          </cell>
          <cell r="BN89" t="str">
            <v>Делойтте онч аудит</v>
          </cell>
        </row>
        <row r="90">
          <cell r="B90">
            <v>264</v>
          </cell>
          <cell r="C90" t="str">
            <v>B</v>
          </cell>
          <cell r="D90">
            <v>10264000</v>
          </cell>
          <cell r="E90" t="str">
            <v>Бишрэлт индастриэл</v>
          </cell>
          <cell r="F90" t="str">
            <v>UB</v>
          </cell>
          <cell r="G90">
            <v>1</v>
          </cell>
          <cell r="H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S90">
            <v>1</v>
          </cell>
          <cell r="T90" t="str">
            <v>2008.04.09</v>
          </cell>
          <cell r="V90">
            <v>1</v>
          </cell>
          <cell r="W90" t="str">
            <v>2009.08.25</v>
          </cell>
          <cell r="Y90">
            <v>1</v>
          </cell>
          <cell r="AA90" t="str">
            <v>СЯ</v>
          </cell>
          <cell r="AE90">
            <v>1</v>
          </cell>
          <cell r="AF90" t="str">
            <v>2011,03,21</v>
          </cell>
          <cell r="AQ90" t="str">
            <v>2012.11.02</v>
          </cell>
          <cell r="AR90">
            <v>1</v>
          </cell>
          <cell r="AS90" t="str">
            <v>2012.02.22\</v>
          </cell>
          <cell r="AW90" t="str">
            <v>2013.09.11</v>
          </cell>
          <cell r="AY90">
            <v>1</v>
          </cell>
          <cell r="AZ90" t="str">
            <v>2014.02.14</v>
          </cell>
          <cell r="BA90" t="str">
            <v>Дундманхайдай Аудит</v>
          </cell>
          <cell r="BF90">
            <v>1</v>
          </cell>
          <cell r="BG90" t="str">
            <v>2015.02.10</v>
          </cell>
          <cell r="BH90" t="str">
            <v>Дундманхайдай Аудит</v>
          </cell>
          <cell r="BK90">
            <v>42237</v>
          </cell>
        </row>
        <row r="91">
          <cell r="B91">
            <v>21</v>
          </cell>
          <cell r="C91" t="str">
            <v>B</v>
          </cell>
          <cell r="D91">
            <v>10021000</v>
          </cell>
          <cell r="E91" t="str">
            <v>Дөрвөн-уул</v>
          </cell>
          <cell r="F91" t="str">
            <v>UB</v>
          </cell>
          <cell r="G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P91">
            <v>1</v>
          </cell>
          <cell r="Y91">
            <v>1</v>
          </cell>
          <cell r="AA91" t="str">
            <v>СЯ</v>
          </cell>
          <cell r="AR91">
            <v>1</v>
          </cell>
          <cell r="AS91" t="str">
            <v>2013.02.10</v>
          </cell>
          <cell r="BF91">
            <v>1</v>
          </cell>
          <cell r="BG91" t="str">
            <v>2015.02.10</v>
          </cell>
        </row>
        <row r="92">
          <cell r="B92">
            <v>450</v>
          </cell>
          <cell r="C92" t="str">
            <v>B</v>
          </cell>
          <cell r="D92">
            <v>10450000</v>
          </cell>
          <cell r="E92" t="str">
            <v>Зоос гоёл</v>
          </cell>
          <cell r="F92" t="str">
            <v>UB</v>
          </cell>
          <cell r="G92">
            <v>1</v>
          </cell>
          <cell r="H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S92">
            <v>1</v>
          </cell>
          <cell r="T92" t="str">
            <v>2008.02.12</v>
          </cell>
          <cell r="Y92">
            <v>1</v>
          </cell>
          <cell r="AA92" t="str">
            <v>СЯ</v>
          </cell>
          <cell r="AR92">
            <v>1</v>
          </cell>
          <cell r="AS92" t="str">
            <v>2013.02.20</v>
          </cell>
          <cell r="AY92">
            <v>1</v>
          </cell>
          <cell r="AZ92" t="str">
            <v>2014.02.21</v>
          </cell>
          <cell r="BD92" t="str">
            <v>2014.07.09</v>
          </cell>
          <cell r="BF92">
            <v>1</v>
          </cell>
          <cell r="BG92" t="str">
            <v>2015.02.10</v>
          </cell>
          <cell r="BH92" t="str">
            <v>Б анд С аудит</v>
          </cell>
          <cell r="BJ92">
            <v>42114</v>
          </cell>
          <cell r="BK92">
            <v>42205</v>
          </cell>
          <cell r="BM92">
            <v>42391</v>
          </cell>
          <cell r="BN92" t="str">
            <v>Б энд С аудит</v>
          </cell>
        </row>
        <row r="93">
          <cell r="B93">
            <v>236</v>
          </cell>
          <cell r="C93" t="str">
            <v>B</v>
          </cell>
          <cell r="D93">
            <v>10236000</v>
          </cell>
          <cell r="E93" t="str">
            <v>Монгол шевро</v>
          </cell>
          <cell r="F93" t="str">
            <v>UB</v>
          </cell>
          <cell r="G93">
            <v>1</v>
          </cell>
          <cell r="H93">
            <v>1</v>
          </cell>
          <cell r="K93">
            <v>1</v>
          </cell>
          <cell r="N93">
            <v>1</v>
          </cell>
          <cell r="O93">
            <v>1</v>
          </cell>
          <cell r="P93">
            <v>1</v>
          </cell>
          <cell r="S93">
            <v>1</v>
          </cell>
          <cell r="T93" t="str">
            <v>2011,03,23</v>
          </cell>
          <cell r="V93">
            <v>1</v>
          </cell>
          <cell r="W93" t="str">
            <v>2011,03,23</v>
          </cell>
          <cell r="Y93">
            <v>1</v>
          </cell>
          <cell r="Z93" t="str">
            <v>2011,03,23</v>
          </cell>
          <cell r="AE93">
            <v>1</v>
          </cell>
          <cell r="AF93" t="str">
            <v>2011,03,21</v>
          </cell>
          <cell r="AR93">
            <v>1</v>
          </cell>
          <cell r="AS93" t="str">
            <v>2013.02.08</v>
          </cell>
          <cell r="AY93">
            <v>1</v>
          </cell>
          <cell r="AZ93" t="str">
            <v>2014.02.10</v>
          </cell>
          <cell r="BA93" t="str">
            <v>Пантер Мидланд Аудит</v>
          </cell>
          <cell r="BF93">
            <v>1</v>
          </cell>
          <cell r="BG93" t="str">
            <v>2015.02.10</v>
          </cell>
        </row>
        <row r="94">
          <cell r="B94">
            <v>97</v>
          </cell>
          <cell r="C94" t="str">
            <v>B</v>
          </cell>
          <cell r="D94">
            <v>10097000</v>
          </cell>
          <cell r="E94" t="str">
            <v>Сор</v>
          </cell>
          <cell r="F94" t="str">
            <v>UB</v>
          </cell>
          <cell r="H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P94">
            <v>1</v>
          </cell>
          <cell r="S94">
            <v>1</v>
          </cell>
          <cell r="T94" t="str">
            <v>2008.07.08</v>
          </cell>
          <cell r="V94">
            <v>1</v>
          </cell>
          <cell r="W94" t="str">
            <v>2009.04.13</v>
          </cell>
          <cell r="Y94">
            <v>1</v>
          </cell>
          <cell r="Z94" t="str">
            <v>2010.04.29</v>
          </cell>
          <cell r="AE94">
            <v>1</v>
          </cell>
          <cell r="AF94" t="str">
            <v>2011,04,19</v>
          </cell>
          <cell r="AR94">
            <v>1</v>
          </cell>
          <cell r="AS94" t="str">
            <v>2013.02.08</v>
          </cell>
          <cell r="AY94">
            <v>1</v>
          </cell>
          <cell r="AZ94" t="str">
            <v>2014.02.12</v>
          </cell>
          <cell r="BF94">
            <v>1</v>
          </cell>
          <cell r="BG94" t="str">
            <v>2015.02.10</v>
          </cell>
          <cell r="BM94">
            <v>42475</v>
          </cell>
          <cell r="BN94" t="str">
            <v>Б энд С аудит</v>
          </cell>
        </row>
        <row r="95">
          <cell r="B95">
            <v>191</v>
          </cell>
          <cell r="C95" t="str">
            <v>B</v>
          </cell>
          <cell r="D95">
            <v>10191000</v>
          </cell>
          <cell r="E95" t="str">
            <v>Ээрмэл/Ариг гал</v>
          </cell>
          <cell r="F95" t="str">
            <v>UB</v>
          </cell>
          <cell r="G95">
            <v>1</v>
          </cell>
          <cell r="H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S95">
            <v>1</v>
          </cell>
          <cell r="T95" t="str">
            <v>2008.03.14</v>
          </cell>
          <cell r="V95">
            <v>1</v>
          </cell>
          <cell r="W95" t="str">
            <v>2009.03.04</v>
          </cell>
          <cell r="Y95">
            <v>1</v>
          </cell>
          <cell r="Z95" t="str">
            <v>2010.02.24</v>
          </cell>
          <cell r="AR95">
            <v>1</v>
          </cell>
          <cell r="AS95" t="str">
            <v>2013.03.07</v>
          </cell>
          <cell r="AY95">
            <v>1</v>
          </cell>
          <cell r="AZ95" t="str">
            <v>2014.02.14</v>
          </cell>
          <cell r="BF95">
            <v>1</v>
          </cell>
          <cell r="BG95" t="str">
            <v>2015.02.10</v>
          </cell>
          <cell r="BM95">
            <v>42517</v>
          </cell>
          <cell r="BN95" t="str">
            <v xml:space="preserve">Их монгол хөлөг аудит </v>
          </cell>
        </row>
        <row r="96">
          <cell r="B96">
            <v>408</v>
          </cell>
          <cell r="C96" t="str">
            <v>C</v>
          </cell>
          <cell r="D96">
            <v>10408000</v>
          </cell>
          <cell r="E96" t="str">
            <v>Е-Моние /Жавхлант хараа/</v>
          </cell>
          <cell r="F96" t="str">
            <v>SB</v>
          </cell>
          <cell r="BF96">
            <v>1</v>
          </cell>
          <cell r="BG96" t="str">
            <v>2015.02.10</v>
          </cell>
          <cell r="BH96" t="str">
            <v>Фискал аудит</v>
          </cell>
          <cell r="BK96">
            <v>42209</v>
          </cell>
          <cell r="BL96">
            <v>42297</v>
          </cell>
          <cell r="BM96">
            <v>42422</v>
          </cell>
          <cell r="BN96" t="str">
            <v>"Фискал аудит" ХХК</v>
          </cell>
        </row>
        <row r="97">
          <cell r="B97">
            <v>407</v>
          </cell>
          <cell r="C97" t="str">
            <v>C</v>
          </cell>
          <cell r="D97">
            <v>10407000</v>
          </cell>
          <cell r="E97" t="str">
            <v>Цагаантолгой</v>
          </cell>
          <cell r="F97" t="str">
            <v>SB</v>
          </cell>
          <cell r="G97">
            <v>1</v>
          </cell>
          <cell r="H97">
            <v>1</v>
          </cell>
          <cell r="AR97">
            <v>1</v>
          </cell>
          <cell r="AS97" t="str">
            <v>2013.02.19</v>
          </cell>
          <cell r="AT97" t="str">
            <v>Их наяд аудит</v>
          </cell>
          <cell r="AY97">
            <v>1</v>
          </cell>
          <cell r="AZ97" t="str">
            <v>2014.02.10</v>
          </cell>
          <cell r="BF97">
            <v>1</v>
          </cell>
          <cell r="BG97" t="str">
            <v>2015.02.10</v>
          </cell>
          <cell r="BH97" t="str">
            <v>Эрдэм батламж аудит</v>
          </cell>
          <cell r="BM97">
            <v>42447</v>
          </cell>
        </row>
        <row r="98">
          <cell r="B98">
            <v>409</v>
          </cell>
          <cell r="C98" t="str">
            <v>C</v>
          </cell>
          <cell r="D98">
            <v>10409000</v>
          </cell>
          <cell r="E98" t="str">
            <v>Орхон хөгжил /Цуутайж/</v>
          </cell>
          <cell r="F98" t="str">
            <v>SB</v>
          </cell>
          <cell r="G98">
            <v>1</v>
          </cell>
          <cell r="K98">
            <v>1</v>
          </cell>
          <cell r="L98">
            <v>1</v>
          </cell>
          <cell r="M98">
            <v>1</v>
          </cell>
          <cell r="O98">
            <v>1</v>
          </cell>
          <cell r="P98">
            <v>1</v>
          </cell>
          <cell r="S98">
            <v>1</v>
          </cell>
          <cell r="T98" t="str">
            <v>2008.02.04</v>
          </cell>
          <cell r="V98">
            <v>1</v>
          </cell>
          <cell r="W98" t="str">
            <v>2009.02.17</v>
          </cell>
          <cell r="Y98">
            <v>1</v>
          </cell>
          <cell r="Z98" t="str">
            <v>2010.03.03</v>
          </cell>
          <cell r="AE98">
            <v>1</v>
          </cell>
          <cell r="AF98" t="str">
            <v>2011,04,20</v>
          </cell>
          <cell r="AP98" t="str">
            <v>2012.11.06</v>
          </cell>
          <cell r="AR98">
            <v>1</v>
          </cell>
          <cell r="AS98" t="str">
            <v>2013.03.18</v>
          </cell>
          <cell r="AT98" t="str">
            <v>Мэдээлэл-аудит</v>
          </cell>
          <cell r="BF98">
            <v>1</v>
          </cell>
          <cell r="BG98" t="str">
            <v>2015.02.10</v>
          </cell>
          <cell r="BM98">
            <v>42488</v>
          </cell>
        </row>
        <row r="99">
          <cell r="B99">
            <v>246</v>
          </cell>
          <cell r="C99" t="str">
            <v>C</v>
          </cell>
          <cell r="D99">
            <v>10246000</v>
          </cell>
          <cell r="E99" t="str">
            <v>Евразиа капитал холдинг / Ар хуст шунхлай</v>
          </cell>
          <cell r="F99" t="str">
            <v>TE</v>
          </cell>
          <cell r="M99">
            <v>1</v>
          </cell>
          <cell r="N99">
            <v>1</v>
          </cell>
          <cell r="O99">
            <v>1</v>
          </cell>
          <cell r="Y99">
            <v>1</v>
          </cell>
          <cell r="Z99" t="str">
            <v>2011,03,02</v>
          </cell>
          <cell r="AJ99" t="str">
            <v>2011.10.20</v>
          </cell>
          <cell r="AN99" t="str">
            <v>2012.03.23</v>
          </cell>
          <cell r="AO99" t="str">
            <v>2012.04.19</v>
          </cell>
          <cell r="AP99" t="str">
            <v>2012.07.31</v>
          </cell>
          <cell r="AQ99" t="str">
            <v>2012.10.19</v>
          </cell>
          <cell r="AR99">
            <v>1</v>
          </cell>
          <cell r="AS99" t="str">
            <v>2013.02.13</v>
          </cell>
          <cell r="AU99" t="str">
            <v>2013.02.19</v>
          </cell>
          <cell r="AV99" t="str">
            <v>2013.04.16</v>
          </cell>
          <cell r="AW99" t="str">
            <v>2013.07.19</v>
          </cell>
          <cell r="AX99" t="str">
            <v>2013.10.16</v>
          </cell>
          <cell r="AY99">
            <v>1</v>
          </cell>
          <cell r="AZ99" t="str">
            <v>2014.02.10</v>
          </cell>
          <cell r="BD99" t="str">
            <v>2014.07.24</v>
          </cell>
          <cell r="BE99" t="str">
            <v>2014.10.21</v>
          </cell>
          <cell r="BF99">
            <v>1</v>
          </cell>
          <cell r="BG99" t="str">
            <v>2015.02.10</v>
          </cell>
          <cell r="BK99">
            <v>42205</v>
          </cell>
          <cell r="BM99">
            <v>42419</v>
          </cell>
          <cell r="BN99" t="str">
            <v>Сүлд аудит ХХК</v>
          </cell>
        </row>
        <row r="100">
          <cell r="B100">
            <v>162</v>
          </cell>
          <cell r="C100" t="str">
            <v>C</v>
          </cell>
          <cell r="D100">
            <v>10162000</v>
          </cell>
          <cell r="E100" t="str">
            <v>Хоргохайрхан</v>
          </cell>
          <cell r="F100" t="str">
            <v>TE</v>
          </cell>
          <cell r="H100">
            <v>1</v>
          </cell>
          <cell r="I100">
            <v>1</v>
          </cell>
          <cell r="J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S100">
            <v>1</v>
          </cell>
          <cell r="T100" t="str">
            <v>2008.05.19</v>
          </cell>
          <cell r="Y100">
            <v>1</v>
          </cell>
          <cell r="Z100" t="str">
            <v>2010.05.21</v>
          </cell>
          <cell r="AO100" t="str">
            <v>2012.04.20</v>
          </cell>
          <cell r="AQ100" t="str">
            <v>2012.12.07</v>
          </cell>
          <cell r="AR100">
            <v>1</v>
          </cell>
          <cell r="AS100" t="str">
            <v>2013.02.10</v>
          </cell>
          <cell r="AY100">
            <v>1</v>
          </cell>
          <cell r="AZ100" t="str">
            <v>2014.02.14</v>
          </cell>
          <cell r="BD100" t="str">
            <v>2014.08.06</v>
          </cell>
          <cell r="BE100" t="str">
            <v>2014.10.15</v>
          </cell>
          <cell r="BF100">
            <v>1</v>
          </cell>
          <cell r="BG100" t="str">
            <v>2015.02.10</v>
          </cell>
          <cell r="BK100">
            <v>42208</v>
          </cell>
          <cell r="BM100">
            <v>42426</v>
          </cell>
          <cell r="BN100" t="str">
            <v>Дөлгөөн хайрхан аудит ХХК</v>
          </cell>
        </row>
        <row r="101">
          <cell r="B101">
            <v>69</v>
          </cell>
          <cell r="C101" t="str">
            <v>C</v>
          </cell>
          <cell r="D101">
            <v>10069000</v>
          </cell>
          <cell r="E101" t="str">
            <v>Бөхөг</v>
          </cell>
          <cell r="F101" t="str">
            <v>UB</v>
          </cell>
          <cell r="I101">
            <v>1</v>
          </cell>
          <cell r="J101">
            <v>1</v>
          </cell>
          <cell r="K101">
            <v>1</v>
          </cell>
          <cell r="N101">
            <v>1</v>
          </cell>
          <cell r="O101">
            <v>1</v>
          </cell>
          <cell r="P101">
            <v>1</v>
          </cell>
          <cell r="S101">
            <v>1</v>
          </cell>
          <cell r="T101" t="str">
            <v>2008.05.29</v>
          </cell>
          <cell r="V101">
            <v>1</v>
          </cell>
          <cell r="W101" t="str">
            <v>2009.06.16</v>
          </cell>
          <cell r="Y101">
            <v>1</v>
          </cell>
          <cell r="AA101" t="str">
            <v>СЯ</v>
          </cell>
          <cell r="AR101">
            <v>1</v>
          </cell>
          <cell r="AS101" t="str">
            <v>2013.02.10</v>
          </cell>
          <cell r="AY101">
            <v>1</v>
          </cell>
          <cell r="AZ101" t="str">
            <v>2014.03.04</v>
          </cell>
          <cell r="BF101">
            <v>1</v>
          </cell>
          <cell r="BG101" t="str">
            <v>2015.02.10</v>
          </cell>
          <cell r="BM101">
            <v>42440</v>
          </cell>
        </row>
        <row r="102">
          <cell r="B102">
            <v>136</v>
          </cell>
          <cell r="C102" t="str">
            <v>D</v>
          </cell>
          <cell r="D102">
            <v>10136000</v>
          </cell>
          <cell r="E102" t="str">
            <v>Дижитал каталист /Монголиа инфрастракча/</v>
          </cell>
          <cell r="F102" t="str">
            <v>DA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V102">
            <v>1</v>
          </cell>
          <cell r="W102" t="str">
            <v>2009.09.09</v>
          </cell>
          <cell r="Y102">
            <v>1</v>
          </cell>
          <cell r="Z102" t="str">
            <v>2010.04.23</v>
          </cell>
          <cell r="AH102" t="str">
            <v>2011,04,21</v>
          </cell>
          <cell r="AI102" t="str">
            <v>2011.07.27</v>
          </cell>
          <cell r="AJ102" t="str">
            <v>2011.10.20</v>
          </cell>
          <cell r="AK102">
            <v>1</v>
          </cell>
          <cell r="AL102" t="str">
            <v>2012.01.24</v>
          </cell>
          <cell r="AN102" t="str">
            <v>2012.03.23</v>
          </cell>
          <cell r="AO102" t="str">
            <v>2012.04.18</v>
          </cell>
          <cell r="AP102" t="str">
            <v>2012.08.06</v>
          </cell>
          <cell r="AQ102" t="str">
            <v>2012.10.17</v>
          </cell>
          <cell r="AR102">
            <v>1</v>
          </cell>
          <cell r="AS102" t="str">
            <v>2013.02.07</v>
          </cell>
          <cell r="AU102" t="str">
            <v>2013.02.19</v>
          </cell>
          <cell r="AV102" t="str">
            <v>2013.04.17</v>
          </cell>
          <cell r="AW102" t="str">
            <v>2013.07.22</v>
          </cell>
          <cell r="AX102" t="str">
            <v>2013.10.17</v>
          </cell>
          <cell r="AY102">
            <v>1</v>
          </cell>
          <cell r="AZ102" t="str">
            <v>2014.02.10</v>
          </cell>
          <cell r="BD102" t="str">
            <v>2014.07.21</v>
          </cell>
          <cell r="BE102" t="str">
            <v>2014.10.21</v>
          </cell>
          <cell r="BF102">
            <v>1</v>
          </cell>
          <cell r="BG102" t="str">
            <v>2015.02.10</v>
          </cell>
          <cell r="BK102">
            <v>42220</v>
          </cell>
        </row>
        <row r="103">
          <cell r="B103">
            <v>315</v>
          </cell>
          <cell r="C103" t="str">
            <v>D</v>
          </cell>
          <cell r="D103">
            <v>10315000</v>
          </cell>
          <cell r="E103" t="str">
            <v>Баянхайрхан /Бинсэ/</v>
          </cell>
          <cell r="F103" t="str">
            <v>GS</v>
          </cell>
          <cell r="O103">
            <v>1</v>
          </cell>
          <cell r="AK103">
            <v>1</v>
          </cell>
          <cell r="AL103" t="str">
            <v>2012.12.13</v>
          </cell>
          <cell r="AO103" t="str">
            <v>2012.12.13</v>
          </cell>
          <cell r="AP103" t="str">
            <v>2012.12.13</v>
          </cell>
          <cell r="AR103">
            <v>1</v>
          </cell>
          <cell r="AS103" t="str">
            <v>2013.03.07</v>
          </cell>
          <cell r="BD103" t="str">
            <v>2014.08.20</v>
          </cell>
          <cell r="BF103">
            <v>1</v>
          </cell>
          <cell r="BG103" t="str">
            <v>2015.02.10</v>
          </cell>
          <cell r="BH103" t="str">
            <v>Сүлд аудит</v>
          </cell>
          <cell r="BK103">
            <v>42206</v>
          </cell>
          <cell r="BM103">
            <v>42422</v>
          </cell>
        </row>
        <row r="104">
          <cell r="B104">
            <v>56</v>
          </cell>
          <cell r="C104" t="str">
            <v>D</v>
          </cell>
          <cell r="D104">
            <v>10056000</v>
          </cell>
          <cell r="E104" t="str">
            <v>Хөсөг трейд</v>
          </cell>
          <cell r="F104" t="str">
            <v>UB</v>
          </cell>
          <cell r="M104">
            <v>1</v>
          </cell>
          <cell r="N104">
            <v>1</v>
          </cell>
          <cell r="O104">
            <v>1</v>
          </cell>
          <cell r="V104">
            <v>1</v>
          </cell>
          <cell r="W104" t="str">
            <v>2009.09.01</v>
          </cell>
          <cell r="Y104">
            <v>1</v>
          </cell>
          <cell r="Z104" t="str">
            <v>2010.03.23</v>
          </cell>
          <cell r="AE104">
            <v>1</v>
          </cell>
          <cell r="AF104" t="str">
            <v>2011,03,31</v>
          </cell>
          <cell r="AK104">
            <v>1</v>
          </cell>
          <cell r="AL104" t="str">
            <v>2012.02.10</v>
          </cell>
          <cell r="AP104" t="str">
            <v>2012.10.31</v>
          </cell>
          <cell r="AR104">
            <v>1</v>
          </cell>
          <cell r="AS104" t="str">
            <v>2013.02.08</v>
          </cell>
          <cell r="AY104">
            <v>1</v>
          </cell>
          <cell r="AZ104" t="str">
            <v>2014.05.08</v>
          </cell>
          <cell r="BA104" t="str">
            <v>Өлзийт экаунт аудит</v>
          </cell>
          <cell r="BF104">
            <v>1</v>
          </cell>
          <cell r="BG104" t="str">
            <v>2015.02.10</v>
          </cell>
          <cell r="BM104">
            <v>42419</v>
          </cell>
          <cell r="BN104" t="str">
            <v>Мишээл од аудит ХХК</v>
          </cell>
        </row>
        <row r="105">
          <cell r="B105">
            <v>525</v>
          </cell>
          <cell r="C105" t="str">
            <v>D</v>
          </cell>
          <cell r="D105">
            <v>10525000</v>
          </cell>
          <cell r="E105" t="str">
            <v>Хай Би Ойл</v>
          </cell>
          <cell r="F105" t="str">
            <v>UB</v>
          </cell>
          <cell r="P105">
            <v>1</v>
          </cell>
          <cell r="S105">
            <v>1</v>
          </cell>
          <cell r="T105" t="str">
            <v>2008.05.22</v>
          </cell>
          <cell r="V105">
            <v>1</v>
          </cell>
          <cell r="W105" t="str">
            <v>2009.03.11</v>
          </cell>
          <cell r="Y105">
            <v>1</v>
          </cell>
          <cell r="Z105" t="str">
            <v>2010.03.01</v>
          </cell>
          <cell r="AE105">
            <v>1</v>
          </cell>
          <cell r="AF105" t="str">
            <v>2011,02,11</v>
          </cell>
          <cell r="AK105">
            <v>1</v>
          </cell>
          <cell r="AL105" t="str">
            <v>2012.03.05</v>
          </cell>
          <cell r="AR105">
            <v>1</v>
          </cell>
          <cell r="AS105" t="str">
            <v>2013.02.08</v>
          </cell>
          <cell r="AW105" t="str">
            <v>2013.08.06</v>
          </cell>
          <cell r="AY105">
            <v>1</v>
          </cell>
          <cell r="AZ105" t="str">
            <v>2014.02.21</v>
          </cell>
          <cell r="BA105" t="str">
            <v>БДО аудит</v>
          </cell>
          <cell r="BC105" t="str">
            <v>2014.07.25</v>
          </cell>
          <cell r="BD105" t="str">
            <v>2014.07.25</v>
          </cell>
          <cell r="BF105">
            <v>1</v>
          </cell>
          <cell r="BG105" t="str">
            <v>2015.02.10</v>
          </cell>
          <cell r="BK105">
            <v>42202</v>
          </cell>
          <cell r="BM105">
            <v>42408</v>
          </cell>
          <cell r="BN105" t="str">
            <v>"БДО Аудит"ХК</v>
          </cell>
        </row>
        <row r="106">
          <cell r="B106">
            <v>25</v>
          </cell>
          <cell r="C106" t="str">
            <v>D</v>
          </cell>
          <cell r="D106">
            <v>10025000</v>
          </cell>
          <cell r="E106" t="str">
            <v>Монинжбар</v>
          </cell>
          <cell r="F106" t="str">
            <v>UB</v>
          </cell>
          <cell r="N106">
            <v>1</v>
          </cell>
          <cell r="P106">
            <v>1</v>
          </cell>
          <cell r="S106">
            <v>1</v>
          </cell>
          <cell r="T106" t="str">
            <v>2008.03.26</v>
          </cell>
          <cell r="Y106">
            <v>1</v>
          </cell>
          <cell r="Z106" t="str">
            <v>2010.05.11</v>
          </cell>
          <cell r="AK106">
            <v>1</v>
          </cell>
          <cell r="AL106" t="str">
            <v>2012.03.12</v>
          </cell>
          <cell r="AN106" t="str">
            <v>2012.04.27</v>
          </cell>
          <cell r="AR106">
            <v>1</v>
          </cell>
          <cell r="AS106" t="str">
            <v>2013.02.21</v>
          </cell>
          <cell r="AT106" t="str">
            <v>Энур аудит</v>
          </cell>
          <cell r="AW106" t="str">
            <v>2013.09.12</v>
          </cell>
          <cell r="AY106">
            <v>1</v>
          </cell>
          <cell r="AZ106" t="str">
            <v>2014.02.11</v>
          </cell>
          <cell r="BD106" t="str">
            <v>2014.07.25</v>
          </cell>
          <cell r="BF106">
            <v>1</v>
          </cell>
          <cell r="BG106" t="str">
            <v>2015.02.10</v>
          </cell>
          <cell r="BH106" t="str">
            <v>Энур аудит</v>
          </cell>
          <cell r="BK106">
            <v>42205</v>
          </cell>
          <cell r="BM106">
            <v>42446</v>
          </cell>
        </row>
        <row r="107">
          <cell r="B107">
            <v>524</v>
          </cell>
          <cell r="C107" t="str">
            <v>D</v>
          </cell>
          <cell r="D107">
            <v>10524000</v>
          </cell>
          <cell r="E107" t="str">
            <v>Фронтиер лэнд групп</v>
          </cell>
          <cell r="F107" t="str">
            <v>UB</v>
          </cell>
          <cell r="P107">
            <v>1</v>
          </cell>
          <cell r="S107">
            <v>1</v>
          </cell>
          <cell r="T107" t="str">
            <v>2008.04.18</v>
          </cell>
          <cell r="U107" t="str">
            <v>2008.07.14</v>
          </cell>
          <cell r="V107">
            <v>1</v>
          </cell>
          <cell r="W107" t="str">
            <v>2009.02.11</v>
          </cell>
          <cell r="AE107">
            <v>1</v>
          </cell>
          <cell r="AF107" t="str">
            <v>2011,03,09</v>
          </cell>
          <cell r="AK107">
            <v>1</v>
          </cell>
          <cell r="AL107" t="str">
            <v>2012.03.29</v>
          </cell>
          <cell r="AR107">
            <v>1</v>
          </cell>
          <cell r="AS107" t="str">
            <v>2013.02.10</v>
          </cell>
          <cell r="AU107" t="str">
            <v>2013.04.04</v>
          </cell>
          <cell r="AW107" t="str">
            <v>2013.09.06</v>
          </cell>
          <cell r="AY107">
            <v>1</v>
          </cell>
          <cell r="AZ107" t="str">
            <v>2014.02.11</v>
          </cell>
          <cell r="BA107" t="str">
            <v>Сүлд аудит</v>
          </cell>
          <cell r="BD107" t="str">
            <v xml:space="preserve">2014.07.18 </v>
          </cell>
          <cell r="BF107">
            <v>1</v>
          </cell>
          <cell r="BG107" t="str">
            <v>2015.02.10</v>
          </cell>
          <cell r="BH107" t="str">
            <v>сүлд аудит</v>
          </cell>
          <cell r="BK107">
            <v>42192</v>
          </cell>
          <cell r="BM107">
            <v>42408</v>
          </cell>
          <cell r="BN107" t="str">
            <v>Сүлд аудит ХХК</v>
          </cell>
        </row>
        <row r="108">
          <cell r="B108">
            <v>507</v>
          </cell>
          <cell r="C108" t="str">
            <v>D</v>
          </cell>
          <cell r="D108">
            <v>10507000</v>
          </cell>
          <cell r="E108" t="str">
            <v>Багануур ЗӨБЦДС</v>
          </cell>
          <cell r="F108" t="str">
            <v>UB</v>
          </cell>
          <cell r="P108">
            <v>1</v>
          </cell>
          <cell r="Q108" t="str">
            <v>2007.09.11</v>
          </cell>
          <cell r="AR108">
            <v>1</v>
          </cell>
          <cell r="AS108" t="str">
            <v>2013.02.10</v>
          </cell>
          <cell r="BF108">
            <v>1</v>
          </cell>
          <cell r="BG108" t="str">
            <v>2015.02.10</v>
          </cell>
        </row>
        <row r="109">
          <cell r="B109">
            <v>397</v>
          </cell>
          <cell r="C109" t="str">
            <v>D</v>
          </cell>
          <cell r="D109">
            <v>10397000</v>
          </cell>
          <cell r="E109" t="str">
            <v>Баялаг Налайх</v>
          </cell>
          <cell r="F109" t="str">
            <v>UB</v>
          </cell>
          <cell r="G109">
            <v>1</v>
          </cell>
          <cell r="O109">
            <v>1</v>
          </cell>
          <cell r="BD109" t="str">
            <v>2014.07.29</v>
          </cell>
          <cell r="BF109">
            <v>1</v>
          </cell>
          <cell r="BG109" t="str">
            <v>2015.02.10</v>
          </cell>
          <cell r="BH109" t="str">
            <v>Глобал аудит</v>
          </cell>
          <cell r="BK109">
            <v>42205</v>
          </cell>
          <cell r="BM109">
            <v>42419</v>
          </cell>
          <cell r="BN109" t="str">
            <v>Глобал капитал ХХК</v>
          </cell>
        </row>
        <row r="110">
          <cell r="B110">
            <v>514</v>
          </cell>
          <cell r="C110" t="str">
            <v>D</v>
          </cell>
          <cell r="D110">
            <v>10514000</v>
          </cell>
          <cell r="E110" t="str">
            <v>Дулааны цах станц IV</v>
          </cell>
          <cell r="F110" t="str">
            <v>UB</v>
          </cell>
          <cell r="M110">
            <v>1</v>
          </cell>
          <cell r="O110">
            <v>1</v>
          </cell>
          <cell r="S110">
            <v>1</v>
          </cell>
          <cell r="T110" t="str">
            <v>2008.03.05</v>
          </cell>
          <cell r="U110" t="str">
            <v>2008.07.29</v>
          </cell>
          <cell r="V110">
            <v>1</v>
          </cell>
          <cell r="W110" t="str">
            <v>2009.02.16</v>
          </cell>
          <cell r="X110" t="str">
            <v>2009.07.21 II</v>
          </cell>
          <cell r="Y110">
            <v>1</v>
          </cell>
          <cell r="Z110" t="str">
            <v>2010.02.11</v>
          </cell>
          <cell r="AR110">
            <v>1</v>
          </cell>
          <cell r="AS110" t="str">
            <v>2013.09.11</v>
          </cell>
          <cell r="AW110" t="str">
            <v>2013.09.11</v>
          </cell>
          <cell r="AY110">
            <v>1</v>
          </cell>
          <cell r="AZ110" t="str">
            <v>2014.02.12</v>
          </cell>
          <cell r="BD110" t="str">
            <v>2014.07.18</v>
          </cell>
          <cell r="BF110">
            <v>1</v>
          </cell>
          <cell r="BG110" t="str">
            <v>2015.02.10</v>
          </cell>
          <cell r="BH110" t="str">
            <v>Үндэсний аудитын газар</v>
          </cell>
          <cell r="BK110">
            <v>42207</v>
          </cell>
          <cell r="BM110">
            <v>42405</v>
          </cell>
          <cell r="BN110" t="str">
            <v>Гроут финанс аудит ХХК, Үндэсний аудитын газар</v>
          </cell>
        </row>
        <row r="111">
          <cell r="B111">
            <v>500</v>
          </cell>
          <cell r="C111" t="str">
            <v>D</v>
          </cell>
          <cell r="D111">
            <v>10500000</v>
          </cell>
          <cell r="E111" t="str">
            <v>Налайхын ДЦС</v>
          </cell>
          <cell r="F111" t="str">
            <v>UB</v>
          </cell>
          <cell r="J111">
            <v>1</v>
          </cell>
          <cell r="K111">
            <v>1</v>
          </cell>
          <cell r="L111">
            <v>1</v>
          </cell>
          <cell r="O111">
            <v>1</v>
          </cell>
          <cell r="P111">
            <v>1</v>
          </cell>
          <cell r="V111">
            <v>1</v>
          </cell>
          <cell r="W111" t="str">
            <v>2009.02.10</v>
          </cell>
          <cell r="X111" t="str">
            <v>2009.07.17 II</v>
          </cell>
          <cell r="Y111">
            <v>1</v>
          </cell>
          <cell r="Z111" t="str">
            <v>2010.02.03</v>
          </cell>
          <cell r="AA111" t="str">
            <v>-</v>
          </cell>
          <cell r="AR111">
            <v>1</v>
          </cell>
          <cell r="AS111" t="str">
            <v>2013.01.31</v>
          </cell>
          <cell r="BF111">
            <v>1</v>
          </cell>
          <cell r="BG111" t="str">
            <v>2015.02.10</v>
          </cell>
        </row>
        <row r="112">
          <cell r="B112">
            <v>195</v>
          </cell>
          <cell r="C112" t="str">
            <v>D</v>
          </cell>
          <cell r="D112">
            <v>10195000</v>
          </cell>
          <cell r="E112" t="str">
            <v>Улаанбаатар БҮК</v>
          </cell>
          <cell r="F112" t="str">
            <v>UB</v>
          </cell>
          <cell r="H112">
            <v>1</v>
          </cell>
          <cell r="K112">
            <v>1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V112">
            <v>1</v>
          </cell>
          <cell r="W112" t="str">
            <v>2009.02.12</v>
          </cell>
          <cell r="X112" t="str">
            <v>2009.07.15 II</v>
          </cell>
          <cell r="Y112">
            <v>1</v>
          </cell>
          <cell r="Z112" t="str">
            <v>2010.01.29</v>
          </cell>
          <cell r="AE112">
            <v>1</v>
          </cell>
          <cell r="AF112" t="str">
            <v>2011,04,20</v>
          </cell>
          <cell r="AR112">
            <v>1</v>
          </cell>
          <cell r="AS112" t="str">
            <v>2013.03.01</v>
          </cell>
          <cell r="AT112" t="str">
            <v>Ситико аудит</v>
          </cell>
          <cell r="AW112" t="str">
            <v>2013.09.11</v>
          </cell>
          <cell r="AY112">
            <v>1</v>
          </cell>
          <cell r="AZ112" t="str">
            <v>2014.02.06</v>
          </cell>
          <cell r="BD112" t="str">
            <v>2014.07.18</v>
          </cell>
          <cell r="BF112">
            <v>1</v>
          </cell>
          <cell r="BG112" t="str">
            <v>2015.02.10</v>
          </cell>
          <cell r="BK112">
            <v>42208</v>
          </cell>
          <cell r="BM112">
            <v>42415</v>
          </cell>
        </row>
        <row r="113">
          <cell r="B113">
            <v>515</v>
          </cell>
          <cell r="C113" t="str">
            <v>D</v>
          </cell>
          <cell r="D113">
            <v>10515000</v>
          </cell>
          <cell r="E113" t="str">
            <v>УБ цах түгээх сүлжээ</v>
          </cell>
          <cell r="F113" t="str">
            <v>UB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  <cell r="L113">
            <v>1</v>
          </cell>
          <cell r="M113">
            <v>1</v>
          </cell>
          <cell r="O113">
            <v>1</v>
          </cell>
          <cell r="P113">
            <v>1</v>
          </cell>
          <cell r="S113">
            <v>1</v>
          </cell>
          <cell r="T113" t="str">
            <v>2008.02.05</v>
          </cell>
          <cell r="V113">
            <v>1</v>
          </cell>
          <cell r="W113" t="str">
            <v>2009.02.09</v>
          </cell>
          <cell r="AK113">
            <v>1</v>
          </cell>
          <cell r="AL113" t="str">
            <v>2012.11.01</v>
          </cell>
          <cell r="AR113">
            <v>1</v>
          </cell>
          <cell r="AS113" t="str">
            <v>2013.02.19</v>
          </cell>
          <cell r="AY113">
            <v>1</v>
          </cell>
          <cell r="AZ113" t="str">
            <v>2014.04.11</v>
          </cell>
          <cell r="BA113" t="str">
            <v>Координат Аудит</v>
          </cell>
          <cell r="BD113" t="str">
            <v>2014.07.22</v>
          </cell>
          <cell r="BF113">
            <v>1</v>
          </cell>
          <cell r="BG113" t="str">
            <v>2015.02.10</v>
          </cell>
          <cell r="BH113" t="str">
            <v>МУ-ын үндэсний аудитын газар</v>
          </cell>
          <cell r="BK113">
            <v>42205</v>
          </cell>
          <cell r="BL113">
            <v>42299</v>
          </cell>
          <cell r="BM113">
            <v>42403</v>
          </cell>
        </row>
        <row r="114">
          <cell r="B114">
            <v>420</v>
          </cell>
          <cell r="C114" t="str">
            <v>E</v>
          </cell>
          <cell r="D114">
            <v>10420000</v>
          </cell>
          <cell r="E114" t="str">
            <v>Стандарт ноос</v>
          </cell>
          <cell r="F114" t="str">
            <v>BH</v>
          </cell>
          <cell r="AY114">
            <v>1</v>
          </cell>
          <cell r="AZ114" t="str">
            <v>2014.02.17</v>
          </cell>
          <cell r="BF114">
            <v>1</v>
          </cell>
          <cell r="BG114" t="str">
            <v>2015.02.10</v>
          </cell>
        </row>
        <row r="115">
          <cell r="B115">
            <v>353</v>
          </cell>
          <cell r="C115" t="str">
            <v>E</v>
          </cell>
          <cell r="D115">
            <v>10353000</v>
          </cell>
          <cell r="E115" t="str">
            <v>Ган хэрлэн</v>
          </cell>
          <cell r="F115" t="str">
            <v>DO</v>
          </cell>
          <cell r="H115">
            <v>1</v>
          </cell>
          <cell r="K115">
            <v>1</v>
          </cell>
          <cell r="L115">
            <v>1</v>
          </cell>
          <cell r="M115">
            <v>1</v>
          </cell>
          <cell r="O115">
            <v>1</v>
          </cell>
          <cell r="P115">
            <v>1</v>
          </cell>
          <cell r="Y115">
            <v>1</v>
          </cell>
          <cell r="AA115" t="str">
            <v>СЯ</v>
          </cell>
          <cell r="AE115">
            <v>1</v>
          </cell>
          <cell r="AF115" t="str">
            <v>2011,06,27</v>
          </cell>
          <cell r="AR115">
            <v>1</v>
          </cell>
          <cell r="AS115" t="str">
            <v>2013.02.10</v>
          </cell>
          <cell r="AY115">
            <v>1</v>
          </cell>
          <cell r="AZ115" t="str">
            <v>2014.05.30</v>
          </cell>
          <cell r="BA115" t="str">
            <v>Нью капитал тэнцэл Аудит</v>
          </cell>
          <cell r="BF115">
            <v>1</v>
          </cell>
          <cell r="BG115" t="str">
            <v>2015.02.10</v>
          </cell>
          <cell r="BH115" t="str">
            <v>Нью капитал тэнцэл аудит 3.26</v>
          </cell>
          <cell r="BM115">
            <v>42492</v>
          </cell>
          <cell r="BN115" t="str">
            <v xml:space="preserve">Нью капитал тэнцэл аудит </v>
          </cell>
        </row>
        <row r="116">
          <cell r="B116">
            <v>320</v>
          </cell>
          <cell r="C116" t="str">
            <v>E</v>
          </cell>
          <cell r="D116">
            <v>10320000</v>
          </cell>
          <cell r="E116" t="str">
            <v>Дорнод импэкс</v>
          </cell>
          <cell r="F116" t="str">
            <v>DO</v>
          </cell>
          <cell r="K116">
            <v>1</v>
          </cell>
          <cell r="L116">
            <v>1</v>
          </cell>
          <cell r="AY116">
            <v>1</v>
          </cell>
          <cell r="AZ116" t="str">
            <v>2014.06.17</v>
          </cell>
          <cell r="BA116" t="str">
            <v>Монор Улз</v>
          </cell>
          <cell r="BC116" t="str">
            <v>2014.06.17</v>
          </cell>
          <cell r="BF116">
            <v>1</v>
          </cell>
          <cell r="BG116" t="str">
            <v>2015.02.10</v>
          </cell>
          <cell r="BJ116">
            <v>42135</v>
          </cell>
          <cell r="BM116">
            <v>42425</v>
          </cell>
        </row>
        <row r="117">
          <cell r="B117">
            <v>98</v>
          </cell>
          <cell r="C117" t="str">
            <v>E</v>
          </cell>
          <cell r="D117">
            <v>10098000</v>
          </cell>
          <cell r="E117" t="str">
            <v>Өлзий Дундговь</v>
          </cell>
          <cell r="F117" t="str">
            <v>DU</v>
          </cell>
          <cell r="H117">
            <v>1</v>
          </cell>
          <cell r="M117">
            <v>1</v>
          </cell>
          <cell r="V117">
            <v>1</v>
          </cell>
          <cell r="W117" t="str">
            <v>2011,03,17</v>
          </cell>
          <cell r="Y117">
            <v>1</v>
          </cell>
          <cell r="Z117" t="str">
            <v>2011,03,17</v>
          </cell>
          <cell r="AE117">
            <v>1</v>
          </cell>
          <cell r="AF117" t="str">
            <v>2011,03,17</v>
          </cell>
          <cell r="AR117">
            <v>1</v>
          </cell>
          <cell r="AS117" t="str">
            <v>2013.03.07</v>
          </cell>
          <cell r="BF117">
            <v>1</v>
          </cell>
          <cell r="BG117" t="str">
            <v>2015.02.10</v>
          </cell>
        </row>
        <row r="118">
          <cell r="B118">
            <v>176</v>
          </cell>
          <cell r="C118" t="str">
            <v>E</v>
          </cell>
          <cell r="D118">
            <v>10176000</v>
          </cell>
          <cell r="E118" t="str">
            <v>Блюскай секьюритиз</v>
          </cell>
          <cell r="F118" t="str">
            <v>EV</v>
          </cell>
          <cell r="G118">
            <v>1</v>
          </cell>
          <cell r="K118">
            <v>1</v>
          </cell>
          <cell r="M118">
            <v>1</v>
          </cell>
          <cell r="Y118">
            <v>1</v>
          </cell>
          <cell r="AA118" t="str">
            <v>СЯ</v>
          </cell>
          <cell r="AJ118" t="str">
            <v>2011.10.24</v>
          </cell>
          <cell r="AK118">
            <v>1</v>
          </cell>
          <cell r="AL118" t="str">
            <v>2012.07.31</v>
          </cell>
          <cell r="AO118" t="str">
            <v>2012.04.20</v>
          </cell>
          <cell r="AP118" t="str">
            <v>2012.07.31</v>
          </cell>
          <cell r="AQ118" t="str">
            <v>2012.07.31</v>
          </cell>
          <cell r="AR118">
            <v>1</v>
          </cell>
          <cell r="AS118" t="str">
            <v>2013.02.06</v>
          </cell>
          <cell r="AV118" t="str">
            <v>2013.04.29</v>
          </cell>
          <cell r="AW118" t="str">
            <v>2013.07.22</v>
          </cell>
          <cell r="AY118">
            <v>1</v>
          </cell>
          <cell r="AZ118" t="str">
            <v>2014.02.10</v>
          </cell>
          <cell r="BD118" t="str">
            <v>2014.07.23</v>
          </cell>
          <cell r="BF118">
            <v>1</v>
          </cell>
          <cell r="BG118" t="str">
            <v>2015.02.10</v>
          </cell>
          <cell r="BK118">
            <v>42202</v>
          </cell>
          <cell r="BL118">
            <v>42298</v>
          </cell>
          <cell r="BM118">
            <v>42404</v>
          </cell>
          <cell r="BN118" t="str">
            <v>Фискал аудит</v>
          </cell>
        </row>
        <row r="119">
          <cell r="B119">
            <v>522</v>
          </cell>
          <cell r="C119" t="str">
            <v>E</v>
          </cell>
          <cell r="D119">
            <v>10522000</v>
          </cell>
          <cell r="E119" t="str">
            <v>Бидисек</v>
          </cell>
          <cell r="F119" t="str">
            <v>UB</v>
          </cell>
          <cell r="P119">
            <v>1</v>
          </cell>
          <cell r="R119" t="str">
            <v>2007.07.23</v>
          </cell>
          <cell r="S119">
            <v>1</v>
          </cell>
          <cell r="T119" t="str">
            <v>2008.02.19</v>
          </cell>
          <cell r="U119" t="str">
            <v>2008.07.16</v>
          </cell>
          <cell r="X119" t="str">
            <v>2009.04.24, 2009.07.23 II</v>
          </cell>
          <cell r="Y119">
            <v>1</v>
          </cell>
          <cell r="Z119" t="str">
            <v>2010.02.26</v>
          </cell>
          <cell r="AA119" t="str">
            <v>Балхан аудит</v>
          </cell>
          <cell r="AC119" t="str">
            <v>2010.07.27</v>
          </cell>
          <cell r="AE119">
            <v>1</v>
          </cell>
          <cell r="AF119" t="str">
            <v>2011,02,14</v>
          </cell>
          <cell r="AI119" t="str">
            <v>2011.07.26</v>
          </cell>
          <cell r="AJ119" t="str">
            <v>2011.10.25</v>
          </cell>
          <cell r="AK119">
            <v>1</v>
          </cell>
          <cell r="AL119" t="str">
            <v>2012.02.18</v>
          </cell>
          <cell r="AQ119" t="str">
            <v>2012.10.31</v>
          </cell>
          <cell r="AR119">
            <v>1</v>
          </cell>
          <cell r="AS119" t="str">
            <v>2013.02.19</v>
          </cell>
          <cell r="AW119" t="str">
            <v>2013.07.22</v>
          </cell>
          <cell r="AY119">
            <v>1</v>
          </cell>
          <cell r="AZ119" t="str">
            <v>2014.03.10</v>
          </cell>
          <cell r="BA119" t="str">
            <v>БДО аудит</v>
          </cell>
          <cell r="BD119" t="str">
            <v>2014.07.25</v>
          </cell>
          <cell r="BF119">
            <v>1</v>
          </cell>
          <cell r="BG119" t="str">
            <v>2015.02.10</v>
          </cell>
          <cell r="BK119">
            <v>42205</v>
          </cell>
          <cell r="BM119">
            <v>42419</v>
          </cell>
          <cell r="BN119" t="str">
            <v>БДО  аудит</v>
          </cell>
        </row>
        <row r="120">
          <cell r="B120">
            <v>365</v>
          </cell>
          <cell r="C120" t="str">
            <v>E</v>
          </cell>
          <cell r="D120">
            <v>10365000</v>
          </cell>
          <cell r="E120" t="str">
            <v>Харгиа</v>
          </cell>
          <cell r="F120" t="str">
            <v>UB</v>
          </cell>
          <cell r="G120">
            <v>1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L120">
            <v>1</v>
          </cell>
          <cell r="N120">
            <v>1</v>
          </cell>
          <cell r="O120">
            <v>1</v>
          </cell>
          <cell r="AK120">
            <v>1</v>
          </cell>
          <cell r="AL120" t="str">
            <v>2012.05.15</v>
          </cell>
          <cell r="AR120">
            <v>1</v>
          </cell>
          <cell r="AS120" t="str">
            <v>2013.02.08</v>
          </cell>
          <cell r="AY120">
            <v>1</v>
          </cell>
          <cell r="AZ120" t="str">
            <v>2014.02.10</v>
          </cell>
          <cell r="BA120" t="str">
            <v>Пантер Мидланд Аудит</v>
          </cell>
          <cell r="BF120">
            <v>1</v>
          </cell>
          <cell r="BG120" t="str">
            <v>2015.02.10</v>
          </cell>
        </row>
        <row r="121">
          <cell r="B121">
            <v>441</v>
          </cell>
          <cell r="C121" t="str">
            <v>E</v>
          </cell>
          <cell r="D121">
            <v>10441000</v>
          </cell>
          <cell r="E121" t="str">
            <v>Техникимпорт</v>
          </cell>
          <cell r="F121" t="str">
            <v>UB</v>
          </cell>
          <cell r="G121">
            <v>1</v>
          </cell>
          <cell r="H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P121">
            <v>1</v>
          </cell>
          <cell r="S121">
            <v>1</v>
          </cell>
          <cell r="T121" t="str">
            <v>2008.02.20</v>
          </cell>
          <cell r="Y121">
            <v>1</v>
          </cell>
          <cell r="AA121" t="str">
            <v>СЯ</v>
          </cell>
          <cell r="AE121">
            <v>1</v>
          </cell>
          <cell r="AF121" t="str">
            <v>2011,02,17</v>
          </cell>
          <cell r="AP121" t="str">
            <v>2012.07.24</v>
          </cell>
          <cell r="AQ121" t="str">
            <v>2012.11.01</v>
          </cell>
          <cell r="AR121">
            <v>1</v>
          </cell>
          <cell r="AS121" t="str">
            <v>2013.02.15</v>
          </cell>
          <cell r="AT121" t="str">
            <v>Монста Аудит</v>
          </cell>
          <cell r="AV121" t="str">
            <v>2013.09.12</v>
          </cell>
          <cell r="AW121" t="str">
            <v>2013.09.12</v>
          </cell>
          <cell r="AY121">
            <v>1</v>
          </cell>
          <cell r="AZ121" t="str">
            <v>2014.02.14</v>
          </cell>
          <cell r="BA121" t="str">
            <v>Монста Аудит</v>
          </cell>
          <cell r="BC121" t="str">
            <v>2014.06.05</v>
          </cell>
          <cell r="BD121" t="str">
            <v>2014.07.29</v>
          </cell>
          <cell r="BE121" t="str">
            <v>2014.11.10</v>
          </cell>
          <cell r="BF121">
            <v>1</v>
          </cell>
          <cell r="BG121" t="str">
            <v>2015.02.10</v>
          </cell>
          <cell r="BK121">
            <v>42205</v>
          </cell>
          <cell r="BL121">
            <v>42305</v>
          </cell>
          <cell r="BM121">
            <v>42457</v>
          </cell>
          <cell r="BN121" t="str">
            <v>Алаг уул финанс аудит</v>
          </cell>
        </row>
        <row r="122">
          <cell r="B122">
            <v>537</v>
          </cell>
          <cell r="C122" t="str">
            <v>E</v>
          </cell>
          <cell r="D122">
            <v>10537000</v>
          </cell>
          <cell r="E122" t="str">
            <v>Э-транс ложистикс</v>
          </cell>
          <cell r="F122" t="str">
            <v>UB</v>
          </cell>
          <cell r="AR122">
            <v>1</v>
          </cell>
          <cell r="AS122" t="str">
            <v>2013.02.19</v>
          </cell>
          <cell r="AY122">
            <v>1</v>
          </cell>
          <cell r="AZ122" t="str">
            <v>2014.08.05</v>
          </cell>
          <cell r="BD122" t="str">
            <v>2014.07.24</v>
          </cell>
          <cell r="BF122">
            <v>1</v>
          </cell>
          <cell r="BG122" t="str">
            <v>2015.02.10</v>
          </cell>
          <cell r="BH122" t="str">
            <v xml:space="preserve">Нийслэл аудит </v>
          </cell>
          <cell r="BJ122">
            <v>42114</v>
          </cell>
          <cell r="BK122">
            <v>42213</v>
          </cell>
          <cell r="BM122">
            <v>42423</v>
          </cell>
          <cell r="BN122" t="str">
            <v>Нийслэл аудит ХХК</v>
          </cell>
        </row>
        <row r="123">
          <cell r="B123">
            <v>438</v>
          </cell>
          <cell r="C123" t="str">
            <v>E</v>
          </cell>
          <cell r="D123">
            <v>10438000</v>
          </cell>
          <cell r="E123" t="str">
            <v>Баян-Алдар</v>
          </cell>
          <cell r="F123" t="str">
            <v>ZA</v>
          </cell>
          <cell r="H123">
            <v>1</v>
          </cell>
          <cell r="M123">
            <v>1</v>
          </cell>
          <cell r="AR123">
            <v>1</v>
          </cell>
          <cell r="AS123" t="str">
            <v>2013.02.10</v>
          </cell>
          <cell r="AW123" t="str">
            <v>2013.08.07</v>
          </cell>
          <cell r="AX123" t="str">
            <v>2013.12.02</v>
          </cell>
          <cell r="AY123">
            <v>1</v>
          </cell>
          <cell r="AZ123" t="str">
            <v>2014.02.25</v>
          </cell>
          <cell r="BC123" t="str">
            <v>2014.04.29</v>
          </cell>
          <cell r="BD123" t="str">
            <v>2014.07.29</v>
          </cell>
          <cell r="BE123" t="str">
            <v>2014.11.28</v>
          </cell>
          <cell r="BF123">
            <v>1</v>
          </cell>
          <cell r="BG123" t="str">
            <v>2015.02.10</v>
          </cell>
          <cell r="BH123" t="str">
            <v>Эвиденсе аудит</v>
          </cell>
          <cell r="BK123">
            <v>42205</v>
          </cell>
          <cell r="BL123">
            <v>42299</v>
          </cell>
          <cell r="BM123">
            <v>42429</v>
          </cell>
          <cell r="BN123" t="str">
            <v>Эвиденсе аудит</v>
          </cell>
        </row>
        <row r="124">
          <cell r="B124">
            <v>110</v>
          </cell>
          <cell r="C124" t="str">
            <v>A</v>
          </cell>
          <cell r="D124">
            <v>10110000</v>
          </cell>
          <cell r="E124" t="str">
            <v>Сэлэнгэ Ар хөвч</v>
          </cell>
          <cell r="F124" t="str">
            <v>SB</v>
          </cell>
          <cell r="M124">
            <v>1</v>
          </cell>
          <cell r="V124">
            <v>1</v>
          </cell>
          <cell r="W124" t="str">
            <v>2009.02.20</v>
          </cell>
          <cell r="AR124">
            <v>1</v>
          </cell>
          <cell r="AS124" t="str">
            <v>2013.02.10</v>
          </cell>
          <cell r="AY124">
            <v>1</v>
          </cell>
          <cell r="AZ124" t="str">
            <v>2014.03.04</v>
          </cell>
          <cell r="BA124" t="str">
            <v>Өлзийт экаунт аудит</v>
          </cell>
          <cell r="BD124" t="str">
            <v>2014.09.01</v>
          </cell>
          <cell r="BF124">
            <v>1</v>
          </cell>
          <cell r="BG124" t="str">
            <v>2015.02.09</v>
          </cell>
          <cell r="BH124" t="str">
            <v xml:space="preserve">Юдентакс тин аудит </v>
          </cell>
          <cell r="BM124">
            <v>42460</v>
          </cell>
          <cell r="BN124" t="str">
            <v>Б энд С аудит ХХК</v>
          </cell>
        </row>
        <row r="125">
          <cell r="B125">
            <v>464</v>
          </cell>
          <cell r="C125" t="str">
            <v>A</v>
          </cell>
          <cell r="D125">
            <v>10464000</v>
          </cell>
          <cell r="E125" t="str">
            <v>Талын гал</v>
          </cell>
          <cell r="F125" t="str">
            <v>SU</v>
          </cell>
          <cell r="G125">
            <v>1</v>
          </cell>
          <cell r="I125">
            <v>1</v>
          </cell>
          <cell r="J125">
            <v>1</v>
          </cell>
          <cell r="K125">
            <v>1</v>
          </cell>
          <cell r="M125">
            <v>1</v>
          </cell>
          <cell r="N125">
            <v>1</v>
          </cell>
          <cell r="O125">
            <v>1</v>
          </cell>
          <cell r="Q125" t="str">
            <v>2009.04.16</v>
          </cell>
          <cell r="S125" t="str">
            <v>2009.04.16</v>
          </cell>
          <cell r="V125">
            <v>1</v>
          </cell>
          <cell r="W125" t="str">
            <v>2009.04.16</v>
          </cell>
          <cell r="Y125">
            <v>1</v>
          </cell>
          <cell r="Z125" t="str">
            <v>2010.06.07</v>
          </cell>
          <cell r="AE125">
            <v>1</v>
          </cell>
          <cell r="AF125" t="str">
            <v>2011,06,14</v>
          </cell>
          <cell r="AI125" t="str">
            <v>2011.08.23</v>
          </cell>
          <cell r="AK125">
            <v>1</v>
          </cell>
          <cell r="AL125" t="str">
            <v>2012.03.30</v>
          </cell>
          <cell r="AP125" t="str">
            <v>2012.07.27</v>
          </cell>
          <cell r="AR125">
            <v>1</v>
          </cell>
          <cell r="AS125" t="str">
            <v>2013.02.18</v>
          </cell>
          <cell r="AW125" t="str">
            <v>2013.07.22</v>
          </cell>
          <cell r="AY125">
            <v>1</v>
          </cell>
          <cell r="AZ125" t="str">
            <v>2014.02.17</v>
          </cell>
          <cell r="BA125" t="str">
            <v>Кларити Аудит</v>
          </cell>
          <cell r="BD125" t="str">
            <v>2014.07.28</v>
          </cell>
          <cell r="BF125">
            <v>1</v>
          </cell>
          <cell r="BG125" t="str">
            <v>2015.02.09</v>
          </cell>
          <cell r="BH125" t="str">
            <v>Кларити аудит</v>
          </cell>
          <cell r="BK125">
            <v>42220</v>
          </cell>
          <cell r="BM125">
            <v>42417</v>
          </cell>
        </row>
        <row r="126">
          <cell r="B126">
            <v>359</v>
          </cell>
          <cell r="C126" t="str">
            <v>A</v>
          </cell>
          <cell r="D126">
            <v>10359000</v>
          </cell>
          <cell r="E126" t="str">
            <v>Шинэст</v>
          </cell>
          <cell r="F126" t="str">
            <v>UB</v>
          </cell>
          <cell r="G126">
            <v>1</v>
          </cell>
          <cell r="H126">
            <v>1</v>
          </cell>
          <cell r="I126">
            <v>1</v>
          </cell>
          <cell r="N126">
            <v>1</v>
          </cell>
          <cell r="O126">
            <v>1</v>
          </cell>
          <cell r="P126">
            <v>1</v>
          </cell>
          <cell r="S126">
            <v>1</v>
          </cell>
          <cell r="T126" t="str">
            <v>2008.05.29</v>
          </cell>
          <cell r="Y126">
            <v>1</v>
          </cell>
          <cell r="Z126" t="str">
            <v>2010.04.14</v>
          </cell>
          <cell r="AK126">
            <v>1</v>
          </cell>
          <cell r="AL126" t="str">
            <v>2012.09.04</v>
          </cell>
          <cell r="AR126">
            <v>1</v>
          </cell>
          <cell r="AS126" t="str">
            <v>2013.02.10</v>
          </cell>
          <cell r="AY126">
            <v>1</v>
          </cell>
          <cell r="AZ126" t="str">
            <v>2014.02.11</v>
          </cell>
          <cell r="BA126" t="str">
            <v>Хүлэгт хүннү аудит</v>
          </cell>
          <cell r="BC126" t="str">
            <v>2014.04.22</v>
          </cell>
          <cell r="BD126" t="str">
            <v>2014.07.24</v>
          </cell>
          <cell r="BE126" t="str">
            <v>2014.10.21</v>
          </cell>
          <cell r="BF126">
            <v>1</v>
          </cell>
          <cell r="BG126" t="str">
            <v>2015.02.09</v>
          </cell>
          <cell r="BH126" t="str">
            <v>Амгалан ахуй аудит</v>
          </cell>
          <cell r="BJ126">
            <v>42118</v>
          </cell>
          <cell r="BK126">
            <v>42205</v>
          </cell>
          <cell r="BL126">
            <v>42303</v>
          </cell>
          <cell r="BM126">
            <v>42416</v>
          </cell>
          <cell r="BN126" t="str">
            <v>Амгалан ахуй аудит ХХК СХЗ-оо зөвшөөрөлгүй</v>
          </cell>
        </row>
        <row r="127">
          <cell r="B127">
            <v>316</v>
          </cell>
          <cell r="C127" t="str">
            <v>B</v>
          </cell>
          <cell r="D127">
            <v>10316000</v>
          </cell>
          <cell r="E127" t="str">
            <v>Монгол шир</v>
          </cell>
          <cell r="F127" t="str">
            <v>UB</v>
          </cell>
          <cell r="G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V127">
            <v>1</v>
          </cell>
          <cell r="W127" t="str">
            <v>2009.04.13</v>
          </cell>
          <cell r="Y127">
            <v>1</v>
          </cell>
          <cell r="Z127" t="str">
            <v>2010.02.24</v>
          </cell>
          <cell r="AA127" t="str">
            <v>Пантере Мидланд</v>
          </cell>
          <cell r="AE127">
            <v>1</v>
          </cell>
          <cell r="AF127" t="str">
            <v>2011,02,18</v>
          </cell>
          <cell r="AI127" t="str">
            <v>2011.08.02</v>
          </cell>
          <cell r="AK127">
            <v>1</v>
          </cell>
          <cell r="AL127" t="str">
            <v>2012.03.06</v>
          </cell>
          <cell r="AR127">
            <v>1</v>
          </cell>
          <cell r="AS127" t="str">
            <v>2013.02.05</v>
          </cell>
          <cell r="AW127" t="str">
            <v>2013.09.06</v>
          </cell>
          <cell r="AY127">
            <v>1</v>
          </cell>
          <cell r="AZ127" t="str">
            <v>2014.02.11</v>
          </cell>
          <cell r="BF127">
            <v>1</v>
          </cell>
          <cell r="BG127" t="str">
            <v>2015.02.09</v>
          </cell>
          <cell r="BH127" t="str">
            <v>Б энд С аудит</v>
          </cell>
          <cell r="BK127">
            <v>42193</v>
          </cell>
          <cell r="BM127">
            <v>42422</v>
          </cell>
          <cell r="BN127" t="str">
            <v>"Б энд С аудит"ХХК</v>
          </cell>
        </row>
        <row r="128">
          <cell r="B128">
            <v>384</v>
          </cell>
          <cell r="C128" t="str">
            <v>C</v>
          </cell>
          <cell r="D128">
            <v>10384000</v>
          </cell>
          <cell r="E128" t="str">
            <v>"Азиа пасифик пропортис" ХК /сөдөт/</v>
          </cell>
          <cell r="F128" t="str">
            <v>DA</v>
          </cell>
          <cell r="L128">
            <v>1</v>
          </cell>
          <cell r="M128">
            <v>1</v>
          </cell>
          <cell r="AH128" t="str">
            <v>2011.11.01</v>
          </cell>
          <cell r="AJ128" t="str">
            <v>2011.12.19</v>
          </cell>
          <cell r="AP128" t="str">
            <v>2012.10.30</v>
          </cell>
          <cell r="AQ128" t="str">
            <v>2012.10.30</v>
          </cell>
          <cell r="AR128">
            <v>1</v>
          </cell>
          <cell r="AS128" t="str">
            <v>2013.02.15</v>
          </cell>
          <cell r="AT128" t="str">
            <v>Фискал аудит</v>
          </cell>
          <cell r="AW128" t="str">
            <v>2013.07.22</v>
          </cell>
          <cell r="AX128" t="str">
            <v>2013.10.18</v>
          </cell>
          <cell r="AY128">
            <v>1</v>
          </cell>
          <cell r="AZ128" t="str">
            <v>2014.02.10</v>
          </cell>
          <cell r="BA128" t="str">
            <v>Фискал Аудит</v>
          </cell>
          <cell r="BC128" t="str">
            <v>2014.04.29</v>
          </cell>
          <cell r="BD128" t="str">
            <v>2014.07.21</v>
          </cell>
          <cell r="BE128" t="str">
            <v>2014.10.20</v>
          </cell>
          <cell r="BF128">
            <v>1</v>
          </cell>
          <cell r="BG128" t="str">
            <v>2015.02.09</v>
          </cell>
          <cell r="BH128" t="str">
            <v>Фискал Аудит</v>
          </cell>
          <cell r="BK128">
            <v>42195</v>
          </cell>
        </row>
        <row r="129">
          <cell r="B129">
            <v>179</v>
          </cell>
          <cell r="C129" t="str">
            <v>C</v>
          </cell>
          <cell r="D129">
            <v>10179000</v>
          </cell>
          <cell r="E129" t="str">
            <v>Хархорин</v>
          </cell>
          <cell r="F129" t="str">
            <v>EV</v>
          </cell>
          <cell r="G129">
            <v>1</v>
          </cell>
          <cell r="H129">
            <v>1</v>
          </cell>
          <cell r="I129">
            <v>1</v>
          </cell>
          <cell r="K129">
            <v>1</v>
          </cell>
          <cell r="S129">
            <v>1</v>
          </cell>
          <cell r="T129" t="str">
            <v>2008.11.04</v>
          </cell>
          <cell r="V129">
            <v>1</v>
          </cell>
          <cell r="W129" t="str">
            <v>2009.05.12</v>
          </cell>
          <cell r="Y129">
            <v>1</v>
          </cell>
          <cell r="AA129" t="str">
            <v>СЯ</v>
          </cell>
          <cell r="AE129">
            <v>1</v>
          </cell>
          <cell r="AF129" t="str">
            <v>2011,09,02</v>
          </cell>
          <cell r="AK129">
            <v>1</v>
          </cell>
          <cell r="AL129" t="str">
            <v>2012.10.30</v>
          </cell>
          <cell r="AR129">
            <v>1</v>
          </cell>
          <cell r="AS129" t="str">
            <v>2013.02.10</v>
          </cell>
          <cell r="AT129" t="str">
            <v>Дөлгөөн хайрхан уул аудит</v>
          </cell>
          <cell r="AW129" t="str">
            <v>2013.10.02</v>
          </cell>
          <cell r="AY129">
            <v>1</v>
          </cell>
          <cell r="AZ129" t="str">
            <v>2014.03.11</v>
          </cell>
          <cell r="BA129" t="str">
            <v>Дөлгөөн Хайрхан Уул Аудит</v>
          </cell>
          <cell r="BD129" t="str">
            <v>2014.07.30</v>
          </cell>
          <cell r="BF129">
            <v>1</v>
          </cell>
          <cell r="BG129" t="str">
            <v>2015.02.09</v>
          </cell>
          <cell r="BH129" t="str">
            <v>Дөлгөөн хайрхан уул аудит</v>
          </cell>
          <cell r="BK129">
            <v>42220</v>
          </cell>
          <cell r="BM129">
            <v>42423</v>
          </cell>
          <cell r="BN129" t="str">
            <v>Дөлгөөн хайрхан аудит</v>
          </cell>
        </row>
        <row r="130">
          <cell r="B130">
            <v>521</v>
          </cell>
          <cell r="C130" t="str">
            <v>E</v>
          </cell>
          <cell r="D130">
            <v>10521000</v>
          </cell>
          <cell r="E130" t="str">
            <v>Женко тур бюро</v>
          </cell>
          <cell r="F130" t="str">
            <v>UB</v>
          </cell>
          <cell r="P130">
            <v>1</v>
          </cell>
          <cell r="R130" t="str">
            <v>2007.07.26</v>
          </cell>
          <cell r="S130">
            <v>1</v>
          </cell>
          <cell r="T130" t="str">
            <v>2008.02.07</v>
          </cell>
          <cell r="U130" t="str">
            <v>2008.07.25</v>
          </cell>
          <cell r="V130">
            <v>1</v>
          </cell>
          <cell r="W130" t="str">
            <v>2009.02.12</v>
          </cell>
          <cell r="X130" t="str">
            <v>2009.07.24 II , 2009.10.22 III</v>
          </cell>
          <cell r="Y130">
            <v>1</v>
          </cell>
          <cell r="Z130" t="str">
            <v>2010.02.11</v>
          </cell>
          <cell r="AA130" t="str">
            <v>Нимм Аудит</v>
          </cell>
          <cell r="AC130" t="str">
            <v>2010.07.29</v>
          </cell>
          <cell r="AD130" t="str">
            <v>2010.10.20</v>
          </cell>
          <cell r="AE130">
            <v>1</v>
          </cell>
          <cell r="AF130" t="str">
            <v>2011,02,23</v>
          </cell>
          <cell r="AI130" t="str">
            <v>2011.07.26</v>
          </cell>
          <cell r="AK130">
            <v>1</v>
          </cell>
          <cell r="AL130" t="str">
            <v>2012.02.09</v>
          </cell>
          <cell r="AO130" t="str">
            <v>2012.04.26</v>
          </cell>
          <cell r="AR130">
            <v>1</v>
          </cell>
          <cell r="AS130" t="str">
            <v>2013.02.08</v>
          </cell>
          <cell r="AT130" t="str">
            <v>Ситико-Аудит</v>
          </cell>
          <cell r="AU130" t="str">
            <v>2013.02.22</v>
          </cell>
          <cell r="AW130" t="str">
            <v>2013.07.22</v>
          </cell>
          <cell r="AY130">
            <v>1</v>
          </cell>
          <cell r="AZ130" t="str">
            <v>2014.02.03</v>
          </cell>
          <cell r="BD130" t="str">
            <v>2014.07.24</v>
          </cell>
          <cell r="BF130">
            <v>1</v>
          </cell>
          <cell r="BG130" t="str">
            <v>2015.02.09</v>
          </cell>
          <cell r="BK130">
            <v>42207</v>
          </cell>
          <cell r="BM130">
            <v>42401</v>
          </cell>
          <cell r="BN130" t="str">
            <v>Ай жэй эй эйч аудит 4/22/2016</v>
          </cell>
        </row>
        <row r="131">
          <cell r="B131">
            <v>379</v>
          </cell>
          <cell r="C131" t="str">
            <v>E</v>
          </cell>
          <cell r="D131">
            <v>10379000</v>
          </cell>
          <cell r="E131" t="str">
            <v>Материалимпэкс</v>
          </cell>
          <cell r="F131" t="str">
            <v>UB</v>
          </cell>
          <cell r="G131">
            <v>1</v>
          </cell>
          <cell r="H131">
            <v>1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S131">
            <v>1</v>
          </cell>
          <cell r="T131" t="str">
            <v>2008.04.15</v>
          </cell>
          <cell r="V131">
            <v>1</v>
          </cell>
          <cell r="W131" t="str">
            <v>2009.04.30</v>
          </cell>
          <cell r="Y131">
            <v>1</v>
          </cell>
          <cell r="Z131" t="str">
            <v>2010.03.17</v>
          </cell>
          <cell r="AE131">
            <v>1</v>
          </cell>
          <cell r="AF131" t="str">
            <v>2011,04,11</v>
          </cell>
          <cell r="AK131">
            <v>1</v>
          </cell>
          <cell r="AL131" t="str">
            <v>2012.03.21</v>
          </cell>
          <cell r="AP131" t="str">
            <v>2012.07.24</v>
          </cell>
          <cell r="AR131">
            <v>1</v>
          </cell>
          <cell r="AS131" t="str">
            <v>2013.02.15</v>
          </cell>
          <cell r="AT131" t="str">
            <v>Далайван Аудит</v>
          </cell>
          <cell r="AW131" t="str">
            <v>2013.09.11</v>
          </cell>
          <cell r="AY131">
            <v>1</v>
          </cell>
          <cell r="AZ131" t="str">
            <v>2014.03.21</v>
          </cell>
          <cell r="BD131" t="str">
            <v>2014.09.22</v>
          </cell>
          <cell r="BF131">
            <v>1</v>
          </cell>
          <cell r="BG131" t="str">
            <v>2015.02.09</v>
          </cell>
          <cell r="BH131" t="str">
            <v>Мишээл Од аудит</v>
          </cell>
          <cell r="BK131">
            <v>42205</v>
          </cell>
          <cell r="BM131">
            <v>42464</v>
          </cell>
          <cell r="BN131" t="str">
            <v xml:space="preserve">Кооррдинат аудит </v>
          </cell>
        </row>
        <row r="132">
          <cell r="B132">
            <v>44</v>
          </cell>
          <cell r="C132" t="str">
            <v>B</v>
          </cell>
          <cell r="D132">
            <v>10044000</v>
          </cell>
          <cell r="E132" t="str">
            <v>Тахь-Ко</v>
          </cell>
          <cell r="F132" t="str">
            <v>UB</v>
          </cell>
          <cell r="G132">
            <v>1</v>
          </cell>
          <cell r="H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S132">
            <v>1</v>
          </cell>
          <cell r="T132" t="str">
            <v>2008.03.18</v>
          </cell>
          <cell r="V132">
            <v>1</v>
          </cell>
          <cell r="W132" t="str">
            <v>2009.03.11</v>
          </cell>
          <cell r="Y132">
            <v>1</v>
          </cell>
          <cell r="Z132" t="str">
            <v>2010.03.12</v>
          </cell>
          <cell r="AH132" t="str">
            <v>2011.04.27</v>
          </cell>
          <cell r="AI132" t="str">
            <v>2011.08.01</v>
          </cell>
          <cell r="AK132">
            <v>1</v>
          </cell>
          <cell r="AL132" t="str">
            <v>2012.04.03</v>
          </cell>
          <cell r="AO132" t="str">
            <v>2012.04.27</v>
          </cell>
          <cell r="AP132" t="str">
            <v>2012.08.08</v>
          </cell>
          <cell r="AQ132" t="str">
            <v>2012.10.29</v>
          </cell>
          <cell r="AR132">
            <v>1</v>
          </cell>
          <cell r="AS132" t="str">
            <v>2013.03.04</v>
          </cell>
          <cell r="AT132" t="str">
            <v>Юнистар аудит</v>
          </cell>
          <cell r="AU132" t="str">
            <v>2013.02.28</v>
          </cell>
          <cell r="AV132" t="str">
            <v>2013.04.30</v>
          </cell>
          <cell r="AX132" t="str">
            <v>2013.11.13</v>
          </cell>
          <cell r="AY132">
            <v>1</v>
          </cell>
          <cell r="AZ132" t="str">
            <v>2014.02.10</v>
          </cell>
          <cell r="BC132" t="str">
            <v>2014.04.23</v>
          </cell>
          <cell r="BD132" t="str">
            <v>2014.07.23</v>
          </cell>
          <cell r="BE132" t="str">
            <v>2014.10.20</v>
          </cell>
          <cell r="BF132">
            <v>1</v>
          </cell>
          <cell r="BG132" t="str">
            <v>2015.02.05</v>
          </cell>
          <cell r="BH132" t="str">
            <v>Мэдээлэл аудит</v>
          </cell>
          <cell r="BJ132">
            <v>42114</v>
          </cell>
          <cell r="BK132">
            <v>42202</v>
          </cell>
          <cell r="BL132">
            <v>42297</v>
          </cell>
          <cell r="BM132">
            <v>42412</v>
          </cell>
          <cell r="BN132" t="str">
            <v>"Прайсуотерхаускуперс Аудит"ХК</v>
          </cell>
        </row>
        <row r="133">
          <cell r="B133">
            <v>269</v>
          </cell>
          <cell r="C133" t="str">
            <v>D</v>
          </cell>
          <cell r="D133">
            <v>10269000</v>
          </cell>
          <cell r="E133" t="str">
            <v>Баянбогд/Стандарт проперти групп/</v>
          </cell>
          <cell r="F133" t="str">
            <v>DG</v>
          </cell>
          <cell r="K133">
            <v>1</v>
          </cell>
          <cell r="BF133">
            <v>1</v>
          </cell>
          <cell r="BG133" t="str">
            <v>2015.02.05</v>
          </cell>
          <cell r="BH133" t="str">
            <v>Си Эс Ай аудит</v>
          </cell>
          <cell r="BK133">
            <v>42208</v>
          </cell>
          <cell r="BL133">
            <v>42311</v>
          </cell>
          <cell r="BM133">
            <v>42423</v>
          </cell>
          <cell r="BN133" t="str">
            <v>Сүлд аудит</v>
          </cell>
        </row>
        <row r="134">
          <cell r="B134">
            <v>504</v>
          </cell>
          <cell r="C134" t="str">
            <v>D</v>
          </cell>
          <cell r="D134">
            <v>10504000</v>
          </cell>
          <cell r="E134" t="str">
            <v>Дулааны III Ц Станц</v>
          </cell>
          <cell r="F134" t="str">
            <v>UB</v>
          </cell>
          <cell r="L134">
            <v>1</v>
          </cell>
          <cell r="M134">
            <v>1</v>
          </cell>
          <cell r="N134">
            <v>1</v>
          </cell>
          <cell r="O134">
            <v>1</v>
          </cell>
          <cell r="V134">
            <v>1</v>
          </cell>
          <cell r="W134" t="str">
            <v>2009.03.23</v>
          </cell>
          <cell r="X134" t="str">
            <v>2009.07.21 II</v>
          </cell>
          <cell r="Y134">
            <v>1</v>
          </cell>
          <cell r="Z134" t="str">
            <v>2010.01.27</v>
          </cell>
          <cell r="AA134" t="str">
            <v>-</v>
          </cell>
          <cell r="AC134" t="str">
            <v>2010.07.15</v>
          </cell>
          <cell r="AE134">
            <v>1</v>
          </cell>
          <cell r="AF134" t="str">
            <v>2011.01.31</v>
          </cell>
          <cell r="AG134" t="str">
            <v>Ситико Аиудит</v>
          </cell>
          <cell r="AI134" t="str">
            <v>2011.07.20</v>
          </cell>
          <cell r="AK134">
            <v>1</v>
          </cell>
          <cell r="AL134" t="str">
            <v>2012.02.09</v>
          </cell>
          <cell r="AP134" t="str">
            <v>2012.07.20</v>
          </cell>
          <cell r="AR134">
            <v>1</v>
          </cell>
          <cell r="AS134" t="str">
            <v>2013.01.30</v>
          </cell>
          <cell r="AW134" t="str">
            <v>2013.07.22</v>
          </cell>
          <cell r="AY134">
            <v>1</v>
          </cell>
          <cell r="AZ134" t="str">
            <v>2014.02.06</v>
          </cell>
          <cell r="BA134" t="str">
            <v>Дөлгөөн хайрхан аудит</v>
          </cell>
          <cell r="BD134" t="str">
            <v>2014.07.21</v>
          </cell>
          <cell r="BF134">
            <v>1</v>
          </cell>
          <cell r="BG134" t="str">
            <v>2015.02.05</v>
          </cell>
          <cell r="BK134">
            <v>42205</v>
          </cell>
          <cell r="BM134">
            <v>42405</v>
          </cell>
          <cell r="BN134" t="str">
            <v>Дөлгөөн хайрхан аудит</v>
          </cell>
        </row>
        <row r="135">
          <cell r="B135">
            <v>502</v>
          </cell>
          <cell r="C135" t="str">
            <v>D</v>
          </cell>
          <cell r="D135">
            <v>10502000</v>
          </cell>
          <cell r="E135" t="str">
            <v>Дулааны II Ц Станц</v>
          </cell>
          <cell r="F135" t="str">
            <v>UB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AR135">
            <v>1</v>
          </cell>
          <cell r="AS135" t="str">
            <v>2013.02.19</v>
          </cell>
          <cell r="AW135" t="str">
            <v>2013.10.22</v>
          </cell>
          <cell r="AY135">
            <v>1</v>
          </cell>
          <cell r="AZ135" t="str">
            <v>2014.02.10</v>
          </cell>
          <cell r="BD135" t="str">
            <v>2014.07.16</v>
          </cell>
          <cell r="BF135">
            <v>1</v>
          </cell>
          <cell r="BG135" t="str">
            <v>2015.02.05</v>
          </cell>
          <cell r="BK135">
            <v>42206</v>
          </cell>
          <cell r="BM135">
            <v>42416</v>
          </cell>
          <cell r="BN135" t="str">
            <v xml:space="preserve">Үндэсний аудитын газар </v>
          </cell>
        </row>
        <row r="136">
          <cell r="B136">
            <v>26</v>
          </cell>
          <cell r="C136" t="str">
            <v>D</v>
          </cell>
          <cell r="D136">
            <v>10026000</v>
          </cell>
          <cell r="E136" t="str">
            <v>Машин механизм</v>
          </cell>
          <cell r="F136" t="str">
            <v>UB</v>
          </cell>
          <cell r="G136">
            <v>1</v>
          </cell>
          <cell r="H136">
            <v>1</v>
          </cell>
          <cell r="L136">
            <v>1</v>
          </cell>
          <cell r="M136">
            <v>1</v>
          </cell>
          <cell r="N136">
            <v>1</v>
          </cell>
          <cell r="O136">
            <v>1</v>
          </cell>
          <cell r="AE136">
            <v>1</v>
          </cell>
          <cell r="AF136" t="str">
            <v>2011,03,15</v>
          </cell>
          <cell r="AR136">
            <v>1</v>
          </cell>
          <cell r="AS136" t="str">
            <v>2013.01.16</v>
          </cell>
          <cell r="AY136">
            <v>1</v>
          </cell>
          <cell r="AZ136" t="str">
            <v>2014.02.19</v>
          </cell>
          <cell r="BA136" t="str">
            <v>Монста Аудит</v>
          </cell>
          <cell r="BD136" t="str">
            <v>2014.07.31</v>
          </cell>
          <cell r="BF136">
            <v>1</v>
          </cell>
          <cell r="BG136" t="str">
            <v>2015.02.05</v>
          </cell>
          <cell r="BH136" t="str">
            <v>Монста аудит</v>
          </cell>
          <cell r="BK136">
            <v>42206</v>
          </cell>
          <cell r="BM136">
            <v>42394</v>
          </cell>
          <cell r="BN136" t="str">
            <v>"Монста аудит"ХК</v>
          </cell>
        </row>
        <row r="137">
          <cell r="B137">
            <v>54</v>
          </cell>
          <cell r="C137" t="str">
            <v>A</v>
          </cell>
          <cell r="D137">
            <v>10054000</v>
          </cell>
          <cell r="E137" t="str">
            <v>Сонсголон бармат</v>
          </cell>
          <cell r="F137" t="str">
            <v>UB</v>
          </cell>
          <cell r="G137">
            <v>1</v>
          </cell>
          <cell r="H137">
            <v>1</v>
          </cell>
          <cell r="M137">
            <v>1</v>
          </cell>
          <cell r="Y137">
            <v>1</v>
          </cell>
          <cell r="AA137" t="str">
            <v>СЯ</v>
          </cell>
          <cell r="AK137">
            <v>1</v>
          </cell>
          <cell r="AL137" t="str">
            <v>2012.04.12</v>
          </cell>
          <cell r="AR137">
            <v>1</v>
          </cell>
          <cell r="AS137" t="str">
            <v>2013.02.10</v>
          </cell>
          <cell r="AY137">
            <v>1</v>
          </cell>
          <cell r="AZ137" t="str">
            <v>2014.02.12</v>
          </cell>
          <cell r="BF137">
            <v>1</v>
          </cell>
          <cell r="BG137" t="str">
            <v>2015.02.04</v>
          </cell>
          <cell r="BH137" t="str">
            <v>Бодит бүртгэл Аудит</v>
          </cell>
          <cell r="BM137">
            <v>42444</v>
          </cell>
          <cell r="BN137" t="str">
            <v>Бодит бүртгэл аудит</v>
          </cell>
        </row>
        <row r="138">
          <cell r="B138">
            <v>528</v>
          </cell>
          <cell r="C138" t="str">
            <v>E</v>
          </cell>
          <cell r="D138">
            <v>10528000</v>
          </cell>
          <cell r="E138" t="str">
            <v>Гермес центр</v>
          </cell>
          <cell r="F138" t="str">
            <v>UB</v>
          </cell>
          <cell r="U138" t="str">
            <v>2008.08.05</v>
          </cell>
          <cell r="V138">
            <v>1</v>
          </cell>
          <cell r="W138" t="str">
            <v>2009.05.15</v>
          </cell>
          <cell r="X138" t="str">
            <v>2009.10.27</v>
          </cell>
          <cell r="Y138">
            <v>1</v>
          </cell>
          <cell r="Z138" t="str">
            <v>2010.03.24</v>
          </cell>
          <cell r="AA138" t="str">
            <v>Итгэлт Аудит</v>
          </cell>
          <cell r="AC138" t="str">
            <v>2010.07.28</v>
          </cell>
          <cell r="AD138" t="str">
            <v>2010.11.12</v>
          </cell>
          <cell r="AE138">
            <v>1</v>
          </cell>
          <cell r="AF138" t="str">
            <v>2011,03,03</v>
          </cell>
          <cell r="AH138" t="str">
            <v>2011,04,29</v>
          </cell>
          <cell r="AI138" t="str">
            <v>2011.07.26</v>
          </cell>
          <cell r="AJ138" t="str">
            <v>2011.10.18</v>
          </cell>
          <cell r="AK138">
            <v>1</v>
          </cell>
          <cell r="AL138" t="str">
            <v>2012.02.20</v>
          </cell>
          <cell r="AO138" t="str">
            <v>2012.05.04</v>
          </cell>
          <cell r="AP138" t="str">
            <v>2012.07.30</v>
          </cell>
          <cell r="AQ138" t="str">
            <v>2012.10.25</v>
          </cell>
          <cell r="AR138">
            <v>1</v>
          </cell>
          <cell r="AS138" t="str">
            <v>2013.02.08</v>
          </cell>
          <cell r="AV138" t="str">
            <v>2013.04.29</v>
          </cell>
          <cell r="AW138" t="str">
            <v>2013.07.16</v>
          </cell>
          <cell r="AX138" t="str">
            <v>2013.10.16</v>
          </cell>
          <cell r="AY138">
            <v>1</v>
          </cell>
          <cell r="AZ138" t="str">
            <v>2014.02.19</v>
          </cell>
          <cell r="BA138" t="str">
            <v>Юдентакс тин Аудит</v>
          </cell>
          <cell r="BC138" t="str">
            <v>2014.04.22</v>
          </cell>
          <cell r="BD138" t="str">
            <v>2014.07.21</v>
          </cell>
          <cell r="BE138" t="str">
            <v>2014.10.23</v>
          </cell>
          <cell r="BF138">
            <v>1</v>
          </cell>
          <cell r="BG138" t="str">
            <v>2015.02.04</v>
          </cell>
          <cell r="BH138" t="str">
            <v>Юдентакс тин Аудит</v>
          </cell>
          <cell r="BJ138">
            <v>42116</v>
          </cell>
          <cell r="BK138">
            <v>42206</v>
          </cell>
          <cell r="BL138">
            <v>42299</v>
          </cell>
          <cell r="BM138">
            <v>42408</v>
          </cell>
          <cell r="BN138" t="str">
            <v>"Гроуфт финанс аудит"ХК</v>
          </cell>
        </row>
        <row r="139">
          <cell r="B139">
            <v>178</v>
          </cell>
          <cell r="C139" t="str">
            <v>D</v>
          </cell>
          <cell r="D139">
            <v>10178000</v>
          </cell>
          <cell r="E139" t="str">
            <v>Эвлэл</v>
          </cell>
          <cell r="F139" t="str">
            <v>HO</v>
          </cell>
          <cell r="G139">
            <v>1</v>
          </cell>
          <cell r="I139">
            <v>1</v>
          </cell>
          <cell r="N139" t="str">
            <v>2009.04.08</v>
          </cell>
          <cell r="O139" t="str">
            <v>2009.04.08</v>
          </cell>
          <cell r="P139">
            <v>1</v>
          </cell>
          <cell r="Q139" t="str">
            <v>2009.04.08</v>
          </cell>
          <cell r="S139">
            <v>1</v>
          </cell>
          <cell r="T139" t="str">
            <v>2009.04.08</v>
          </cell>
          <cell r="V139">
            <v>1</v>
          </cell>
          <cell r="W139" t="str">
            <v>2009.04.08</v>
          </cell>
          <cell r="Y139">
            <v>1</v>
          </cell>
          <cell r="Z139" t="str">
            <v>2011,03,29</v>
          </cell>
          <cell r="AE139">
            <v>1</v>
          </cell>
          <cell r="AF139" t="str">
            <v>2011,03,29</v>
          </cell>
          <cell r="AK139">
            <v>1</v>
          </cell>
          <cell r="AL139" t="str">
            <v>2012.05.01</v>
          </cell>
          <cell r="AP139" t="str">
            <v>2012.10.29</v>
          </cell>
          <cell r="AR139">
            <v>1</v>
          </cell>
          <cell r="AS139" t="str">
            <v>2013.02.25</v>
          </cell>
          <cell r="AY139">
            <v>1</v>
          </cell>
          <cell r="AZ139" t="str">
            <v>2014.02.14</v>
          </cell>
          <cell r="BF139">
            <v>1</v>
          </cell>
          <cell r="BG139" t="str">
            <v>2015.02.03</v>
          </cell>
          <cell r="BH139" t="str">
            <v>Тэгш сан аудит</v>
          </cell>
          <cell r="BK139">
            <v>42206</v>
          </cell>
          <cell r="BM139">
            <v>42401</v>
          </cell>
          <cell r="BN139" t="str">
            <v>Тэгш сан аудит</v>
          </cell>
        </row>
        <row r="140">
          <cell r="B140">
            <v>41</v>
          </cell>
          <cell r="C140" t="str">
            <v>D</v>
          </cell>
          <cell r="D140">
            <v>10041000</v>
          </cell>
          <cell r="E140" t="str">
            <v>Тавилга</v>
          </cell>
          <cell r="F140" t="str">
            <v>UB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  <cell r="S140">
            <v>1</v>
          </cell>
          <cell r="T140" t="str">
            <v>2008.01.24</v>
          </cell>
          <cell r="V140">
            <v>1</v>
          </cell>
          <cell r="W140" t="str">
            <v>2009.01.29</v>
          </cell>
          <cell r="Y140">
            <v>1</v>
          </cell>
          <cell r="Z140" t="str">
            <v>2010.01.20</v>
          </cell>
          <cell r="AA140" t="str">
            <v>Монста-Аудит</v>
          </cell>
          <cell r="AE140">
            <v>1</v>
          </cell>
          <cell r="AF140" t="str">
            <v>2011.01.28</v>
          </cell>
          <cell r="AK140">
            <v>1</v>
          </cell>
          <cell r="AL140" t="str">
            <v>2012.01.30</v>
          </cell>
          <cell r="AR140">
            <v>1</v>
          </cell>
          <cell r="AS140" t="str">
            <v>2013.02.07</v>
          </cell>
          <cell r="AW140" t="str">
            <v>2013.09.10</v>
          </cell>
          <cell r="AY140">
            <v>1</v>
          </cell>
          <cell r="AZ140" t="str">
            <v>2014.01.17</v>
          </cell>
          <cell r="BD140" t="str">
            <v>2014.08.05</v>
          </cell>
          <cell r="BF140">
            <v>1</v>
          </cell>
          <cell r="BG140" t="str">
            <v>2015.01.29</v>
          </cell>
          <cell r="BH140" t="str">
            <v>Монста аудит</v>
          </cell>
          <cell r="BK140">
            <v>42239</v>
          </cell>
          <cell r="BM140">
            <v>42417</v>
          </cell>
        </row>
        <row r="141">
          <cell r="B141">
            <v>471</v>
          </cell>
          <cell r="C141" t="str">
            <v>D</v>
          </cell>
          <cell r="D141">
            <v>10471000</v>
          </cell>
          <cell r="E141" t="str">
            <v>Моннаб</v>
          </cell>
          <cell r="F141" t="str">
            <v>UB</v>
          </cell>
          <cell r="G141">
            <v>1</v>
          </cell>
          <cell r="H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Y141">
            <v>1</v>
          </cell>
          <cell r="Z141" t="str">
            <v>2011,05,09</v>
          </cell>
          <cell r="AE141">
            <v>1</v>
          </cell>
          <cell r="AF141" t="str">
            <v>2011,04,27</v>
          </cell>
          <cell r="AK141">
            <v>1</v>
          </cell>
          <cell r="AL141" t="str">
            <v>2012.03.01</v>
          </cell>
          <cell r="AR141">
            <v>1</v>
          </cell>
          <cell r="AS141" t="str">
            <v>2013.02.10</v>
          </cell>
          <cell r="AW141" t="str">
            <v>2013.09.12</v>
          </cell>
          <cell r="AY141">
            <v>1</v>
          </cell>
          <cell r="AZ141" t="str">
            <v>2014.01.21</v>
          </cell>
          <cell r="BA141" t="str">
            <v>Азурит аудит</v>
          </cell>
          <cell r="BD141" t="str">
            <v>2014.07.16</v>
          </cell>
          <cell r="BF141">
            <v>1</v>
          </cell>
          <cell r="BG141" t="str">
            <v>2015.01.29</v>
          </cell>
          <cell r="BH141" t="str">
            <v>Тэд Аудит</v>
          </cell>
          <cell r="BK141">
            <v>42205</v>
          </cell>
          <cell r="BM141">
            <v>42416</v>
          </cell>
          <cell r="BN141" t="str">
            <v>"Фискал аудит" ХХК</v>
          </cell>
        </row>
        <row r="142">
          <cell r="B142">
            <v>2</v>
          </cell>
          <cell r="C142" t="str">
            <v>B</v>
          </cell>
          <cell r="D142">
            <v>10002000</v>
          </cell>
          <cell r="E142" t="str">
            <v>Монгол савхи</v>
          </cell>
          <cell r="F142" t="str">
            <v>UB</v>
          </cell>
          <cell r="I142">
            <v>1</v>
          </cell>
          <cell r="J142">
            <v>1</v>
          </cell>
          <cell r="N142">
            <v>1</v>
          </cell>
          <cell r="O142">
            <v>1</v>
          </cell>
          <cell r="P142">
            <v>1</v>
          </cell>
          <cell r="Y142">
            <v>1</v>
          </cell>
          <cell r="AA142" t="str">
            <v>СЯ</v>
          </cell>
          <cell r="AE142">
            <v>1</v>
          </cell>
          <cell r="AF142" t="str">
            <v>2011,03,21</v>
          </cell>
          <cell r="AK142">
            <v>1</v>
          </cell>
          <cell r="AL142" t="str">
            <v>2012.03.09</v>
          </cell>
          <cell r="AR142">
            <v>1</v>
          </cell>
          <cell r="AS142" t="str">
            <v>2013.02.08</v>
          </cell>
          <cell r="AW142" t="str">
            <v>2013.09.12</v>
          </cell>
          <cell r="AX142" t="str">
            <v>2013.10.17</v>
          </cell>
          <cell r="AY142">
            <v>1</v>
          </cell>
          <cell r="AZ142" t="str">
            <v>2014.02.07</v>
          </cell>
          <cell r="BD142" t="str">
            <v>2014.07.22</v>
          </cell>
          <cell r="BE142" t="str">
            <v>2014.11.11</v>
          </cell>
          <cell r="BF142">
            <v>1</v>
          </cell>
          <cell r="BG142" t="str">
            <v>2015.01.28</v>
          </cell>
          <cell r="BH142" t="str">
            <v>Нягтлах хүрд Аудит</v>
          </cell>
          <cell r="BJ142">
            <v>42111</v>
          </cell>
          <cell r="BK142">
            <v>42206</v>
          </cell>
          <cell r="BL142">
            <v>42298</v>
          </cell>
          <cell r="BM142">
            <v>42396</v>
          </cell>
          <cell r="BN142" t="str">
            <v>Нягтлах хүрд</v>
          </cell>
        </row>
        <row r="143">
          <cell r="B143">
            <v>496</v>
          </cell>
          <cell r="C143" t="str">
            <v>D</v>
          </cell>
          <cell r="D143">
            <v>10496000</v>
          </cell>
          <cell r="E143" t="str">
            <v>Дархан дулааны ЦС</v>
          </cell>
          <cell r="F143" t="str">
            <v>DA</v>
          </cell>
          <cell r="G143" t="str">
            <v>-</v>
          </cell>
          <cell r="H143" t="str">
            <v>-</v>
          </cell>
          <cell r="I143">
            <v>1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1</v>
          </cell>
          <cell r="V143">
            <v>1</v>
          </cell>
          <cell r="W143" t="str">
            <v>2009.01.30</v>
          </cell>
          <cell r="Y143">
            <v>1</v>
          </cell>
          <cell r="Z143" t="str">
            <v>2010.01.26</v>
          </cell>
          <cell r="AA143" t="str">
            <v>-</v>
          </cell>
          <cell r="AE143">
            <v>1</v>
          </cell>
          <cell r="AF143" t="str">
            <v>2011.01.28</v>
          </cell>
          <cell r="AK143">
            <v>1</v>
          </cell>
          <cell r="AL143" t="str">
            <v>2012.02.07</v>
          </cell>
          <cell r="AR143">
            <v>1</v>
          </cell>
          <cell r="AS143" t="str">
            <v>2013.01.31</v>
          </cell>
          <cell r="AW143" t="str">
            <v>2013.09.17</v>
          </cell>
          <cell r="AY143">
            <v>1</v>
          </cell>
          <cell r="AZ143" t="str">
            <v>2014.01.28</v>
          </cell>
          <cell r="BF143">
            <v>1</v>
          </cell>
          <cell r="BG143" t="str">
            <v>2015.01.27</v>
          </cell>
        </row>
        <row r="144">
          <cell r="B144">
            <v>322</v>
          </cell>
          <cell r="C144" t="str">
            <v>D</v>
          </cell>
          <cell r="D144">
            <v>10322000</v>
          </cell>
          <cell r="E144" t="str">
            <v>Тулпар</v>
          </cell>
          <cell r="F144" t="str">
            <v>BE</v>
          </cell>
          <cell r="H144">
            <v>1</v>
          </cell>
          <cell r="N144">
            <v>1</v>
          </cell>
          <cell r="O144">
            <v>1</v>
          </cell>
          <cell r="S144">
            <v>1</v>
          </cell>
          <cell r="T144" t="str">
            <v>2008.05.27</v>
          </cell>
          <cell r="V144">
            <v>1</v>
          </cell>
          <cell r="W144" t="str">
            <v>2009.06.05</v>
          </cell>
          <cell r="Y144">
            <v>1</v>
          </cell>
          <cell r="Z144" t="str">
            <v>2011,01,31</v>
          </cell>
          <cell r="AE144">
            <v>1</v>
          </cell>
          <cell r="AF144" t="str">
            <v>2011,01,31</v>
          </cell>
          <cell r="AK144">
            <v>1</v>
          </cell>
          <cell r="AL144" t="str">
            <v>2012.03.23</v>
          </cell>
          <cell r="AR144">
            <v>1</v>
          </cell>
          <cell r="AS144" t="str">
            <v>2013.02.08</v>
          </cell>
          <cell r="AY144">
            <v>1</v>
          </cell>
          <cell r="AZ144" t="str">
            <v>2014.02.21</v>
          </cell>
          <cell r="BA144" t="str">
            <v>Бахылау Аудит</v>
          </cell>
          <cell r="BD144" t="str">
            <v>2014.08.01</v>
          </cell>
          <cell r="BF144">
            <v>1</v>
          </cell>
          <cell r="BG144" t="str">
            <v>2015.01.21</v>
          </cell>
          <cell r="BH144" t="str">
            <v>Бахылау Аудит</v>
          </cell>
          <cell r="BL144">
            <v>42289</v>
          </cell>
          <cell r="BM144">
            <v>42394</v>
          </cell>
          <cell r="BN144" t="str">
            <v>"Бахылау аудит"ХХК</v>
          </cell>
        </row>
        <row r="145">
          <cell r="B145">
            <v>508</v>
          </cell>
          <cell r="C145" t="str">
            <v>D</v>
          </cell>
          <cell r="D145">
            <v>10508000</v>
          </cell>
          <cell r="E145" t="str">
            <v>Дархан Сэлэнгийн цахилгаан түгээх сүлжээ</v>
          </cell>
          <cell r="F145" t="str">
            <v>DA</v>
          </cell>
          <cell r="P145">
            <v>1</v>
          </cell>
          <cell r="S145">
            <v>1</v>
          </cell>
          <cell r="T145" t="str">
            <v>2008.03.03</v>
          </cell>
          <cell r="V145">
            <v>1</v>
          </cell>
          <cell r="W145" t="str">
            <v>2009.03.24</v>
          </cell>
          <cell r="AI145" t="str">
            <v>2011,08,23</v>
          </cell>
          <cell r="AK145">
            <v>1</v>
          </cell>
          <cell r="AL145" t="str">
            <v>2012.04.09</v>
          </cell>
          <cell r="AR145">
            <v>1</v>
          </cell>
          <cell r="AS145" t="str">
            <v>2013.10.07</v>
          </cell>
          <cell r="AW145" t="str">
            <v>2013.07.23</v>
          </cell>
          <cell r="AY145">
            <v>1</v>
          </cell>
          <cell r="AZ145" t="str">
            <v>2014.03.04</v>
          </cell>
          <cell r="BA145" t="str">
            <v>Интер аудит</v>
          </cell>
          <cell r="BF145">
            <v>1</v>
          </cell>
          <cell r="BG145">
            <v>42102</v>
          </cell>
          <cell r="BH145" t="str">
            <v>Интер аудит</v>
          </cell>
          <cell r="BM145">
            <v>42528</v>
          </cell>
          <cell r="BN145" t="str">
            <v>"Интер аудит" ХХК</v>
          </cell>
        </row>
        <row r="146">
          <cell r="B146">
            <v>33</v>
          </cell>
          <cell r="C146" t="str">
            <v>D</v>
          </cell>
          <cell r="D146">
            <v>10033000</v>
          </cell>
          <cell r="E146" t="str">
            <v>Асби</v>
          </cell>
          <cell r="F146" t="str">
            <v>UB</v>
          </cell>
          <cell r="G146">
            <v>1</v>
          </cell>
          <cell r="H146">
            <v>1</v>
          </cell>
          <cell r="I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AR146">
            <v>1</v>
          </cell>
          <cell r="AS146" t="str">
            <v>2013.02.10</v>
          </cell>
          <cell r="BF146">
            <v>1</v>
          </cell>
          <cell r="BG146">
            <v>42095</v>
          </cell>
          <cell r="BH146" t="str">
            <v>Энич аудит</v>
          </cell>
          <cell r="BM146">
            <v>42522</v>
          </cell>
          <cell r="BN146" t="str">
            <v>Аккурэйт аудит ХХК</v>
          </cell>
        </row>
        <row r="147">
          <cell r="B147">
            <v>231</v>
          </cell>
          <cell r="C147" t="str">
            <v>C</v>
          </cell>
          <cell r="D147">
            <v>10231000</v>
          </cell>
          <cell r="E147" t="str">
            <v>Аривжих</v>
          </cell>
          <cell r="F147" t="str">
            <v>UB</v>
          </cell>
          <cell r="G147">
            <v>1</v>
          </cell>
          <cell r="AR147">
            <v>1</v>
          </cell>
          <cell r="AS147" t="str">
            <v>2013.02.19</v>
          </cell>
          <cell r="BF147">
            <v>1</v>
          </cell>
          <cell r="BG147">
            <v>42094</v>
          </cell>
          <cell r="BH147" t="str">
            <v>Санхүүч аудит</v>
          </cell>
          <cell r="BM147" t="str">
            <v>2016-0%</v>
          </cell>
          <cell r="BN147" t="str">
            <v>Сүлд аудит</v>
          </cell>
        </row>
        <row r="148">
          <cell r="B148">
            <v>414</v>
          </cell>
          <cell r="C148" t="str">
            <v>C</v>
          </cell>
          <cell r="D148">
            <v>10414000</v>
          </cell>
          <cell r="E148" t="str">
            <v>Сэлэнгэ сүрэг</v>
          </cell>
          <cell r="F148" t="str">
            <v>SB</v>
          </cell>
          <cell r="G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P148">
            <v>1</v>
          </cell>
          <cell r="S148">
            <v>1</v>
          </cell>
          <cell r="T148" t="str">
            <v>2008.03.21</v>
          </cell>
          <cell r="V148">
            <v>1</v>
          </cell>
          <cell r="W148" t="str">
            <v>2009.02.20</v>
          </cell>
          <cell r="Y148">
            <v>1</v>
          </cell>
          <cell r="Z148" t="str">
            <v>2010.03.03</v>
          </cell>
          <cell r="AE148">
            <v>1</v>
          </cell>
          <cell r="AF148" t="str">
            <v>2011,02,28</v>
          </cell>
          <cell r="AR148">
            <v>1</v>
          </cell>
          <cell r="AS148" t="str">
            <v>2013.03.01</v>
          </cell>
          <cell r="BF148">
            <v>1</v>
          </cell>
          <cell r="BG148">
            <v>42073</v>
          </cell>
          <cell r="BM148">
            <v>42424</v>
          </cell>
        </row>
        <row r="149">
          <cell r="B149">
            <v>253</v>
          </cell>
          <cell r="C149" t="str">
            <v>A</v>
          </cell>
          <cell r="D149">
            <v>10253000</v>
          </cell>
          <cell r="E149" t="str">
            <v>Асгат</v>
          </cell>
          <cell r="F149" t="str">
            <v>BE</v>
          </cell>
          <cell r="O149">
            <v>1</v>
          </cell>
          <cell r="S149">
            <v>1</v>
          </cell>
          <cell r="T149" t="str">
            <v>2008.12.05</v>
          </cell>
          <cell r="V149">
            <v>1</v>
          </cell>
          <cell r="W149" t="str">
            <v>2009.08.28</v>
          </cell>
          <cell r="AR149">
            <v>1</v>
          </cell>
          <cell r="AS149" t="str">
            <v>2013.02.10</v>
          </cell>
        </row>
        <row r="150">
          <cell r="B150">
            <v>272</v>
          </cell>
          <cell r="C150" t="str">
            <v>A</v>
          </cell>
          <cell r="D150">
            <v>10272000</v>
          </cell>
          <cell r="E150" t="str">
            <v>Мерей</v>
          </cell>
          <cell r="F150" t="str">
            <v>BE</v>
          </cell>
          <cell r="M150">
            <v>1</v>
          </cell>
          <cell r="O150">
            <v>1</v>
          </cell>
          <cell r="AR150">
            <v>1</v>
          </cell>
          <cell r="AS150" t="str">
            <v>2013.03.07</v>
          </cell>
        </row>
        <row r="151">
          <cell r="B151">
            <v>222</v>
          </cell>
          <cell r="C151" t="str">
            <v>A</v>
          </cell>
          <cell r="D151">
            <v>10222000</v>
          </cell>
          <cell r="E151" t="str">
            <v>Баянхонгор</v>
          </cell>
          <cell r="F151" t="str">
            <v>BH</v>
          </cell>
          <cell r="K151">
            <v>1</v>
          </cell>
        </row>
        <row r="152">
          <cell r="B152">
            <v>256</v>
          </cell>
          <cell r="C152" t="str">
            <v>A</v>
          </cell>
          <cell r="D152">
            <v>10256000</v>
          </cell>
          <cell r="E152" t="str">
            <v>Баялаг шарын гол</v>
          </cell>
          <cell r="F152" t="str">
            <v>DA</v>
          </cell>
          <cell r="G152">
            <v>1</v>
          </cell>
          <cell r="H152">
            <v>1</v>
          </cell>
          <cell r="I152">
            <v>1</v>
          </cell>
          <cell r="Y152">
            <v>1</v>
          </cell>
          <cell r="AA152" t="str">
            <v>СЯ</v>
          </cell>
          <cell r="AK152">
            <v>1</v>
          </cell>
          <cell r="AL152" t="str">
            <v>2012.03.23</v>
          </cell>
          <cell r="AR152">
            <v>1</v>
          </cell>
          <cell r="AS152" t="str">
            <v>2013.02.10</v>
          </cell>
          <cell r="AY152">
            <v>1</v>
          </cell>
          <cell r="AZ152" t="str">
            <v>2014.05.27</v>
          </cell>
        </row>
        <row r="153">
          <cell r="B153">
            <v>68</v>
          </cell>
          <cell r="C153" t="str">
            <v>A</v>
          </cell>
          <cell r="D153">
            <v>10068000</v>
          </cell>
          <cell r="E153" t="str">
            <v>Монгол алт</v>
          </cell>
          <cell r="F153" t="str">
            <v>DA</v>
          </cell>
          <cell r="G153">
            <v>1</v>
          </cell>
          <cell r="M153">
            <v>1</v>
          </cell>
          <cell r="N153">
            <v>1</v>
          </cell>
          <cell r="P153">
            <v>1</v>
          </cell>
          <cell r="Y153">
            <v>1</v>
          </cell>
          <cell r="AA153" t="str">
            <v>СЯ</v>
          </cell>
          <cell r="AR153">
            <v>1</v>
          </cell>
          <cell r="AS153" t="str">
            <v>2013.02.10</v>
          </cell>
          <cell r="AT153" t="str">
            <v>Ситико аудит</v>
          </cell>
          <cell r="BF153">
            <v>1</v>
          </cell>
          <cell r="BG153">
            <v>42151</v>
          </cell>
          <cell r="BH153" t="str">
            <v>Ситико аудит</v>
          </cell>
          <cell r="BM153">
            <v>1</v>
          </cell>
          <cell r="BN153" t="str">
            <v>Ситико аудит</v>
          </cell>
        </row>
        <row r="154">
          <cell r="B154">
            <v>317</v>
          </cell>
          <cell r="C154" t="str">
            <v>A</v>
          </cell>
          <cell r="D154">
            <v>10317000</v>
          </cell>
          <cell r="E154" t="str">
            <v>Силикат</v>
          </cell>
          <cell r="F154" t="str">
            <v>DA</v>
          </cell>
          <cell r="L154">
            <v>1</v>
          </cell>
          <cell r="M154">
            <v>1</v>
          </cell>
          <cell r="N154">
            <v>1</v>
          </cell>
          <cell r="P154">
            <v>1</v>
          </cell>
          <cell r="Q154" t="str">
            <v>2007.11.22</v>
          </cell>
          <cell r="R154" t="str">
            <v>2007.11.22</v>
          </cell>
          <cell r="S154">
            <v>1</v>
          </cell>
          <cell r="T154" t="str">
            <v>2010.04.23</v>
          </cell>
          <cell r="V154">
            <v>1</v>
          </cell>
          <cell r="W154" t="str">
            <v>2010.04.23</v>
          </cell>
          <cell r="Y154">
            <v>1</v>
          </cell>
          <cell r="AA154" t="str">
            <v>СЯ</v>
          </cell>
          <cell r="AE154">
            <v>1</v>
          </cell>
          <cell r="AF154" t="str">
            <v>2011,04,19</v>
          </cell>
          <cell r="AH154" t="str">
            <v>2011.04.15</v>
          </cell>
          <cell r="AK154">
            <v>1</v>
          </cell>
          <cell r="AL154" t="str">
            <v>2012.05.31</v>
          </cell>
          <cell r="AR154">
            <v>1</v>
          </cell>
          <cell r="AS154" t="str">
            <v>2013.02.10</v>
          </cell>
          <cell r="BM154">
            <v>42453</v>
          </cell>
          <cell r="BN154" t="str">
            <v>Далайван аудит</v>
          </cell>
        </row>
        <row r="155">
          <cell r="B155">
            <v>211</v>
          </cell>
          <cell r="C155" t="str">
            <v>A</v>
          </cell>
          <cell r="D155">
            <v>10211000</v>
          </cell>
          <cell r="E155" t="str">
            <v>Дээд буян</v>
          </cell>
          <cell r="F155" t="str">
            <v>DU</v>
          </cell>
        </row>
        <row r="156">
          <cell r="B156">
            <v>458</v>
          </cell>
          <cell r="C156" t="str">
            <v>A</v>
          </cell>
          <cell r="D156">
            <v>10458000</v>
          </cell>
          <cell r="E156" t="str">
            <v>Тавантолгой</v>
          </cell>
          <cell r="F156" t="str">
            <v>EM</v>
          </cell>
          <cell r="J156">
            <v>1</v>
          </cell>
          <cell r="K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S156">
            <v>1</v>
          </cell>
          <cell r="T156" t="str">
            <v>2008.05.05</v>
          </cell>
          <cell r="V156">
            <v>1</v>
          </cell>
          <cell r="W156" t="str">
            <v>2009.04.15</v>
          </cell>
          <cell r="Y156">
            <v>1</v>
          </cell>
          <cell r="Z156" t="str">
            <v>2010.04.06</v>
          </cell>
          <cell r="AE156">
            <v>1</v>
          </cell>
          <cell r="AF156" t="str">
            <v>2011,03,23</v>
          </cell>
          <cell r="AI156" t="str">
            <v>2011.08.23</v>
          </cell>
          <cell r="AK156">
            <v>1</v>
          </cell>
          <cell r="AL156" t="str">
            <v>2012.03.19</v>
          </cell>
          <cell r="AR156">
            <v>1</v>
          </cell>
          <cell r="AS156" t="str">
            <v>2013.02.10</v>
          </cell>
          <cell r="BM156">
            <v>42446</v>
          </cell>
          <cell r="BN156" t="str">
            <v xml:space="preserve">Пантер мидланд аудит </v>
          </cell>
        </row>
        <row r="157">
          <cell r="B157">
            <v>125</v>
          </cell>
          <cell r="C157" t="str">
            <v>A</v>
          </cell>
          <cell r="D157">
            <v>10125000</v>
          </cell>
          <cell r="E157" t="str">
            <v>Глобал монголиа холдингс /өв.хан/</v>
          </cell>
          <cell r="F157" t="str">
            <v>EV</v>
          </cell>
          <cell r="AX157" t="str">
            <v>2013.10.14</v>
          </cell>
          <cell r="AY157">
            <v>1</v>
          </cell>
          <cell r="AZ157" t="str">
            <v>2014.01.28</v>
          </cell>
          <cell r="BC157" t="str">
            <v>2014.04.24</v>
          </cell>
          <cell r="BD157" t="str">
            <v>2014.07.30</v>
          </cell>
        </row>
        <row r="158">
          <cell r="B158">
            <v>194</v>
          </cell>
          <cell r="C158" t="str">
            <v>A</v>
          </cell>
          <cell r="D158">
            <v>10194000</v>
          </cell>
          <cell r="E158" t="str">
            <v>Мандал</v>
          </cell>
          <cell r="F158" t="str">
            <v>HE</v>
          </cell>
        </row>
        <row r="159">
          <cell r="B159">
            <v>78</v>
          </cell>
          <cell r="C159" t="str">
            <v>A</v>
          </cell>
          <cell r="D159">
            <v>10078000</v>
          </cell>
          <cell r="E159" t="str">
            <v>Хөвсгөл</v>
          </cell>
          <cell r="F159" t="str">
            <v>HE</v>
          </cell>
          <cell r="N159">
            <v>1</v>
          </cell>
          <cell r="BM159">
            <v>42459</v>
          </cell>
        </row>
        <row r="160">
          <cell r="B160">
            <v>108</v>
          </cell>
          <cell r="C160" t="str">
            <v>A</v>
          </cell>
          <cell r="D160">
            <v>10108000</v>
          </cell>
          <cell r="E160" t="str">
            <v>Хөвсгөл геологи</v>
          </cell>
          <cell r="F160" t="str">
            <v>HE</v>
          </cell>
          <cell r="G160">
            <v>1</v>
          </cell>
          <cell r="I160">
            <v>1</v>
          </cell>
          <cell r="J160">
            <v>1</v>
          </cell>
          <cell r="N160">
            <v>1</v>
          </cell>
          <cell r="O160">
            <v>1</v>
          </cell>
          <cell r="P160">
            <v>1</v>
          </cell>
          <cell r="S160">
            <v>1</v>
          </cell>
          <cell r="T160" t="str">
            <v>2008.03.31</v>
          </cell>
          <cell r="AE160">
            <v>1</v>
          </cell>
          <cell r="AF160" t="str">
            <v>2011,03,24</v>
          </cell>
          <cell r="AR160">
            <v>1</v>
          </cell>
          <cell r="AS160" t="str">
            <v>2013.02.10</v>
          </cell>
          <cell r="BF160">
            <v>1</v>
          </cell>
          <cell r="BG160">
            <v>42109</v>
          </cell>
          <cell r="BH160" t="str">
            <v xml:space="preserve">Мэдээлэл аудит </v>
          </cell>
          <cell r="BM160">
            <v>42452</v>
          </cell>
          <cell r="BN160" t="str">
            <v>Мэдээлэл аудит</v>
          </cell>
        </row>
        <row r="161">
          <cell r="B161">
            <v>91</v>
          </cell>
          <cell r="C161" t="str">
            <v>A</v>
          </cell>
          <cell r="D161">
            <v>10091000</v>
          </cell>
          <cell r="E161" t="str">
            <v>Цагаанчулуут</v>
          </cell>
          <cell r="F161" t="str">
            <v>HE</v>
          </cell>
          <cell r="S161">
            <v>1</v>
          </cell>
          <cell r="T161" t="str">
            <v>2008.07.03</v>
          </cell>
          <cell r="AR161">
            <v>1</v>
          </cell>
          <cell r="AS161" t="str">
            <v>2013.02.10</v>
          </cell>
        </row>
        <row r="162">
          <cell r="B162">
            <v>240</v>
          </cell>
          <cell r="C162" t="str">
            <v>A</v>
          </cell>
          <cell r="D162">
            <v>10240000</v>
          </cell>
          <cell r="E162" t="str">
            <v>Алтай хан. материал</v>
          </cell>
          <cell r="F162" t="str">
            <v>HO</v>
          </cell>
          <cell r="I162">
            <v>1</v>
          </cell>
        </row>
        <row r="163">
          <cell r="B163">
            <v>114</v>
          </cell>
          <cell r="C163" t="str">
            <v>A</v>
          </cell>
          <cell r="D163">
            <v>10114000</v>
          </cell>
          <cell r="E163" t="str">
            <v>Хялганат</v>
          </cell>
          <cell r="F163" t="str">
            <v>OR</v>
          </cell>
          <cell r="N163">
            <v>1</v>
          </cell>
          <cell r="P163">
            <v>1</v>
          </cell>
          <cell r="S163">
            <v>1</v>
          </cell>
          <cell r="T163" t="str">
            <v>2008.03.03</v>
          </cell>
          <cell r="V163">
            <v>1</v>
          </cell>
          <cell r="W163" t="str">
            <v>2009.03.12</v>
          </cell>
          <cell r="Y163">
            <v>1</v>
          </cell>
          <cell r="Z163" t="str">
            <v>2010.02.24</v>
          </cell>
          <cell r="AA163" t="str">
            <v>Далайван</v>
          </cell>
          <cell r="AD163">
            <v>40195</v>
          </cell>
          <cell r="AK163">
            <v>1</v>
          </cell>
          <cell r="AL163" t="str">
            <v>2012.01.16</v>
          </cell>
          <cell r="AR163">
            <v>1</v>
          </cell>
          <cell r="AS163" t="str">
            <v>2013.02.08</v>
          </cell>
          <cell r="AY163">
            <v>1</v>
          </cell>
          <cell r="AZ163" t="str">
            <v>2014.02.17</v>
          </cell>
          <cell r="BC163" t="str">
            <v>2014.05.06</v>
          </cell>
          <cell r="BD163" t="str">
            <v>2014.08.11</v>
          </cell>
        </row>
        <row r="164">
          <cell r="B164">
            <v>113</v>
          </cell>
          <cell r="C164" t="str">
            <v>A</v>
          </cell>
          <cell r="D164">
            <v>10113000</v>
          </cell>
          <cell r="E164" t="str">
            <v>Эрдэнэт зандан</v>
          </cell>
          <cell r="F164" t="str">
            <v>OR</v>
          </cell>
          <cell r="P164">
            <v>1</v>
          </cell>
          <cell r="S164">
            <v>1</v>
          </cell>
          <cell r="T164" t="str">
            <v>2008.12.25</v>
          </cell>
          <cell r="U164" t="str">
            <v>2008.12.25</v>
          </cell>
          <cell r="V164">
            <v>1</v>
          </cell>
          <cell r="W164" t="str">
            <v>2009.03.10</v>
          </cell>
          <cell r="Y164">
            <v>1</v>
          </cell>
          <cell r="AA164" t="str">
            <v>СЯ</v>
          </cell>
          <cell r="AR164">
            <v>1</v>
          </cell>
          <cell r="AS164" t="str">
            <v>2013.02.10</v>
          </cell>
        </row>
        <row r="165">
          <cell r="B165">
            <v>258</v>
          </cell>
          <cell r="C165" t="str">
            <v>A</v>
          </cell>
          <cell r="D165">
            <v>10258000</v>
          </cell>
          <cell r="E165" t="str">
            <v>Асралт хайрхан</v>
          </cell>
          <cell r="F165" t="str">
            <v>SB</v>
          </cell>
        </row>
        <row r="166">
          <cell r="B166">
            <v>480</v>
          </cell>
          <cell r="C166" t="str">
            <v>A</v>
          </cell>
          <cell r="D166">
            <v>10480000</v>
          </cell>
          <cell r="E166" t="str">
            <v>Бороогийн үйлдвэр</v>
          </cell>
          <cell r="F166" t="str">
            <v>SB</v>
          </cell>
        </row>
        <row r="167">
          <cell r="B167">
            <v>47</v>
          </cell>
          <cell r="C167" t="str">
            <v>A</v>
          </cell>
          <cell r="D167">
            <v>10047000</v>
          </cell>
          <cell r="E167" t="str">
            <v>Монгол шүдэнз</v>
          </cell>
          <cell r="F167" t="str">
            <v>SB</v>
          </cell>
        </row>
        <row r="168">
          <cell r="B168">
            <v>261</v>
          </cell>
          <cell r="C168" t="str">
            <v>A</v>
          </cell>
          <cell r="D168">
            <v>10261000</v>
          </cell>
          <cell r="E168" t="str">
            <v>Мандал Оргил</v>
          </cell>
          <cell r="F168" t="str">
            <v>SB</v>
          </cell>
          <cell r="H168">
            <v>1</v>
          </cell>
          <cell r="I168">
            <v>1</v>
          </cell>
          <cell r="P168">
            <v>1</v>
          </cell>
          <cell r="V168">
            <v>1</v>
          </cell>
          <cell r="W168" t="str">
            <v>2009.02.20</v>
          </cell>
          <cell r="Y168">
            <v>1</v>
          </cell>
          <cell r="Z168" t="str">
            <v>2010.03.03</v>
          </cell>
          <cell r="AK168">
            <v>1</v>
          </cell>
          <cell r="AL168" t="str">
            <v>2012.07.24</v>
          </cell>
          <cell r="AR168">
            <v>1</v>
          </cell>
          <cell r="AS168" t="str">
            <v>2013.02.10</v>
          </cell>
        </row>
        <row r="169">
          <cell r="B169">
            <v>118</v>
          </cell>
          <cell r="C169" t="str">
            <v>A</v>
          </cell>
          <cell r="D169">
            <v>10118000</v>
          </cell>
          <cell r="E169" t="str">
            <v>Сэлэнгэ Дулаанхаан</v>
          </cell>
          <cell r="F169" t="str">
            <v>SB</v>
          </cell>
          <cell r="G169">
            <v>1</v>
          </cell>
        </row>
        <row r="170">
          <cell r="B170">
            <v>260</v>
          </cell>
          <cell r="C170" t="str">
            <v>A</v>
          </cell>
          <cell r="D170">
            <v>10260000</v>
          </cell>
          <cell r="E170" t="str">
            <v>Шинэс</v>
          </cell>
          <cell r="F170" t="str">
            <v>SB</v>
          </cell>
        </row>
        <row r="171">
          <cell r="B171">
            <v>288</v>
          </cell>
          <cell r="C171" t="str">
            <v>A</v>
          </cell>
          <cell r="D171">
            <v>10288000</v>
          </cell>
          <cell r="E171" t="str">
            <v>Өгөөмөр Уул</v>
          </cell>
          <cell r="F171" t="str">
            <v>TE</v>
          </cell>
          <cell r="M171">
            <v>1</v>
          </cell>
          <cell r="AK171">
            <v>1</v>
          </cell>
          <cell r="AL171" t="str">
            <v>2013.10.30</v>
          </cell>
          <cell r="AR171">
            <v>1</v>
          </cell>
          <cell r="AS171" t="str">
            <v>2013.10.30</v>
          </cell>
          <cell r="AW171" t="str">
            <v>2013.10.30</v>
          </cell>
        </row>
        <row r="172">
          <cell r="B172">
            <v>333</v>
          </cell>
          <cell r="C172" t="str">
            <v>A</v>
          </cell>
          <cell r="D172">
            <v>10333000</v>
          </cell>
          <cell r="E172" t="str">
            <v>Алмаас</v>
          </cell>
          <cell r="F172" t="str">
            <v>UB</v>
          </cell>
          <cell r="G172">
            <v>1</v>
          </cell>
          <cell r="I172">
            <v>1</v>
          </cell>
          <cell r="J172">
            <v>1</v>
          </cell>
          <cell r="K172">
            <v>1</v>
          </cell>
          <cell r="M172">
            <v>1</v>
          </cell>
        </row>
        <row r="173">
          <cell r="B173">
            <v>501</v>
          </cell>
          <cell r="C173" t="str">
            <v>A</v>
          </cell>
          <cell r="D173">
            <v>10501000</v>
          </cell>
          <cell r="E173" t="str">
            <v>Аэрогеодези</v>
          </cell>
          <cell r="F173" t="str">
            <v>UB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S173">
            <v>1</v>
          </cell>
          <cell r="T173" t="str">
            <v>2008.01.24</v>
          </cell>
          <cell r="Y173">
            <v>1</v>
          </cell>
          <cell r="AA173" t="str">
            <v>СЯ</v>
          </cell>
          <cell r="AR173">
            <v>1</v>
          </cell>
          <cell r="AS173" t="str">
            <v>2013.02.10</v>
          </cell>
        </row>
        <row r="174">
          <cell r="B174">
            <v>481</v>
          </cell>
          <cell r="C174" t="str">
            <v>A</v>
          </cell>
          <cell r="D174">
            <v>10481000</v>
          </cell>
          <cell r="E174" t="str">
            <v>ДЗУЗГ</v>
          </cell>
          <cell r="F174" t="str">
            <v>UB</v>
          </cell>
          <cell r="I174">
            <v>1</v>
          </cell>
        </row>
        <row r="175">
          <cell r="B175">
            <v>40</v>
          </cell>
          <cell r="C175" t="str">
            <v>A</v>
          </cell>
          <cell r="D175">
            <v>10040000</v>
          </cell>
          <cell r="E175" t="str">
            <v>Монгол керамик</v>
          </cell>
          <cell r="F175" t="str">
            <v>UB</v>
          </cell>
          <cell r="I175">
            <v>1</v>
          </cell>
          <cell r="L175">
            <v>1</v>
          </cell>
          <cell r="M175">
            <v>1</v>
          </cell>
          <cell r="N175">
            <v>1</v>
          </cell>
          <cell r="P175">
            <v>1</v>
          </cell>
          <cell r="Q175" t="str">
            <v>2007.10.22</v>
          </cell>
          <cell r="R175" t="str">
            <v>2007.10.22</v>
          </cell>
          <cell r="V175">
            <v>1</v>
          </cell>
          <cell r="W175" t="str">
            <v>2009.04.30</v>
          </cell>
          <cell r="Y175">
            <v>1</v>
          </cell>
          <cell r="AA175" t="str">
            <v>СЯ</v>
          </cell>
          <cell r="AR175">
            <v>1</v>
          </cell>
          <cell r="AS175" t="str">
            <v>2013.02.10</v>
          </cell>
          <cell r="BF175">
            <v>1</v>
          </cell>
          <cell r="BG175">
            <v>42221</v>
          </cell>
        </row>
        <row r="176">
          <cell r="B176">
            <v>142</v>
          </cell>
          <cell r="C176" t="str">
            <v>A</v>
          </cell>
          <cell r="D176">
            <v>10142000</v>
          </cell>
          <cell r="E176" t="str">
            <v>Төмрийн завод</v>
          </cell>
          <cell r="F176" t="str">
            <v>UB</v>
          </cell>
          <cell r="G176">
            <v>1</v>
          </cell>
          <cell r="I176">
            <v>1</v>
          </cell>
          <cell r="K176">
            <v>1</v>
          </cell>
          <cell r="L176">
            <v>1</v>
          </cell>
          <cell r="N176">
            <v>1</v>
          </cell>
          <cell r="O176">
            <v>1</v>
          </cell>
          <cell r="Y176">
            <v>1</v>
          </cell>
          <cell r="AA176" t="str">
            <v>СЯ</v>
          </cell>
          <cell r="AR176">
            <v>1</v>
          </cell>
          <cell r="AS176" t="str">
            <v>2013.02.10</v>
          </cell>
          <cell r="BM176">
            <v>42523</v>
          </cell>
        </row>
        <row r="177">
          <cell r="B177">
            <v>147</v>
          </cell>
          <cell r="C177" t="str">
            <v>A</v>
          </cell>
          <cell r="D177">
            <v>10147000</v>
          </cell>
          <cell r="E177" t="str">
            <v>Тэгш</v>
          </cell>
          <cell r="F177" t="str">
            <v>UB</v>
          </cell>
          <cell r="K177">
            <v>1</v>
          </cell>
          <cell r="L177">
            <v>1</v>
          </cell>
          <cell r="N177">
            <v>1</v>
          </cell>
          <cell r="S177">
            <v>1</v>
          </cell>
          <cell r="T177" t="str">
            <v>2008.02.13</v>
          </cell>
          <cell r="V177">
            <v>1</v>
          </cell>
          <cell r="W177" t="str">
            <v>2009.03.24</v>
          </cell>
          <cell r="Y177">
            <v>1</v>
          </cell>
          <cell r="Z177" t="str">
            <v>2010.03.29</v>
          </cell>
          <cell r="AA177" t="str">
            <v>Одбүртгэл Аудит</v>
          </cell>
          <cell r="AE177">
            <v>1</v>
          </cell>
          <cell r="AF177" t="str">
            <v>2011.12.08</v>
          </cell>
          <cell r="AK177">
            <v>1</v>
          </cell>
          <cell r="AL177" t="str">
            <v>2012.06.12</v>
          </cell>
          <cell r="AR177">
            <v>1</v>
          </cell>
          <cell r="AS177" t="str">
            <v>2013.02.08</v>
          </cell>
          <cell r="AW177" t="str">
            <v>2013.07.31</v>
          </cell>
          <cell r="AY177">
            <v>1</v>
          </cell>
          <cell r="AZ177" t="str">
            <v>2014.03.12</v>
          </cell>
          <cell r="BA177" t="str">
            <v>Нийслэл аудит</v>
          </cell>
        </row>
        <row r="178">
          <cell r="B178">
            <v>455</v>
          </cell>
          <cell r="C178" t="str">
            <v>A</v>
          </cell>
          <cell r="D178">
            <v>10455000</v>
          </cell>
          <cell r="E178" t="str">
            <v>Хар тарвагатай</v>
          </cell>
          <cell r="F178" t="str">
            <v>UV</v>
          </cell>
          <cell r="G178">
            <v>1</v>
          </cell>
          <cell r="M178">
            <v>1</v>
          </cell>
          <cell r="N178">
            <v>1</v>
          </cell>
          <cell r="Y178">
            <v>1</v>
          </cell>
          <cell r="AA178" t="str">
            <v>СЯ</v>
          </cell>
          <cell r="AR178">
            <v>1</v>
          </cell>
          <cell r="AS178" t="str">
            <v>2013.03.07</v>
          </cell>
          <cell r="BM178">
            <v>42541</v>
          </cell>
        </row>
        <row r="179">
          <cell r="B179">
            <v>304</v>
          </cell>
          <cell r="C179" t="str">
            <v>A</v>
          </cell>
          <cell r="D179">
            <v>10304000</v>
          </cell>
          <cell r="E179" t="str">
            <v>Хийц-Увс</v>
          </cell>
          <cell r="F179" t="str">
            <v>UV</v>
          </cell>
          <cell r="G179">
            <v>1</v>
          </cell>
          <cell r="M179">
            <v>1</v>
          </cell>
        </row>
        <row r="180">
          <cell r="B180">
            <v>62</v>
          </cell>
          <cell r="C180" t="str">
            <v>A</v>
          </cell>
          <cell r="D180">
            <v>10062000</v>
          </cell>
          <cell r="E180" t="str">
            <v>Баянмод-Уул</v>
          </cell>
          <cell r="F180" t="str">
            <v>XE</v>
          </cell>
          <cell r="I180">
            <v>1</v>
          </cell>
        </row>
        <row r="181">
          <cell r="B181">
            <v>216</v>
          </cell>
          <cell r="C181" t="str">
            <v>A</v>
          </cell>
          <cell r="D181">
            <v>10216000</v>
          </cell>
          <cell r="E181" t="str">
            <v>Гантөмөрт</v>
          </cell>
          <cell r="F181" t="str">
            <v>ZA</v>
          </cell>
          <cell r="G181">
            <v>1</v>
          </cell>
        </row>
        <row r="182">
          <cell r="B182">
            <v>238</v>
          </cell>
          <cell r="C182" t="str">
            <v>A</v>
          </cell>
          <cell r="D182">
            <v>10238000</v>
          </cell>
          <cell r="E182" t="str">
            <v>Модлог</v>
          </cell>
          <cell r="F182" t="str">
            <v>ZA</v>
          </cell>
          <cell r="AR182">
            <v>1</v>
          </cell>
          <cell r="AS182" t="str">
            <v>2013.02.10</v>
          </cell>
        </row>
        <row r="183">
          <cell r="B183">
            <v>393</v>
          </cell>
          <cell r="C183" t="str">
            <v>B</v>
          </cell>
          <cell r="D183">
            <v>10393000</v>
          </cell>
          <cell r="E183" t="str">
            <v>Хүнс Архангай</v>
          </cell>
          <cell r="F183" t="str">
            <v>AR</v>
          </cell>
          <cell r="L183">
            <v>1</v>
          </cell>
          <cell r="N183">
            <v>1</v>
          </cell>
          <cell r="O183">
            <v>1</v>
          </cell>
          <cell r="Y183">
            <v>1</v>
          </cell>
          <cell r="AA183" t="str">
            <v>СЯ</v>
          </cell>
          <cell r="AR183">
            <v>1</v>
          </cell>
          <cell r="AS183" t="str">
            <v>2013.02.10</v>
          </cell>
          <cell r="BM183" t="str">
            <v>2016.05.,,,,,</v>
          </cell>
        </row>
        <row r="184">
          <cell r="B184">
            <v>416</v>
          </cell>
          <cell r="C184" t="str">
            <v>B</v>
          </cell>
          <cell r="D184">
            <v>10416000</v>
          </cell>
          <cell r="E184" t="str">
            <v>Шинэ өргөө</v>
          </cell>
          <cell r="F184" t="str">
            <v>AR</v>
          </cell>
          <cell r="H184">
            <v>1</v>
          </cell>
          <cell r="AR184">
            <v>1</v>
          </cell>
          <cell r="AS184" t="str">
            <v>2013.02.10</v>
          </cell>
        </row>
        <row r="185">
          <cell r="B185">
            <v>263</v>
          </cell>
          <cell r="C185" t="str">
            <v>B</v>
          </cell>
          <cell r="D185">
            <v>10263000</v>
          </cell>
          <cell r="E185" t="str">
            <v>Гурил тэжээл</v>
          </cell>
          <cell r="F185" t="str">
            <v>BU</v>
          </cell>
          <cell r="H185">
            <v>1</v>
          </cell>
          <cell r="K185">
            <v>1</v>
          </cell>
          <cell r="N185">
            <v>1</v>
          </cell>
          <cell r="P185">
            <v>1</v>
          </cell>
          <cell r="Q185" t="str">
            <v>2008.07.18</v>
          </cell>
          <cell r="S185">
            <v>1</v>
          </cell>
          <cell r="T185" t="str">
            <v>2008.07.18</v>
          </cell>
          <cell r="V185">
            <v>1</v>
          </cell>
          <cell r="W185" t="str">
            <v>2009.10.12</v>
          </cell>
          <cell r="Y185">
            <v>1</v>
          </cell>
          <cell r="AA185" t="str">
            <v>СЯ</v>
          </cell>
          <cell r="BD185" t="str">
            <v>2014.08.01</v>
          </cell>
        </row>
        <row r="186">
          <cell r="B186">
            <v>252</v>
          </cell>
          <cell r="C186" t="str">
            <v>B</v>
          </cell>
          <cell r="D186">
            <v>10252000</v>
          </cell>
          <cell r="E186" t="str">
            <v>Дархан гурил тэжээл</v>
          </cell>
          <cell r="F186" t="str">
            <v>DA</v>
          </cell>
          <cell r="G186">
            <v>1</v>
          </cell>
          <cell r="J186">
            <v>1</v>
          </cell>
          <cell r="K186">
            <v>1</v>
          </cell>
          <cell r="L186">
            <v>1</v>
          </cell>
          <cell r="S186">
            <v>1</v>
          </cell>
          <cell r="T186" t="str">
            <v>2008.05.19</v>
          </cell>
          <cell r="AR186">
            <v>1</v>
          </cell>
          <cell r="AS186" t="str">
            <v>2013.04.01</v>
          </cell>
          <cell r="BM186" t="str">
            <v>2016-0,,,,,</v>
          </cell>
        </row>
        <row r="187">
          <cell r="B187">
            <v>63</v>
          </cell>
          <cell r="C187" t="str">
            <v>B</v>
          </cell>
          <cell r="D187">
            <v>10063000</v>
          </cell>
          <cell r="E187" t="str">
            <v>Дархан мах экспо</v>
          </cell>
          <cell r="F187" t="str">
            <v>DA</v>
          </cell>
          <cell r="G187">
            <v>1</v>
          </cell>
          <cell r="H187">
            <v>1</v>
          </cell>
          <cell r="I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S187">
            <v>1</v>
          </cell>
          <cell r="T187" t="str">
            <v>2008.05.23</v>
          </cell>
        </row>
        <row r="188">
          <cell r="B188">
            <v>426</v>
          </cell>
          <cell r="C188" t="str">
            <v>B</v>
          </cell>
          <cell r="D188">
            <v>10426000</v>
          </cell>
          <cell r="E188" t="str">
            <v>Орхон жимс ногоо</v>
          </cell>
          <cell r="F188" t="str">
            <v>DA</v>
          </cell>
          <cell r="G188">
            <v>1</v>
          </cell>
          <cell r="J188">
            <v>1</v>
          </cell>
          <cell r="K188">
            <v>1</v>
          </cell>
        </row>
        <row r="189">
          <cell r="B189">
            <v>254</v>
          </cell>
          <cell r="C189" t="str">
            <v>B</v>
          </cell>
          <cell r="D189">
            <v>10254000</v>
          </cell>
          <cell r="E189" t="str">
            <v>Дархан хөвөн</v>
          </cell>
          <cell r="F189" t="str">
            <v>DA</v>
          </cell>
          <cell r="N189">
            <v>1</v>
          </cell>
          <cell r="R189" t="str">
            <v>2007.07.27</v>
          </cell>
          <cell r="S189">
            <v>1</v>
          </cell>
          <cell r="T189" t="str">
            <v>2008.02.26</v>
          </cell>
          <cell r="Y189">
            <v>1</v>
          </cell>
          <cell r="AA189" t="str">
            <v>СЯ</v>
          </cell>
        </row>
        <row r="190">
          <cell r="B190">
            <v>443</v>
          </cell>
          <cell r="C190" t="str">
            <v>B</v>
          </cell>
          <cell r="D190">
            <v>10443000</v>
          </cell>
          <cell r="E190" t="str">
            <v>Говь шанд</v>
          </cell>
          <cell r="F190" t="str">
            <v>DG</v>
          </cell>
        </row>
        <row r="191">
          <cell r="B191">
            <v>132</v>
          </cell>
          <cell r="C191" t="str">
            <v>B</v>
          </cell>
          <cell r="D191">
            <v>10132000</v>
          </cell>
          <cell r="E191" t="str">
            <v>Дорнод</v>
          </cell>
          <cell r="F191" t="str">
            <v>DO</v>
          </cell>
          <cell r="G191">
            <v>1</v>
          </cell>
          <cell r="H191">
            <v>1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 t="str">
            <v>2007.10.18</v>
          </cell>
          <cell r="S191">
            <v>1</v>
          </cell>
          <cell r="T191" t="str">
            <v>2008.04.15</v>
          </cell>
        </row>
        <row r="192">
          <cell r="B192">
            <v>381</v>
          </cell>
          <cell r="C192" t="str">
            <v>B</v>
          </cell>
          <cell r="D192">
            <v>10381000</v>
          </cell>
          <cell r="E192" t="str">
            <v>Дорнод ноос</v>
          </cell>
          <cell r="F192" t="str">
            <v>DO</v>
          </cell>
          <cell r="L192">
            <v>1</v>
          </cell>
        </row>
        <row r="193">
          <cell r="B193">
            <v>343</v>
          </cell>
          <cell r="C193" t="str">
            <v>B</v>
          </cell>
          <cell r="D193">
            <v>10343000</v>
          </cell>
          <cell r="E193" t="str">
            <v>Дорнод хүнс</v>
          </cell>
          <cell r="F193" t="str">
            <v>DO</v>
          </cell>
          <cell r="K193">
            <v>1</v>
          </cell>
          <cell r="M193">
            <v>1</v>
          </cell>
          <cell r="N193">
            <v>1</v>
          </cell>
          <cell r="O193">
            <v>1</v>
          </cell>
          <cell r="Y193">
            <v>1</v>
          </cell>
          <cell r="Z193" t="str">
            <v>2010.06.03</v>
          </cell>
          <cell r="AR193">
            <v>1</v>
          </cell>
          <cell r="AS193" t="str">
            <v>2013.02.20</v>
          </cell>
          <cell r="AW193" t="str">
            <v>2013.09.19</v>
          </cell>
          <cell r="AY193">
            <v>1</v>
          </cell>
          <cell r="AZ193" t="str">
            <v>2014.02.27</v>
          </cell>
        </row>
        <row r="194">
          <cell r="B194">
            <v>133</v>
          </cell>
          <cell r="C194" t="str">
            <v>B</v>
          </cell>
          <cell r="D194">
            <v>10133000</v>
          </cell>
          <cell r="E194" t="str">
            <v>Хэрлэн хивс</v>
          </cell>
          <cell r="F194" t="str">
            <v>DO</v>
          </cell>
          <cell r="G194">
            <v>1</v>
          </cell>
          <cell r="K194">
            <v>1</v>
          </cell>
          <cell r="L194">
            <v>1</v>
          </cell>
          <cell r="N194">
            <v>1</v>
          </cell>
          <cell r="AO194" t="str">
            <v>2012.05.14</v>
          </cell>
          <cell r="AR194">
            <v>1</v>
          </cell>
          <cell r="AS194" t="str">
            <v>2013.02.10</v>
          </cell>
        </row>
        <row r="195">
          <cell r="B195">
            <v>382</v>
          </cell>
          <cell r="C195" t="str">
            <v>B</v>
          </cell>
          <cell r="D195">
            <v>10382000</v>
          </cell>
          <cell r="E195" t="str">
            <v>Ган тээрэм</v>
          </cell>
          <cell r="F195" t="str">
            <v>EV</v>
          </cell>
          <cell r="G195">
            <v>1</v>
          </cell>
          <cell r="H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S195">
            <v>1</v>
          </cell>
          <cell r="T195" t="str">
            <v>2008.01.31</v>
          </cell>
          <cell r="AR195">
            <v>1</v>
          </cell>
          <cell r="AS195" t="str">
            <v>2013.02.10</v>
          </cell>
        </row>
        <row r="196">
          <cell r="B196">
            <v>431</v>
          </cell>
          <cell r="C196" t="str">
            <v>B</v>
          </cell>
          <cell r="D196">
            <v>10431000</v>
          </cell>
          <cell r="E196" t="str">
            <v>Хөвсгөл хүнс</v>
          </cell>
          <cell r="F196" t="str">
            <v>HE</v>
          </cell>
          <cell r="G196">
            <v>1</v>
          </cell>
          <cell r="H196">
            <v>1</v>
          </cell>
          <cell r="J196">
            <v>1</v>
          </cell>
          <cell r="N196">
            <v>1</v>
          </cell>
          <cell r="O196">
            <v>1</v>
          </cell>
          <cell r="P196">
            <v>1</v>
          </cell>
          <cell r="S196">
            <v>1</v>
          </cell>
          <cell r="T196" t="str">
            <v>2008.04.10</v>
          </cell>
          <cell r="Y196">
            <v>1</v>
          </cell>
          <cell r="Z196" t="str">
            <v>2011,3,24</v>
          </cell>
          <cell r="AE196">
            <v>1</v>
          </cell>
          <cell r="AF196" t="str">
            <v>2011,03,24</v>
          </cell>
          <cell r="AR196">
            <v>1</v>
          </cell>
          <cell r="AS196" t="str">
            <v>2013.02.10</v>
          </cell>
          <cell r="BF196">
            <v>1</v>
          </cell>
          <cell r="BG196">
            <v>42109</v>
          </cell>
          <cell r="BH196" t="str">
            <v>Мэдээлэл аудит</v>
          </cell>
          <cell r="BM196">
            <v>42459</v>
          </cell>
          <cell r="BN196" t="str">
            <v>Мэдээлэл аудит</v>
          </cell>
        </row>
        <row r="197">
          <cell r="B197">
            <v>134</v>
          </cell>
          <cell r="C197" t="str">
            <v>B</v>
          </cell>
          <cell r="D197">
            <v>10134000</v>
          </cell>
          <cell r="E197" t="str">
            <v>Сэлэнгэ гур.тэжээл</v>
          </cell>
          <cell r="F197" t="str">
            <v>SB</v>
          </cell>
          <cell r="G197">
            <v>1</v>
          </cell>
          <cell r="J197">
            <v>1</v>
          </cell>
          <cell r="K197">
            <v>1</v>
          </cell>
          <cell r="M197">
            <v>1</v>
          </cell>
          <cell r="AR197">
            <v>1</v>
          </cell>
          <cell r="AS197" t="str">
            <v>2013.02.10</v>
          </cell>
        </row>
        <row r="198">
          <cell r="B198">
            <v>158</v>
          </cell>
          <cell r="C198" t="str">
            <v>B</v>
          </cell>
          <cell r="D198">
            <v>10158000</v>
          </cell>
          <cell r="E198" t="str">
            <v>Сэлэнгэ Шим</v>
          </cell>
          <cell r="F198" t="str">
            <v>SB</v>
          </cell>
          <cell r="H198">
            <v>1</v>
          </cell>
          <cell r="V198">
            <v>1</v>
          </cell>
          <cell r="W198" t="str">
            <v>2009.02.20</v>
          </cell>
          <cell r="Y198">
            <v>1</v>
          </cell>
          <cell r="Z198" t="str">
            <v>2010.03.03</v>
          </cell>
          <cell r="AR198">
            <v>1</v>
          </cell>
          <cell r="AS198" t="str">
            <v>2013.02.10</v>
          </cell>
        </row>
        <row r="199">
          <cell r="B199">
            <v>463</v>
          </cell>
          <cell r="C199" t="str">
            <v>B</v>
          </cell>
          <cell r="D199">
            <v>10463000</v>
          </cell>
          <cell r="E199" t="str">
            <v>Алтан үсэг</v>
          </cell>
          <cell r="F199" t="str">
            <v>TE</v>
          </cell>
          <cell r="G199">
            <v>1</v>
          </cell>
        </row>
        <row r="200">
          <cell r="B200">
            <v>472</v>
          </cell>
          <cell r="C200" t="str">
            <v>B</v>
          </cell>
          <cell r="D200">
            <v>10472000</v>
          </cell>
          <cell r="E200" t="str">
            <v>Хүнс Төв</v>
          </cell>
          <cell r="F200" t="str">
            <v>TE</v>
          </cell>
          <cell r="M200">
            <v>1</v>
          </cell>
          <cell r="O200">
            <v>1</v>
          </cell>
          <cell r="Y200">
            <v>1</v>
          </cell>
          <cell r="AA200" t="str">
            <v>СЯ</v>
          </cell>
          <cell r="AR200">
            <v>1</v>
          </cell>
          <cell r="AS200" t="str">
            <v>2013.02.10</v>
          </cell>
        </row>
        <row r="201">
          <cell r="B201">
            <v>468</v>
          </cell>
          <cell r="C201" t="str">
            <v>B</v>
          </cell>
          <cell r="D201">
            <v>10468000</v>
          </cell>
          <cell r="E201" t="str">
            <v>Ажлын хувцас</v>
          </cell>
          <cell r="F201" t="str">
            <v>TE</v>
          </cell>
          <cell r="G201">
            <v>1</v>
          </cell>
        </row>
        <row r="202">
          <cell r="B202">
            <v>530</v>
          </cell>
          <cell r="C202" t="str">
            <v>B</v>
          </cell>
          <cell r="D202">
            <v>10530000</v>
          </cell>
          <cell r="E202" t="str">
            <v>Ремикон</v>
          </cell>
          <cell r="F202" t="str">
            <v>UB</v>
          </cell>
          <cell r="S202">
            <v>1</v>
          </cell>
          <cell r="T202" t="str">
            <v>2008.04.30</v>
          </cell>
          <cell r="V202">
            <v>1</v>
          </cell>
          <cell r="W202" t="str">
            <v>2009.02.23</v>
          </cell>
          <cell r="X202" t="str">
            <v xml:space="preserve">2009.06.18    2009.07.29  </v>
          </cell>
          <cell r="Y202">
            <v>1</v>
          </cell>
          <cell r="Z202" t="str">
            <v>2010.03.01</v>
          </cell>
          <cell r="AC202" t="str">
            <v>2010.08.19</v>
          </cell>
          <cell r="AE202">
            <v>1</v>
          </cell>
          <cell r="AF202" t="str">
            <v>2011,02,11</v>
          </cell>
          <cell r="AK202">
            <v>1</v>
          </cell>
          <cell r="AL202" t="str">
            <v>2012.03.06</v>
          </cell>
          <cell r="AR202">
            <v>1</v>
          </cell>
          <cell r="AS202" t="str">
            <v>2013.02.19</v>
          </cell>
          <cell r="AW202" t="str">
            <v>2013.08.06</v>
          </cell>
          <cell r="AY202">
            <v>1</v>
          </cell>
          <cell r="AZ202" t="str">
            <v>2014.03.18</v>
          </cell>
          <cell r="BD202" t="str">
            <v>2014.08.05</v>
          </cell>
          <cell r="BK202">
            <v>42206</v>
          </cell>
          <cell r="BM202">
            <v>42458</v>
          </cell>
        </row>
        <row r="203">
          <cell r="B203">
            <v>239</v>
          </cell>
          <cell r="C203" t="str">
            <v>B</v>
          </cell>
          <cell r="D203">
            <v>10239000</v>
          </cell>
          <cell r="E203" t="str">
            <v>Бүтээлч-Үйлс</v>
          </cell>
          <cell r="F203" t="str">
            <v>UB</v>
          </cell>
          <cell r="G203">
            <v>1</v>
          </cell>
          <cell r="H203">
            <v>1</v>
          </cell>
          <cell r="I203">
            <v>1</v>
          </cell>
          <cell r="O203">
            <v>1</v>
          </cell>
          <cell r="AK203">
            <v>1</v>
          </cell>
          <cell r="AL203" t="str">
            <v>2012.03.28</v>
          </cell>
          <cell r="BF203">
            <v>1</v>
          </cell>
          <cell r="BG203">
            <v>42151</v>
          </cell>
          <cell r="BM203">
            <v>1</v>
          </cell>
          <cell r="BN203" t="str">
            <v>Акпар аудит</v>
          </cell>
        </row>
        <row r="204">
          <cell r="B204">
            <v>39</v>
          </cell>
          <cell r="C204" t="str">
            <v>B</v>
          </cell>
          <cell r="D204">
            <v>10039000</v>
          </cell>
          <cell r="E204" t="str">
            <v>Алтан тариа</v>
          </cell>
          <cell r="F204" t="str">
            <v>UB</v>
          </cell>
          <cell r="G204">
            <v>1</v>
          </cell>
          <cell r="H204">
            <v>1</v>
          </cell>
          <cell r="I204">
            <v>1</v>
          </cell>
          <cell r="AR204">
            <v>1</v>
          </cell>
          <cell r="AS204" t="str">
            <v>2013.02.10</v>
          </cell>
        </row>
        <row r="205">
          <cell r="B205">
            <v>363</v>
          </cell>
          <cell r="C205" t="str">
            <v>B</v>
          </cell>
          <cell r="D205">
            <v>10363000</v>
          </cell>
          <cell r="E205" t="str">
            <v>Гүн галуут</v>
          </cell>
          <cell r="F205" t="str">
            <v>UB</v>
          </cell>
          <cell r="O205">
            <v>1</v>
          </cell>
          <cell r="P205">
            <v>1</v>
          </cell>
          <cell r="Q205" t="str">
            <v>2007.10.19</v>
          </cell>
          <cell r="R205" t="str">
            <v>2007.10.19</v>
          </cell>
          <cell r="AW205" t="str">
            <v>2013.08.06</v>
          </cell>
        </row>
        <row r="206">
          <cell r="B206">
            <v>318</v>
          </cell>
          <cell r="C206" t="str">
            <v>B</v>
          </cell>
          <cell r="D206">
            <v>10318000</v>
          </cell>
          <cell r="E206" t="str">
            <v>Монгол ЭЭГ</v>
          </cell>
          <cell r="F206" t="str">
            <v>UB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M206">
            <v>1</v>
          </cell>
          <cell r="N206">
            <v>1</v>
          </cell>
          <cell r="O206">
            <v>1</v>
          </cell>
          <cell r="V206">
            <v>1</v>
          </cell>
          <cell r="W206" t="str">
            <v>2010.04.19</v>
          </cell>
          <cell r="BM206">
            <v>42492</v>
          </cell>
          <cell r="BN206" t="str">
            <v>"Релаэнс секюритиз"ХК</v>
          </cell>
        </row>
        <row r="207">
          <cell r="B207">
            <v>430</v>
          </cell>
          <cell r="C207" t="str">
            <v>B</v>
          </cell>
          <cell r="D207">
            <v>10430000</v>
          </cell>
          <cell r="E207" t="str">
            <v>Монел</v>
          </cell>
          <cell r="F207" t="str">
            <v>UB</v>
          </cell>
          <cell r="G207">
            <v>1</v>
          </cell>
        </row>
        <row r="208">
          <cell r="B208">
            <v>11</v>
          </cell>
          <cell r="C208" t="str">
            <v>B</v>
          </cell>
          <cell r="D208">
            <v>10011000</v>
          </cell>
          <cell r="E208" t="str">
            <v>Монсав</v>
          </cell>
          <cell r="F208" t="str">
            <v>UB</v>
          </cell>
          <cell r="G208">
            <v>1</v>
          </cell>
          <cell r="H208">
            <v>1</v>
          </cell>
          <cell r="K208">
            <v>1</v>
          </cell>
          <cell r="AR208">
            <v>1</v>
          </cell>
          <cell r="AS208" t="str">
            <v>2013.02.10</v>
          </cell>
          <cell r="BD208" t="str">
            <v>2014.07.28</v>
          </cell>
        </row>
        <row r="209">
          <cell r="B209">
            <v>23</v>
          </cell>
          <cell r="C209" t="str">
            <v>B</v>
          </cell>
          <cell r="D209">
            <v>10023000</v>
          </cell>
          <cell r="E209" t="str">
            <v>Монноос</v>
          </cell>
          <cell r="F209" t="str">
            <v>UB</v>
          </cell>
          <cell r="I209">
            <v>1</v>
          </cell>
          <cell r="J209">
            <v>1</v>
          </cell>
          <cell r="K209">
            <v>1</v>
          </cell>
          <cell r="L209">
            <v>1</v>
          </cell>
          <cell r="N209">
            <v>1</v>
          </cell>
          <cell r="O209">
            <v>1</v>
          </cell>
          <cell r="P209">
            <v>1</v>
          </cell>
          <cell r="Y209">
            <v>1</v>
          </cell>
          <cell r="AA209" t="str">
            <v>СЯ</v>
          </cell>
          <cell r="AR209">
            <v>1</v>
          </cell>
          <cell r="AS209" t="str">
            <v>2013.02.10</v>
          </cell>
          <cell r="AY209">
            <v>1</v>
          </cell>
          <cell r="AZ209" t="str">
            <v>2014.02.14</v>
          </cell>
          <cell r="BM209">
            <v>42495</v>
          </cell>
          <cell r="BN209" t="str">
            <v>Б энд С аудит</v>
          </cell>
        </row>
        <row r="210">
          <cell r="B210">
            <v>447</v>
          </cell>
          <cell r="C210" t="str">
            <v>B</v>
          </cell>
          <cell r="D210">
            <v>10447000</v>
          </cell>
          <cell r="E210" t="str">
            <v>Уран барилга</v>
          </cell>
          <cell r="F210" t="str">
            <v>UB</v>
          </cell>
          <cell r="G210">
            <v>1</v>
          </cell>
          <cell r="O210">
            <v>1</v>
          </cell>
          <cell r="BM210">
            <v>42431</v>
          </cell>
          <cell r="BN210" t="str">
            <v>Алаг уул финанс аудит</v>
          </cell>
        </row>
        <row r="211">
          <cell r="B211">
            <v>306</v>
          </cell>
          <cell r="C211" t="str">
            <v>B</v>
          </cell>
          <cell r="D211">
            <v>10306000</v>
          </cell>
          <cell r="E211" t="str">
            <v>Чимбай</v>
          </cell>
          <cell r="F211" t="str">
            <v>UB</v>
          </cell>
          <cell r="G211">
            <v>1</v>
          </cell>
          <cell r="H211">
            <v>1</v>
          </cell>
          <cell r="I211">
            <v>1</v>
          </cell>
          <cell r="J211">
            <v>1</v>
          </cell>
          <cell r="K211">
            <v>1</v>
          </cell>
        </row>
        <row r="212">
          <cell r="B212">
            <v>440</v>
          </cell>
          <cell r="C212" t="str">
            <v>B</v>
          </cell>
          <cell r="D212">
            <v>10440000</v>
          </cell>
          <cell r="E212" t="str">
            <v>Эсгий гутал</v>
          </cell>
          <cell r="F212" t="str">
            <v>UB</v>
          </cell>
          <cell r="G212">
            <v>1</v>
          </cell>
          <cell r="K212">
            <v>1</v>
          </cell>
          <cell r="N212">
            <v>1</v>
          </cell>
          <cell r="O212">
            <v>1</v>
          </cell>
        </row>
        <row r="213">
          <cell r="B213">
            <v>94</v>
          </cell>
          <cell r="C213" t="str">
            <v>B</v>
          </cell>
          <cell r="D213">
            <v>10094000</v>
          </cell>
          <cell r="E213" t="str">
            <v>Увс хүнс</v>
          </cell>
          <cell r="F213" t="str">
            <v>UV</v>
          </cell>
          <cell r="G213">
            <v>1</v>
          </cell>
          <cell r="H213">
            <v>1</v>
          </cell>
          <cell r="I213">
            <v>1</v>
          </cell>
          <cell r="K213">
            <v>1</v>
          </cell>
          <cell r="L213">
            <v>1</v>
          </cell>
          <cell r="M213">
            <v>1</v>
          </cell>
          <cell r="N213">
            <v>1</v>
          </cell>
          <cell r="P213">
            <v>1</v>
          </cell>
          <cell r="S213">
            <v>1</v>
          </cell>
          <cell r="T213" t="str">
            <v>2008.07.28</v>
          </cell>
          <cell r="V213">
            <v>1</v>
          </cell>
          <cell r="W213" t="str">
            <v>2009.04.01</v>
          </cell>
          <cell r="Y213">
            <v>1</v>
          </cell>
          <cell r="Z213" t="str">
            <v>2011,3,23</v>
          </cell>
          <cell r="AE213">
            <v>1</v>
          </cell>
          <cell r="AF213" t="str">
            <v>2011,03,23</v>
          </cell>
          <cell r="AK213">
            <v>1</v>
          </cell>
          <cell r="AL213" t="str">
            <v>2012.04.12</v>
          </cell>
          <cell r="AR213">
            <v>1</v>
          </cell>
          <cell r="AS213" t="str">
            <v>2013.02.08</v>
          </cell>
          <cell r="AY213">
            <v>1</v>
          </cell>
          <cell r="AZ213" t="str">
            <v>2014.02.13</v>
          </cell>
          <cell r="BM213">
            <v>42472</v>
          </cell>
          <cell r="BN213" t="str">
            <v>Координат аудит</v>
          </cell>
        </row>
        <row r="214">
          <cell r="B214">
            <v>96</v>
          </cell>
          <cell r="C214" t="str">
            <v>B</v>
          </cell>
          <cell r="D214">
            <v>10096000</v>
          </cell>
          <cell r="E214" t="str">
            <v>Гурил</v>
          </cell>
          <cell r="F214" t="str">
            <v>UV</v>
          </cell>
          <cell r="G214">
            <v>1</v>
          </cell>
          <cell r="M214">
            <v>1</v>
          </cell>
          <cell r="AR214">
            <v>1</v>
          </cell>
          <cell r="AS214" t="str">
            <v>2013.03.07</v>
          </cell>
        </row>
        <row r="215">
          <cell r="B215">
            <v>372</v>
          </cell>
          <cell r="C215" t="str">
            <v>B</v>
          </cell>
          <cell r="D215">
            <v>10372000</v>
          </cell>
          <cell r="E215" t="str">
            <v>Хангал</v>
          </cell>
          <cell r="F215" t="str">
            <v>XE</v>
          </cell>
          <cell r="L215">
            <v>1</v>
          </cell>
          <cell r="O215">
            <v>1</v>
          </cell>
          <cell r="P215">
            <v>1</v>
          </cell>
          <cell r="S215">
            <v>1</v>
          </cell>
          <cell r="T215" t="str">
            <v>2008.02.20</v>
          </cell>
        </row>
        <row r="216">
          <cell r="B216">
            <v>93</v>
          </cell>
          <cell r="C216" t="str">
            <v>C</v>
          </cell>
          <cell r="D216">
            <v>10093000</v>
          </cell>
          <cell r="E216" t="str">
            <v>Баянбулаг</v>
          </cell>
          <cell r="F216" t="str">
            <v>AR</v>
          </cell>
          <cell r="K216">
            <v>1</v>
          </cell>
          <cell r="U216" t="str">
            <v>2008.07.21</v>
          </cell>
        </row>
        <row r="217">
          <cell r="B217">
            <v>442</v>
          </cell>
          <cell r="C217" t="str">
            <v>C</v>
          </cell>
          <cell r="D217">
            <v>10442000</v>
          </cell>
          <cell r="E217" t="str">
            <v>Жимст</v>
          </cell>
          <cell r="F217" t="str">
            <v>BE</v>
          </cell>
        </row>
        <row r="218">
          <cell r="B218">
            <v>357</v>
          </cell>
          <cell r="C218" t="str">
            <v>C</v>
          </cell>
          <cell r="D218">
            <v>10357000</v>
          </cell>
          <cell r="E218" t="str">
            <v>Хангайн царам</v>
          </cell>
          <cell r="F218" t="str">
            <v>BU</v>
          </cell>
        </row>
        <row r="219">
          <cell r="B219">
            <v>215</v>
          </cell>
          <cell r="C219" t="str">
            <v>C</v>
          </cell>
          <cell r="D219">
            <v>10215000</v>
          </cell>
          <cell r="E219" t="str">
            <v>Шахайт хайрхан</v>
          </cell>
          <cell r="F219" t="str">
            <v>BU</v>
          </cell>
          <cell r="G219">
            <v>1</v>
          </cell>
        </row>
        <row r="220">
          <cell r="B220">
            <v>330</v>
          </cell>
          <cell r="C220" t="str">
            <v>C</v>
          </cell>
          <cell r="D220">
            <v>10330000</v>
          </cell>
          <cell r="E220" t="str">
            <v>Хуртай</v>
          </cell>
          <cell r="F220" t="str">
            <v>DA</v>
          </cell>
          <cell r="S220">
            <v>1</v>
          </cell>
          <cell r="T220" t="str">
            <v>2011.10.31</v>
          </cell>
          <cell r="V220">
            <v>1</v>
          </cell>
          <cell r="W220" t="str">
            <v>2011.10.31</v>
          </cell>
          <cell r="Y220">
            <v>1</v>
          </cell>
          <cell r="Z220" t="str">
            <v>2011.10.31</v>
          </cell>
          <cell r="AE220">
            <v>1</v>
          </cell>
          <cell r="AF220" t="str">
            <v>2011.10.31</v>
          </cell>
          <cell r="AI220" t="str">
            <v>2011.10.31</v>
          </cell>
          <cell r="AR220">
            <v>1</v>
          </cell>
          <cell r="AS220" t="str">
            <v>2013.02.10</v>
          </cell>
        </row>
        <row r="221">
          <cell r="B221">
            <v>415</v>
          </cell>
          <cell r="C221" t="str">
            <v>C</v>
          </cell>
          <cell r="D221">
            <v>10415000</v>
          </cell>
          <cell r="E221" t="str">
            <v>Торгон үр</v>
          </cell>
          <cell r="F221" t="str">
            <v>DA</v>
          </cell>
          <cell r="G221">
            <v>1</v>
          </cell>
          <cell r="H221">
            <v>1</v>
          </cell>
          <cell r="O221">
            <v>1</v>
          </cell>
          <cell r="AE221">
            <v>1</v>
          </cell>
          <cell r="AF221" t="str">
            <v>2011,04,13</v>
          </cell>
        </row>
        <row r="222">
          <cell r="B222">
            <v>77</v>
          </cell>
          <cell r="C222" t="str">
            <v>C</v>
          </cell>
          <cell r="D222">
            <v>10077000</v>
          </cell>
          <cell r="E222" t="str">
            <v>Баянталбай</v>
          </cell>
          <cell r="F222" t="str">
            <v>DO</v>
          </cell>
          <cell r="K222">
            <v>1</v>
          </cell>
          <cell r="L222">
            <v>1</v>
          </cell>
          <cell r="M222">
            <v>1</v>
          </cell>
          <cell r="N222">
            <v>1</v>
          </cell>
          <cell r="O222">
            <v>1</v>
          </cell>
          <cell r="S222">
            <v>1</v>
          </cell>
          <cell r="T222" t="str">
            <v>2008.07.01</v>
          </cell>
          <cell r="Y222">
            <v>1</v>
          </cell>
          <cell r="AA222" t="str">
            <v>СЯ</v>
          </cell>
        </row>
        <row r="223">
          <cell r="B223">
            <v>427</v>
          </cell>
          <cell r="C223" t="str">
            <v>C</v>
          </cell>
          <cell r="D223">
            <v>10427000</v>
          </cell>
          <cell r="E223" t="str">
            <v>Баянхан</v>
          </cell>
          <cell r="F223" t="str">
            <v>DO</v>
          </cell>
        </row>
        <row r="224">
          <cell r="B224">
            <v>348</v>
          </cell>
          <cell r="C224" t="str">
            <v>C</v>
          </cell>
          <cell r="D224">
            <v>10348000</v>
          </cell>
          <cell r="E224" t="str">
            <v>Халх буудай</v>
          </cell>
          <cell r="F224" t="str">
            <v>DO</v>
          </cell>
        </row>
        <row r="225">
          <cell r="B225">
            <v>296</v>
          </cell>
          <cell r="C225" t="str">
            <v>C</v>
          </cell>
          <cell r="D225">
            <v>10296000</v>
          </cell>
          <cell r="E225" t="str">
            <v>Баянтоорой</v>
          </cell>
          <cell r="F225" t="str">
            <v>GA</v>
          </cell>
          <cell r="M225">
            <v>1</v>
          </cell>
          <cell r="N225">
            <v>1</v>
          </cell>
          <cell r="O225">
            <v>1</v>
          </cell>
          <cell r="P225">
            <v>1</v>
          </cell>
          <cell r="Q225" t="str">
            <v>2008.06.06</v>
          </cell>
          <cell r="S225">
            <v>1</v>
          </cell>
          <cell r="T225" t="str">
            <v>2008.06.06</v>
          </cell>
          <cell r="Y225">
            <v>1</v>
          </cell>
          <cell r="AA225" t="str">
            <v>СЯ</v>
          </cell>
        </row>
        <row r="226">
          <cell r="B226">
            <v>344</v>
          </cell>
          <cell r="C226" t="str">
            <v>C</v>
          </cell>
          <cell r="D226">
            <v>10344000</v>
          </cell>
          <cell r="E226" t="str">
            <v>Говь сүмбэр</v>
          </cell>
          <cell r="F226" t="str">
            <v>GS</v>
          </cell>
        </row>
        <row r="227">
          <cell r="B227">
            <v>395</v>
          </cell>
          <cell r="C227" t="str">
            <v>C</v>
          </cell>
          <cell r="D227">
            <v>10395000</v>
          </cell>
          <cell r="E227" t="str">
            <v>Бүтээл</v>
          </cell>
          <cell r="F227" t="str">
            <v>HO</v>
          </cell>
          <cell r="I227">
            <v>1</v>
          </cell>
          <cell r="K227">
            <v>1</v>
          </cell>
          <cell r="L227">
            <v>1</v>
          </cell>
          <cell r="AE227">
            <v>1</v>
          </cell>
          <cell r="AF227" t="str">
            <v>2011,02,28</v>
          </cell>
          <cell r="AK227">
            <v>1</v>
          </cell>
          <cell r="AL227" t="str">
            <v>2012.06.04</v>
          </cell>
          <cell r="AR227">
            <v>1</v>
          </cell>
          <cell r="AS227" t="str">
            <v>2013.02.10</v>
          </cell>
        </row>
        <row r="228">
          <cell r="B228">
            <v>412</v>
          </cell>
          <cell r="C228" t="str">
            <v>C</v>
          </cell>
          <cell r="D228">
            <v>10412000</v>
          </cell>
          <cell r="E228" t="str">
            <v>Орхон булаг</v>
          </cell>
          <cell r="F228" t="str">
            <v>SB</v>
          </cell>
          <cell r="G228">
            <v>1</v>
          </cell>
          <cell r="I228">
            <v>1</v>
          </cell>
          <cell r="K228">
            <v>1</v>
          </cell>
          <cell r="L228">
            <v>1</v>
          </cell>
          <cell r="M228">
            <v>1</v>
          </cell>
          <cell r="O228">
            <v>1</v>
          </cell>
          <cell r="P228">
            <v>1</v>
          </cell>
          <cell r="S228">
            <v>1</v>
          </cell>
          <cell r="T228" t="str">
            <v>2008.02.04</v>
          </cell>
          <cell r="V228">
            <v>1</v>
          </cell>
          <cell r="W228" t="str">
            <v>2009.02.17</v>
          </cell>
          <cell r="Y228">
            <v>1</v>
          </cell>
          <cell r="Z228" t="str">
            <v>2010.03.03</v>
          </cell>
          <cell r="AE228">
            <v>1</v>
          </cell>
          <cell r="AF228" t="str">
            <v>2011,02,20</v>
          </cell>
          <cell r="AK228">
            <v>1</v>
          </cell>
          <cell r="AL228" t="str">
            <v>2012.03.26</v>
          </cell>
          <cell r="AP228" t="str">
            <v>2012.10.31</v>
          </cell>
          <cell r="AR228">
            <v>1</v>
          </cell>
          <cell r="AS228" t="str">
            <v>2013.02.05</v>
          </cell>
        </row>
        <row r="229">
          <cell r="B229">
            <v>331</v>
          </cell>
          <cell r="C229" t="str">
            <v>C</v>
          </cell>
          <cell r="D229">
            <v>10331000</v>
          </cell>
          <cell r="E229" t="str">
            <v>Орхон далай</v>
          </cell>
          <cell r="F229" t="str">
            <v>SB</v>
          </cell>
          <cell r="G229">
            <v>1</v>
          </cell>
          <cell r="H229">
            <v>1</v>
          </cell>
          <cell r="I229">
            <v>1</v>
          </cell>
          <cell r="J229">
            <v>1</v>
          </cell>
          <cell r="M229">
            <v>1</v>
          </cell>
          <cell r="P229">
            <v>1</v>
          </cell>
          <cell r="S229">
            <v>1</v>
          </cell>
          <cell r="T229" t="str">
            <v>2008.03.21</v>
          </cell>
          <cell r="V229">
            <v>1</v>
          </cell>
          <cell r="W229" t="str">
            <v>2009.02.20</v>
          </cell>
          <cell r="Y229">
            <v>1</v>
          </cell>
          <cell r="Z229" t="str">
            <v>2010.03.03</v>
          </cell>
          <cell r="AE229">
            <v>1</v>
          </cell>
          <cell r="AF229" t="str">
            <v>2011,02,23</v>
          </cell>
          <cell r="AK229">
            <v>1</v>
          </cell>
          <cell r="AL229" t="str">
            <v>2012.05.24</v>
          </cell>
          <cell r="AR229">
            <v>1</v>
          </cell>
          <cell r="AS229" t="str">
            <v>2013.02.10</v>
          </cell>
          <cell r="AY229">
            <v>1</v>
          </cell>
          <cell r="AZ229" t="str">
            <v>2014.04.21</v>
          </cell>
        </row>
        <row r="230">
          <cell r="B230">
            <v>270</v>
          </cell>
          <cell r="C230" t="str">
            <v>C</v>
          </cell>
          <cell r="D230">
            <v>10270000</v>
          </cell>
          <cell r="E230" t="str">
            <v>Баянбулаг Сэлэнгэ</v>
          </cell>
          <cell r="F230" t="str">
            <v>SB</v>
          </cell>
        </row>
        <row r="231">
          <cell r="B231">
            <v>159</v>
          </cell>
          <cell r="C231" t="str">
            <v>C</v>
          </cell>
          <cell r="D231">
            <v>10159000</v>
          </cell>
          <cell r="E231" t="str">
            <v>Гонир</v>
          </cell>
          <cell r="F231" t="str">
            <v>SB</v>
          </cell>
          <cell r="G231">
            <v>1</v>
          </cell>
          <cell r="H231">
            <v>1</v>
          </cell>
          <cell r="J231">
            <v>1</v>
          </cell>
          <cell r="K231">
            <v>1</v>
          </cell>
          <cell r="M231">
            <v>1</v>
          </cell>
          <cell r="AR231">
            <v>1</v>
          </cell>
          <cell r="AS231" t="str">
            <v>2013.02.10</v>
          </cell>
        </row>
        <row r="232">
          <cell r="B232">
            <v>283</v>
          </cell>
          <cell r="C232" t="str">
            <v>C</v>
          </cell>
          <cell r="D232">
            <v>10283000</v>
          </cell>
          <cell r="E232" t="str">
            <v>Иж бүрэн</v>
          </cell>
          <cell r="F232" t="str">
            <v>SB</v>
          </cell>
          <cell r="P232">
            <v>1</v>
          </cell>
        </row>
        <row r="233">
          <cell r="B233">
            <v>281</v>
          </cell>
          <cell r="C233" t="str">
            <v>C</v>
          </cell>
          <cell r="D233">
            <v>10281000</v>
          </cell>
          <cell r="E233" t="str">
            <v xml:space="preserve"> Сэлэнгэ хүрд</v>
          </cell>
          <cell r="F233" t="str">
            <v>SB</v>
          </cell>
        </row>
        <row r="234">
          <cell r="B234">
            <v>60</v>
          </cell>
          <cell r="C234" t="str">
            <v>C</v>
          </cell>
          <cell r="D234">
            <v>10060000</v>
          </cell>
          <cell r="E234" t="str">
            <v>Ардын зориг</v>
          </cell>
          <cell r="F234" t="str">
            <v>TE</v>
          </cell>
          <cell r="M234">
            <v>1</v>
          </cell>
          <cell r="AR234">
            <v>1</v>
          </cell>
          <cell r="AS234" t="str">
            <v>2013.02.10</v>
          </cell>
        </row>
        <row r="235">
          <cell r="B235">
            <v>350</v>
          </cell>
          <cell r="C235" t="str">
            <v>C</v>
          </cell>
          <cell r="D235">
            <v>10350000</v>
          </cell>
          <cell r="E235" t="str">
            <v>Атар</v>
          </cell>
          <cell r="F235" t="str">
            <v>TE</v>
          </cell>
        </row>
        <row r="236">
          <cell r="B236">
            <v>169</v>
          </cell>
          <cell r="C236" t="str">
            <v>C</v>
          </cell>
          <cell r="D236">
            <v>10169000</v>
          </cell>
          <cell r="E236" t="str">
            <v>Баянбадрах</v>
          </cell>
          <cell r="F236" t="str">
            <v>TE</v>
          </cell>
        </row>
        <row r="237">
          <cell r="B237">
            <v>225</v>
          </cell>
          <cell r="C237" t="str">
            <v>C</v>
          </cell>
          <cell r="D237">
            <v>10225000</v>
          </cell>
          <cell r="E237" t="str">
            <v>Баянтолгой</v>
          </cell>
          <cell r="F237" t="str">
            <v>TE</v>
          </cell>
        </row>
        <row r="238">
          <cell r="B238">
            <v>207</v>
          </cell>
          <cell r="C238" t="str">
            <v>C</v>
          </cell>
          <cell r="D238">
            <v>10207000</v>
          </cell>
          <cell r="E238" t="str">
            <v>Борнуур</v>
          </cell>
          <cell r="F238" t="str">
            <v>TE</v>
          </cell>
        </row>
        <row r="239">
          <cell r="B239">
            <v>126</v>
          </cell>
          <cell r="C239" t="str">
            <v>C</v>
          </cell>
          <cell r="D239">
            <v>10126000</v>
          </cell>
          <cell r="E239" t="str">
            <v>Буянт төв</v>
          </cell>
          <cell r="F239" t="str">
            <v>TE</v>
          </cell>
          <cell r="G239">
            <v>1</v>
          </cell>
          <cell r="H239">
            <v>1</v>
          </cell>
          <cell r="M239">
            <v>1</v>
          </cell>
        </row>
        <row r="240">
          <cell r="B240">
            <v>268</v>
          </cell>
          <cell r="C240" t="str">
            <v>C</v>
          </cell>
          <cell r="D240">
            <v>10268000</v>
          </cell>
          <cell r="E240" t="str">
            <v>Жаргалант Төв</v>
          </cell>
          <cell r="F240" t="str">
            <v>TE</v>
          </cell>
        </row>
        <row r="241">
          <cell r="B241">
            <v>172</v>
          </cell>
          <cell r="C241" t="str">
            <v>C</v>
          </cell>
          <cell r="D241">
            <v>10172000</v>
          </cell>
          <cell r="E241" t="str">
            <v>Залуучууд</v>
          </cell>
          <cell r="F241" t="str">
            <v>TE</v>
          </cell>
          <cell r="G241">
            <v>1</v>
          </cell>
          <cell r="H241">
            <v>1</v>
          </cell>
          <cell r="I241">
            <v>1</v>
          </cell>
          <cell r="K241">
            <v>1</v>
          </cell>
          <cell r="L241">
            <v>1</v>
          </cell>
          <cell r="M241">
            <v>1</v>
          </cell>
          <cell r="O241">
            <v>1</v>
          </cell>
        </row>
        <row r="242">
          <cell r="B242">
            <v>163</v>
          </cell>
          <cell r="C242" t="str">
            <v>C</v>
          </cell>
          <cell r="D242">
            <v>10163000</v>
          </cell>
          <cell r="E242" t="str">
            <v>Ноён шанд</v>
          </cell>
          <cell r="F242" t="str">
            <v>TE</v>
          </cell>
          <cell r="G242">
            <v>1</v>
          </cell>
          <cell r="H242">
            <v>1</v>
          </cell>
        </row>
        <row r="243">
          <cell r="B243">
            <v>266</v>
          </cell>
          <cell r="C243" t="str">
            <v>C</v>
          </cell>
          <cell r="D243">
            <v>10266000</v>
          </cell>
          <cell r="E243" t="str">
            <v>Сүмбэр-Өлзий</v>
          </cell>
          <cell r="F243" t="str">
            <v>TE</v>
          </cell>
          <cell r="M243">
            <v>1</v>
          </cell>
          <cell r="O243">
            <v>1</v>
          </cell>
          <cell r="AR243">
            <v>1</v>
          </cell>
          <cell r="AS243" t="str">
            <v>2013.02.10</v>
          </cell>
        </row>
        <row r="244">
          <cell r="B244">
            <v>371</v>
          </cell>
          <cell r="C244" t="str">
            <v>C</v>
          </cell>
          <cell r="D244">
            <v>10371000</v>
          </cell>
          <cell r="E244" t="str">
            <v>Угтаал Төв</v>
          </cell>
          <cell r="F244" t="str">
            <v>TE</v>
          </cell>
          <cell r="G244">
            <v>1</v>
          </cell>
        </row>
        <row r="245">
          <cell r="B245">
            <v>181</v>
          </cell>
          <cell r="C245" t="str">
            <v>C</v>
          </cell>
          <cell r="D245">
            <v>10181000</v>
          </cell>
          <cell r="E245" t="str">
            <v>Чандмань-Уул</v>
          </cell>
          <cell r="F245" t="str">
            <v>TE</v>
          </cell>
          <cell r="M245">
            <v>1</v>
          </cell>
          <cell r="N245">
            <v>1</v>
          </cell>
          <cell r="O245">
            <v>1</v>
          </cell>
          <cell r="AR245">
            <v>1</v>
          </cell>
          <cell r="AS245" t="str">
            <v>2013.02.10</v>
          </cell>
        </row>
        <row r="246">
          <cell r="B246">
            <v>183</v>
          </cell>
          <cell r="C246" t="str">
            <v>C</v>
          </cell>
          <cell r="D246">
            <v>10183000</v>
          </cell>
          <cell r="E246" t="str">
            <v>Шар хоолой</v>
          </cell>
          <cell r="F246" t="str">
            <v>TE</v>
          </cell>
        </row>
        <row r="247">
          <cell r="B247">
            <v>184</v>
          </cell>
          <cell r="C247" t="str">
            <v>C</v>
          </cell>
          <cell r="D247">
            <v>10184000</v>
          </cell>
          <cell r="E247" t="str">
            <v>Эрдэнэтолгой</v>
          </cell>
          <cell r="F247" t="str">
            <v>TE</v>
          </cell>
        </row>
        <row r="248">
          <cell r="B248">
            <v>12</v>
          </cell>
          <cell r="C248" t="str">
            <v>C</v>
          </cell>
          <cell r="D248">
            <v>10012000</v>
          </cell>
          <cell r="E248" t="str">
            <v>Агро-Амгалан</v>
          </cell>
          <cell r="F248" t="str">
            <v>UB</v>
          </cell>
          <cell r="K248">
            <v>1</v>
          </cell>
          <cell r="L248">
            <v>1</v>
          </cell>
          <cell r="M248">
            <v>1</v>
          </cell>
          <cell r="N248">
            <v>1</v>
          </cell>
        </row>
        <row r="249">
          <cell r="B249">
            <v>219</v>
          </cell>
          <cell r="C249" t="str">
            <v>C</v>
          </cell>
          <cell r="D249">
            <v>10219000</v>
          </cell>
          <cell r="E249" t="str">
            <v>Баянтуул</v>
          </cell>
          <cell r="F249" t="str">
            <v>UB</v>
          </cell>
        </row>
        <row r="250">
          <cell r="B250">
            <v>83</v>
          </cell>
          <cell r="C250" t="str">
            <v>C</v>
          </cell>
          <cell r="D250">
            <v>10083000</v>
          </cell>
          <cell r="E250" t="str">
            <v>Баяндөхөм</v>
          </cell>
          <cell r="F250" t="str">
            <v>UB</v>
          </cell>
        </row>
        <row r="251">
          <cell r="B251">
            <v>326</v>
          </cell>
          <cell r="C251" t="str">
            <v>C</v>
          </cell>
          <cell r="D251">
            <v>10326000</v>
          </cell>
          <cell r="E251" t="str">
            <v>Жинст-Увс</v>
          </cell>
          <cell r="F251" t="str">
            <v>UV</v>
          </cell>
          <cell r="H251">
            <v>1</v>
          </cell>
          <cell r="M251">
            <v>1</v>
          </cell>
          <cell r="AR251">
            <v>1</v>
          </cell>
          <cell r="AS251" t="str">
            <v>2013.02.13</v>
          </cell>
          <cell r="AY251">
            <v>1</v>
          </cell>
          <cell r="AZ251" t="str">
            <v>2014.02.19</v>
          </cell>
          <cell r="BH251" t="str">
            <v>2015.02.26 Бэст фортуна аудит ХХК</v>
          </cell>
          <cell r="BK251">
            <v>42221</v>
          </cell>
          <cell r="BM251">
            <v>42461</v>
          </cell>
        </row>
        <row r="252">
          <cell r="B252">
            <v>324</v>
          </cell>
          <cell r="C252" t="str">
            <v>C</v>
          </cell>
          <cell r="D252">
            <v>10324000</v>
          </cell>
          <cell r="E252" t="str">
            <v>Туруун</v>
          </cell>
          <cell r="F252" t="str">
            <v>UV</v>
          </cell>
          <cell r="G252">
            <v>1</v>
          </cell>
          <cell r="AR252">
            <v>1</v>
          </cell>
          <cell r="AS252" t="str">
            <v>2013.03.07</v>
          </cell>
        </row>
        <row r="253">
          <cell r="B253">
            <v>422</v>
          </cell>
          <cell r="C253" t="str">
            <v>C</v>
          </cell>
          <cell r="D253">
            <v>10422000</v>
          </cell>
          <cell r="E253" t="str">
            <v>Улаанхотгор</v>
          </cell>
          <cell r="F253" t="str">
            <v>UV</v>
          </cell>
          <cell r="M253">
            <v>1</v>
          </cell>
        </row>
        <row r="254">
          <cell r="B254">
            <v>325</v>
          </cell>
          <cell r="C254" t="str">
            <v>C</v>
          </cell>
          <cell r="D254">
            <v>10325000</v>
          </cell>
          <cell r="E254" t="str">
            <v>Улаансан</v>
          </cell>
          <cell r="F254" t="str">
            <v>UV</v>
          </cell>
          <cell r="N254">
            <v>1</v>
          </cell>
          <cell r="AR254">
            <v>1</v>
          </cell>
          <cell r="AS254" t="str">
            <v>2013.04.26</v>
          </cell>
        </row>
        <row r="255">
          <cell r="B255">
            <v>323</v>
          </cell>
          <cell r="C255" t="str">
            <v>C</v>
          </cell>
          <cell r="D255">
            <v>10323000</v>
          </cell>
          <cell r="E255" t="str">
            <v>Усжуулах</v>
          </cell>
          <cell r="F255" t="str">
            <v>UV</v>
          </cell>
          <cell r="I255">
            <v>1</v>
          </cell>
          <cell r="M255">
            <v>1</v>
          </cell>
          <cell r="AR255">
            <v>1</v>
          </cell>
          <cell r="AS255" t="str">
            <v>2013.03.07</v>
          </cell>
        </row>
        <row r="256">
          <cell r="B256">
            <v>473</v>
          </cell>
          <cell r="C256" t="str">
            <v>C</v>
          </cell>
          <cell r="D256">
            <v>10473000</v>
          </cell>
          <cell r="E256" t="str">
            <v>Алтан дуулга</v>
          </cell>
          <cell r="F256" t="str">
            <v>UV</v>
          </cell>
          <cell r="P256">
            <v>1</v>
          </cell>
          <cell r="Q256" t="str">
            <v>2008.03.27</v>
          </cell>
          <cell r="S256">
            <v>1</v>
          </cell>
          <cell r="T256" t="str">
            <v>2008.03.27</v>
          </cell>
          <cell r="AR256">
            <v>1</v>
          </cell>
          <cell r="AS256" t="str">
            <v>2013.02.10</v>
          </cell>
        </row>
        <row r="257">
          <cell r="B257">
            <v>389</v>
          </cell>
          <cell r="C257" t="str">
            <v>C</v>
          </cell>
          <cell r="D257">
            <v>10389000</v>
          </cell>
          <cell r="E257" t="str">
            <v>Өндөрхаан</v>
          </cell>
          <cell r="F257" t="str">
            <v>XE</v>
          </cell>
          <cell r="J257">
            <v>1</v>
          </cell>
          <cell r="K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S257">
            <v>1</v>
          </cell>
          <cell r="T257" t="str">
            <v>2008.06.10</v>
          </cell>
          <cell r="Y257">
            <v>1</v>
          </cell>
          <cell r="AA257" t="str">
            <v>СЯ</v>
          </cell>
          <cell r="AR257">
            <v>1</v>
          </cell>
          <cell r="AS257" t="str">
            <v>2013.02.10</v>
          </cell>
          <cell r="BM257">
            <v>42508</v>
          </cell>
        </row>
        <row r="258">
          <cell r="B258">
            <v>400</v>
          </cell>
          <cell r="C258" t="str">
            <v>C</v>
          </cell>
          <cell r="D258">
            <v>10400000</v>
          </cell>
          <cell r="E258" t="str">
            <v>Тахилгат</v>
          </cell>
          <cell r="F258" t="str">
            <v>XE</v>
          </cell>
          <cell r="G258">
            <v>1</v>
          </cell>
          <cell r="K258">
            <v>1</v>
          </cell>
        </row>
        <row r="259">
          <cell r="B259">
            <v>277</v>
          </cell>
          <cell r="C259" t="str">
            <v>C</v>
          </cell>
          <cell r="D259">
            <v>10277000</v>
          </cell>
          <cell r="E259" t="str">
            <v>Буянтбулаг</v>
          </cell>
          <cell r="F259" t="str">
            <v>XE</v>
          </cell>
        </row>
        <row r="260">
          <cell r="B260">
            <v>390</v>
          </cell>
          <cell r="C260" t="str">
            <v>C</v>
          </cell>
          <cell r="D260">
            <v>10390000</v>
          </cell>
          <cell r="E260" t="str">
            <v>Чандган</v>
          </cell>
          <cell r="F260" t="str">
            <v>XE</v>
          </cell>
          <cell r="K260">
            <v>1</v>
          </cell>
          <cell r="N260">
            <v>1</v>
          </cell>
          <cell r="O260">
            <v>1</v>
          </cell>
        </row>
        <row r="261">
          <cell r="B261">
            <v>369</v>
          </cell>
          <cell r="C261" t="str">
            <v>D</v>
          </cell>
          <cell r="D261">
            <v>10369000</v>
          </cell>
          <cell r="E261" t="str">
            <v>Авто зам Архангай</v>
          </cell>
          <cell r="F261" t="str">
            <v>AR</v>
          </cell>
          <cell r="H261">
            <v>1</v>
          </cell>
          <cell r="J261">
            <v>1</v>
          </cell>
          <cell r="K261">
            <v>1</v>
          </cell>
          <cell r="N261">
            <v>1</v>
          </cell>
          <cell r="O261">
            <v>1</v>
          </cell>
          <cell r="V261">
            <v>1</v>
          </cell>
          <cell r="W261" t="str">
            <v>2011,03,15</v>
          </cell>
          <cell r="Y261">
            <v>1</v>
          </cell>
          <cell r="Z261" t="str">
            <v>2011,03,15</v>
          </cell>
          <cell r="AE261">
            <v>1</v>
          </cell>
          <cell r="AF261" t="str">
            <v>2011,03,15</v>
          </cell>
          <cell r="AR261">
            <v>1</v>
          </cell>
          <cell r="AS261" t="str">
            <v>2013.02.10</v>
          </cell>
          <cell r="BD261" t="str">
            <v>2014.08.06</v>
          </cell>
        </row>
        <row r="262">
          <cell r="B262">
            <v>368</v>
          </cell>
          <cell r="C262" t="str">
            <v>D</v>
          </cell>
          <cell r="D262">
            <v>10368000</v>
          </cell>
          <cell r="E262" t="str">
            <v>Ус Архангай</v>
          </cell>
          <cell r="F262" t="str">
            <v>AR</v>
          </cell>
          <cell r="L262">
            <v>1</v>
          </cell>
          <cell r="O262">
            <v>1</v>
          </cell>
          <cell r="AR262">
            <v>1</v>
          </cell>
          <cell r="AS262" t="str">
            <v>2013.02.10</v>
          </cell>
        </row>
        <row r="263">
          <cell r="B263">
            <v>189</v>
          </cell>
          <cell r="C263" t="str">
            <v>D</v>
          </cell>
          <cell r="D263">
            <v>10189000</v>
          </cell>
          <cell r="E263" t="str">
            <v>Өргөн жим</v>
          </cell>
          <cell r="F263" t="str">
            <v>BH</v>
          </cell>
          <cell r="J263">
            <v>1</v>
          </cell>
          <cell r="K263">
            <v>1</v>
          </cell>
          <cell r="AR263">
            <v>1</v>
          </cell>
          <cell r="AS263" t="str">
            <v>2013.02.10</v>
          </cell>
        </row>
        <row r="264">
          <cell r="B264">
            <v>196</v>
          </cell>
          <cell r="C264" t="str">
            <v>D</v>
          </cell>
          <cell r="D264">
            <v>10196000</v>
          </cell>
          <cell r="E264" t="str">
            <v>Номин хишиг</v>
          </cell>
          <cell r="F264" t="str">
            <v>BH</v>
          </cell>
          <cell r="K264">
            <v>1</v>
          </cell>
          <cell r="V264">
            <v>1</v>
          </cell>
          <cell r="W264" t="str">
            <v>2009.04.08</v>
          </cell>
          <cell r="Y264">
            <v>1</v>
          </cell>
          <cell r="AA264" t="str">
            <v>СЯ</v>
          </cell>
          <cell r="AE264">
            <v>1</v>
          </cell>
          <cell r="AF264" t="str">
            <v>2011,05,26</v>
          </cell>
          <cell r="AR264">
            <v>1</v>
          </cell>
          <cell r="AS264" t="str">
            <v>2013.03.07</v>
          </cell>
          <cell r="BM264">
            <v>42450</v>
          </cell>
          <cell r="BN264" t="str">
            <v xml:space="preserve">Хүлэгт хүннү аудит </v>
          </cell>
        </row>
        <row r="265">
          <cell r="B265">
            <v>470</v>
          </cell>
          <cell r="C265" t="str">
            <v>D</v>
          </cell>
          <cell r="D265">
            <v>10470000</v>
          </cell>
          <cell r="E265" t="str">
            <v>Дар зам</v>
          </cell>
          <cell r="F265" t="str">
            <v>DA</v>
          </cell>
          <cell r="G265">
            <v>1</v>
          </cell>
          <cell r="H265">
            <v>1</v>
          </cell>
          <cell r="K265">
            <v>1</v>
          </cell>
          <cell r="M265">
            <v>1</v>
          </cell>
          <cell r="AE265">
            <v>1</v>
          </cell>
          <cell r="AF265" t="str">
            <v>2011,05,05</v>
          </cell>
          <cell r="AR265">
            <v>1</v>
          </cell>
          <cell r="AS265" t="str">
            <v>2013.02.10</v>
          </cell>
        </row>
        <row r="266">
          <cell r="B266">
            <v>498</v>
          </cell>
          <cell r="C266" t="str">
            <v>D</v>
          </cell>
          <cell r="D266">
            <v>10498000</v>
          </cell>
          <cell r="E266" t="str">
            <v>Дархан Дулааны Сүлжээ</v>
          </cell>
          <cell r="F266" t="str">
            <v>DA</v>
          </cell>
          <cell r="G266" t="str">
            <v>-</v>
          </cell>
          <cell r="H266" t="str">
            <v>-</v>
          </cell>
          <cell r="I266">
            <v>1</v>
          </cell>
          <cell r="J266">
            <v>1</v>
          </cell>
          <cell r="K266">
            <v>1</v>
          </cell>
          <cell r="N266">
            <v>1</v>
          </cell>
          <cell r="AR266">
            <v>1</v>
          </cell>
          <cell r="AS266" t="str">
            <v>2013.02.10</v>
          </cell>
          <cell r="AW266" t="str">
            <v>2013.09.19</v>
          </cell>
          <cell r="BM266">
            <v>1</v>
          </cell>
          <cell r="BN266" t="str">
            <v>ҮАГазар /Их наяд аудит ХХК/</v>
          </cell>
        </row>
        <row r="267">
          <cell r="B267">
            <v>217</v>
          </cell>
          <cell r="C267" t="str">
            <v>D</v>
          </cell>
          <cell r="D267">
            <v>10217000</v>
          </cell>
          <cell r="E267" t="str">
            <v>Тээвэр Дархан</v>
          </cell>
          <cell r="F267" t="str">
            <v>DA</v>
          </cell>
          <cell r="K267">
            <v>1</v>
          </cell>
          <cell r="M267">
            <v>1</v>
          </cell>
          <cell r="Y267">
            <v>1</v>
          </cell>
          <cell r="AA267" t="str">
            <v>СЯ</v>
          </cell>
          <cell r="AR267">
            <v>1</v>
          </cell>
          <cell r="AS267" t="str">
            <v>2013.03.07</v>
          </cell>
          <cell r="BF267">
            <v>1</v>
          </cell>
          <cell r="BG267">
            <v>42151</v>
          </cell>
          <cell r="BH267" t="str">
            <v xml:space="preserve">Ситико аудит </v>
          </cell>
          <cell r="BM267">
            <v>42541</v>
          </cell>
          <cell r="BN267" t="str">
            <v>Ситико Аудит ХХК</v>
          </cell>
        </row>
        <row r="268">
          <cell r="B268">
            <v>358</v>
          </cell>
          <cell r="C268" t="str">
            <v>D</v>
          </cell>
          <cell r="D268">
            <v>10358000</v>
          </cell>
          <cell r="E268" t="str">
            <v>Дорнод тээвэр</v>
          </cell>
          <cell r="F268" t="str">
            <v>DO</v>
          </cell>
          <cell r="BF268">
            <v>1</v>
          </cell>
          <cell r="BG268">
            <v>42129</v>
          </cell>
          <cell r="BK268">
            <v>42209</v>
          </cell>
          <cell r="BL268">
            <v>42297</v>
          </cell>
          <cell r="BM268">
            <v>42422</v>
          </cell>
        </row>
        <row r="269">
          <cell r="B269">
            <v>352</v>
          </cell>
          <cell r="C269" t="str">
            <v>D</v>
          </cell>
          <cell r="D269">
            <v>10352000</v>
          </cell>
          <cell r="E269" t="str">
            <v>Чандмань Дундговь</v>
          </cell>
          <cell r="F269" t="str">
            <v>DU</v>
          </cell>
          <cell r="Y269">
            <v>1</v>
          </cell>
          <cell r="AA269" t="str">
            <v>СЯ</v>
          </cell>
          <cell r="AR269">
            <v>1</v>
          </cell>
          <cell r="AS269" t="str">
            <v>2013.03.07</v>
          </cell>
        </row>
        <row r="270">
          <cell r="B270">
            <v>212</v>
          </cell>
          <cell r="C270" t="str">
            <v>D</v>
          </cell>
          <cell r="D270">
            <v>10212000</v>
          </cell>
          <cell r="E270" t="str">
            <v>Өв-Усжуулагч</v>
          </cell>
          <cell r="F270" t="str">
            <v>EV</v>
          </cell>
          <cell r="G270">
            <v>1</v>
          </cell>
          <cell r="H270">
            <v>1</v>
          </cell>
        </row>
        <row r="271">
          <cell r="B271">
            <v>174</v>
          </cell>
          <cell r="C271" t="str">
            <v>D</v>
          </cell>
          <cell r="D271">
            <v>10174000</v>
          </cell>
          <cell r="E271" t="str">
            <v>Хангай</v>
          </cell>
          <cell r="F271" t="str">
            <v>EV</v>
          </cell>
          <cell r="I271">
            <v>1</v>
          </cell>
          <cell r="AR271">
            <v>1</v>
          </cell>
          <cell r="AS271" t="str">
            <v>2013.02.10</v>
          </cell>
        </row>
        <row r="272">
          <cell r="B272">
            <v>161</v>
          </cell>
          <cell r="C272" t="str">
            <v>D</v>
          </cell>
          <cell r="D272">
            <v>10161000</v>
          </cell>
          <cell r="E272" t="str">
            <v>Харшийн гэгээ</v>
          </cell>
          <cell r="F272" t="str">
            <v>EV</v>
          </cell>
          <cell r="G272">
            <v>1</v>
          </cell>
          <cell r="H272">
            <v>1</v>
          </cell>
          <cell r="K272">
            <v>1</v>
          </cell>
          <cell r="Y272">
            <v>1</v>
          </cell>
          <cell r="AA272" t="str">
            <v>СЯ</v>
          </cell>
          <cell r="AR272">
            <v>1</v>
          </cell>
          <cell r="AS272" t="str">
            <v>2013.02.10</v>
          </cell>
        </row>
        <row r="273">
          <cell r="B273">
            <v>180</v>
          </cell>
          <cell r="C273" t="str">
            <v>D</v>
          </cell>
          <cell r="D273">
            <v>10180000</v>
          </cell>
          <cell r="E273" t="str">
            <v>Хужирт өргөө</v>
          </cell>
          <cell r="F273" t="str">
            <v>EV</v>
          </cell>
          <cell r="G273">
            <v>1</v>
          </cell>
          <cell r="K273">
            <v>1</v>
          </cell>
        </row>
        <row r="274">
          <cell r="B274">
            <v>235</v>
          </cell>
          <cell r="C274" t="str">
            <v>D</v>
          </cell>
          <cell r="D274">
            <v>10235000</v>
          </cell>
          <cell r="E274" t="str">
            <v>Оргил Говь-Алтай</v>
          </cell>
          <cell r="F274" t="str">
            <v>GA</v>
          </cell>
          <cell r="M274">
            <v>1</v>
          </cell>
          <cell r="N274">
            <v>1</v>
          </cell>
          <cell r="O274">
            <v>1</v>
          </cell>
        </row>
        <row r="275">
          <cell r="B275">
            <v>373</v>
          </cell>
          <cell r="C275" t="str">
            <v>D</v>
          </cell>
          <cell r="D275">
            <v>10373000</v>
          </cell>
          <cell r="E275" t="str">
            <v>Хөвсгөл усан зам</v>
          </cell>
          <cell r="F275" t="str">
            <v>HE</v>
          </cell>
          <cell r="G275">
            <v>1</v>
          </cell>
          <cell r="H275">
            <v>1</v>
          </cell>
          <cell r="I275">
            <v>1</v>
          </cell>
          <cell r="J275">
            <v>1</v>
          </cell>
          <cell r="V275">
            <v>1</v>
          </cell>
          <cell r="W275" t="str">
            <v>2009.04.03</v>
          </cell>
          <cell r="Y275">
            <v>1</v>
          </cell>
          <cell r="AA275" t="str">
            <v>СЯ</v>
          </cell>
          <cell r="AK275">
            <v>1</v>
          </cell>
          <cell r="AL275" t="str">
            <v>2012.03.20</v>
          </cell>
          <cell r="AR275" t="str">
            <v xml:space="preserve"> </v>
          </cell>
          <cell r="AS275" t="str">
            <v>2013.02.10</v>
          </cell>
          <cell r="BK275">
            <v>42208</v>
          </cell>
          <cell r="BM275">
            <v>42422</v>
          </cell>
          <cell r="BN275" t="str">
            <v>"Лион аудит" ХХК</v>
          </cell>
        </row>
        <row r="276">
          <cell r="B276">
            <v>155</v>
          </cell>
          <cell r="C276" t="str">
            <v>D</v>
          </cell>
          <cell r="D276">
            <v>10155000</v>
          </cell>
          <cell r="E276" t="str">
            <v>Жинчин</v>
          </cell>
          <cell r="F276" t="str">
            <v>SB</v>
          </cell>
          <cell r="G276">
            <v>1</v>
          </cell>
        </row>
        <row r="277">
          <cell r="B277">
            <v>475</v>
          </cell>
          <cell r="C277" t="str">
            <v>D</v>
          </cell>
          <cell r="D277">
            <v>10475000</v>
          </cell>
          <cell r="E277" t="str">
            <v>Зүүнхараа Өргөө</v>
          </cell>
          <cell r="F277" t="str">
            <v>SB</v>
          </cell>
        </row>
        <row r="278">
          <cell r="B278">
            <v>518</v>
          </cell>
          <cell r="C278" t="str">
            <v>D</v>
          </cell>
          <cell r="D278">
            <v>10518000</v>
          </cell>
          <cell r="E278" t="str">
            <v>Хөтөлийн цемент шохой</v>
          </cell>
          <cell r="F278" t="str">
            <v>SB</v>
          </cell>
          <cell r="M278">
            <v>1</v>
          </cell>
          <cell r="O278">
            <v>1</v>
          </cell>
          <cell r="P278">
            <v>1</v>
          </cell>
          <cell r="Y278">
            <v>1</v>
          </cell>
          <cell r="AA278" t="str">
            <v>СЯ</v>
          </cell>
          <cell r="AR278">
            <v>1</v>
          </cell>
          <cell r="AS278" t="str">
            <v>2013.02.10</v>
          </cell>
        </row>
        <row r="279">
          <cell r="B279">
            <v>421</v>
          </cell>
          <cell r="C279" t="str">
            <v>D</v>
          </cell>
          <cell r="D279">
            <v>10421000</v>
          </cell>
          <cell r="E279" t="str">
            <v>Төв-Ус</v>
          </cell>
          <cell r="F279" t="str">
            <v>TE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>
            <v>1</v>
          </cell>
          <cell r="M279">
            <v>1</v>
          </cell>
          <cell r="O279">
            <v>1</v>
          </cell>
          <cell r="Y279">
            <v>1</v>
          </cell>
          <cell r="AA279" t="str">
            <v>СЯ</v>
          </cell>
          <cell r="AR279">
            <v>1</v>
          </cell>
          <cell r="AS279" t="str">
            <v>2013.02.10</v>
          </cell>
        </row>
        <row r="280">
          <cell r="B280">
            <v>439</v>
          </cell>
          <cell r="C280" t="str">
            <v>D</v>
          </cell>
          <cell r="D280">
            <v>10439000</v>
          </cell>
          <cell r="E280" t="str">
            <v>Тээвэр Төв</v>
          </cell>
          <cell r="F280" t="str">
            <v>TE</v>
          </cell>
          <cell r="M280">
            <v>1</v>
          </cell>
          <cell r="O280">
            <v>1</v>
          </cell>
          <cell r="Y280">
            <v>1</v>
          </cell>
          <cell r="AA280" t="str">
            <v>СЯ</v>
          </cell>
          <cell r="AF280" t="str">
            <v>2013.03.14</v>
          </cell>
          <cell r="AL280" t="str">
            <v>2013.03.14</v>
          </cell>
          <cell r="AR280">
            <v>1</v>
          </cell>
          <cell r="AS280" t="str">
            <v>2013.03.14</v>
          </cell>
        </row>
        <row r="281">
          <cell r="B281">
            <v>188</v>
          </cell>
          <cell r="C281" t="str">
            <v>D</v>
          </cell>
          <cell r="D281">
            <v>10188000</v>
          </cell>
          <cell r="E281" t="str">
            <v>Тээвэр Ачлал</v>
          </cell>
          <cell r="F281" t="str">
            <v>UB</v>
          </cell>
          <cell r="G281">
            <v>1</v>
          </cell>
          <cell r="K281">
            <v>1</v>
          </cell>
          <cell r="N281">
            <v>1</v>
          </cell>
          <cell r="O281">
            <v>1</v>
          </cell>
          <cell r="P281">
            <v>1</v>
          </cell>
          <cell r="Q281" t="str">
            <v>2007.10.25</v>
          </cell>
          <cell r="S281">
            <v>1</v>
          </cell>
          <cell r="T281" t="str">
            <v>2008.04.03</v>
          </cell>
          <cell r="V281">
            <v>1</v>
          </cell>
          <cell r="W281" t="str">
            <v>2009.03.18</v>
          </cell>
          <cell r="Y281">
            <v>1</v>
          </cell>
          <cell r="AA281" t="str">
            <v>СЯ</v>
          </cell>
          <cell r="AE281">
            <v>1</v>
          </cell>
          <cell r="AF281" t="str">
            <v>2011,03,10</v>
          </cell>
          <cell r="AK281">
            <v>1</v>
          </cell>
          <cell r="AL281" t="str">
            <v>2012.03.20</v>
          </cell>
          <cell r="AN281" t="str">
            <v>2012.03.22</v>
          </cell>
          <cell r="AR281">
            <v>1</v>
          </cell>
          <cell r="AS281" t="str">
            <v>2013.02.19</v>
          </cell>
          <cell r="AT281" t="str">
            <v>Баталгаа онош</v>
          </cell>
          <cell r="BF281">
            <v>1</v>
          </cell>
          <cell r="BG281">
            <v>42153</v>
          </cell>
          <cell r="BH281" t="str">
            <v>Хүлэгт хүннү аудит ХХК</v>
          </cell>
        </row>
        <row r="282">
          <cell r="B282">
            <v>55</v>
          </cell>
          <cell r="C282" t="str">
            <v>D</v>
          </cell>
          <cell r="D282">
            <v>10055000</v>
          </cell>
          <cell r="E282" t="str">
            <v>Нийслэл өргөө</v>
          </cell>
          <cell r="F282" t="str">
            <v>UB</v>
          </cell>
          <cell r="G282">
            <v>1</v>
          </cell>
          <cell r="K282">
            <v>1</v>
          </cell>
          <cell r="L282">
            <v>1</v>
          </cell>
          <cell r="M282">
            <v>1</v>
          </cell>
          <cell r="N282">
            <v>1</v>
          </cell>
          <cell r="O282">
            <v>1</v>
          </cell>
          <cell r="P282">
            <v>1</v>
          </cell>
          <cell r="V282">
            <v>1</v>
          </cell>
          <cell r="W282" t="str">
            <v>2009.06.15</v>
          </cell>
          <cell r="Y282">
            <v>1</v>
          </cell>
          <cell r="AA282" t="str">
            <v>СЯ</v>
          </cell>
          <cell r="AK282">
            <v>1</v>
          </cell>
          <cell r="AL282" t="str">
            <v>2012.04.04</v>
          </cell>
          <cell r="AN282" t="str">
            <v>2012.04.04</v>
          </cell>
          <cell r="AR282">
            <v>1</v>
          </cell>
          <cell r="AS282" t="str">
            <v>2013.03.18</v>
          </cell>
          <cell r="BM282">
            <v>42454</v>
          </cell>
          <cell r="BN282" t="str">
            <v>Аяа такс Аудит</v>
          </cell>
        </row>
        <row r="283">
          <cell r="B283">
            <v>51</v>
          </cell>
          <cell r="C283" t="str">
            <v>D</v>
          </cell>
          <cell r="D283">
            <v>10051000</v>
          </cell>
          <cell r="E283" t="str">
            <v>МҮДИКС</v>
          </cell>
          <cell r="F283" t="str">
            <v>UB</v>
          </cell>
          <cell r="G283">
            <v>1</v>
          </cell>
          <cell r="L283">
            <v>1</v>
          </cell>
          <cell r="M283">
            <v>1</v>
          </cell>
          <cell r="P283">
            <v>1</v>
          </cell>
          <cell r="R283" t="str">
            <v>2007.07.23</v>
          </cell>
          <cell r="V283">
            <v>1</v>
          </cell>
          <cell r="W283" t="str">
            <v>2009.02.16</v>
          </cell>
          <cell r="X283" t="str">
            <v>2009.04.24</v>
          </cell>
          <cell r="Y283">
            <v>1</v>
          </cell>
          <cell r="AA283" t="str">
            <v>СЯ</v>
          </cell>
          <cell r="AC283" t="str">
            <v>2010.07.19</v>
          </cell>
          <cell r="AD283">
            <v>40469</v>
          </cell>
          <cell r="AE283">
            <v>1</v>
          </cell>
          <cell r="AF283" t="str">
            <v>2011,02,14</v>
          </cell>
          <cell r="AH283" t="str">
            <v>2011,04,26</v>
          </cell>
          <cell r="AI283" t="str">
            <v>2011.07.28</v>
          </cell>
          <cell r="AJ283" t="str">
            <v>2011.12.08</v>
          </cell>
          <cell r="AK283">
            <v>1</v>
          </cell>
          <cell r="AL283" t="str">
            <v>2012.04.20</v>
          </cell>
          <cell r="AN283" t="str">
            <v>2012.04.23</v>
          </cell>
          <cell r="AR283">
            <v>1</v>
          </cell>
          <cell r="AS283" t="str">
            <v>2013.02.15</v>
          </cell>
          <cell r="AT283" t="str">
            <v>УБ Аудит</v>
          </cell>
          <cell r="AY283">
            <v>1</v>
          </cell>
          <cell r="AZ283" t="str">
            <v>2014.02.10</v>
          </cell>
          <cell r="BD283" t="str">
            <v>2014.07.29</v>
          </cell>
          <cell r="BJ283">
            <v>42122</v>
          </cell>
          <cell r="BM283">
            <v>42419</v>
          </cell>
        </row>
        <row r="284">
          <cell r="B284">
            <v>295</v>
          </cell>
          <cell r="C284" t="str">
            <v>D</v>
          </cell>
          <cell r="D284">
            <v>10295000</v>
          </cell>
          <cell r="E284" t="str">
            <v>Авто даац</v>
          </cell>
          <cell r="F284" t="str">
            <v>UB</v>
          </cell>
          <cell r="I284">
            <v>1</v>
          </cell>
        </row>
        <row r="285">
          <cell r="B285">
            <v>294</v>
          </cell>
          <cell r="C285" t="str">
            <v>D</v>
          </cell>
          <cell r="D285">
            <v>10294000</v>
          </cell>
          <cell r="E285" t="str">
            <v>Авто тээвэр 27</v>
          </cell>
          <cell r="F285" t="str">
            <v>UB</v>
          </cell>
          <cell r="G285">
            <v>1</v>
          </cell>
          <cell r="K285">
            <v>1</v>
          </cell>
        </row>
        <row r="286">
          <cell r="B286">
            <v>476</v>
          </cell>
          <cell r="C286" t="str">
            <v>D</v>
          </cell>
          <cell r="D286">
            <v>10476000</v>
          </cell>
          <cell r="E286" t="str">
            <v>Барилга корпорац</v>
          </cell>
          <cell r="F286" t="str">
            <v>UB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S286">
            <v>1</v>
          </cell>
          <cell r="T286" t="str">
            <v>2008.04.15</v>
          </cell>
          <cell r="U286" t="str">
            <v>2008.09.18</v>
          </cell>
          <cell r="AR286">
            <v>1</v>
          </cell>
          <cell r="AS286" t="str">
            <v>2013.02.10</v>
          </cell>
          <cell r="AW286" t="str">
            <v>2013.09.11</v>
          </cell>
          <cell r="BF286">
            <v>1</v>
          </cell>
          <cell r="BG286">
            <v>42129</v>
          </cell>
          <cell r="BM286">
            <v>42474</v>
          </cell>
          <cell r="BN286" t="str">
            <v>Дөлгөөн хайрхан аудит</v>
          </cell>
        </row>
        <row r="287">
          <cell r="B287">
            <v>539</v>
          </cell>
          <cell r="C287" t="str">
            <v>А</v>
          </cell>
          <cell r="D287">
            <v>10539000</v>
          </cell>
          <cell r="E287" t="str">
            <v>Бэрэн майнинг</v>
          </cell>
          <cell r="F287" t="str">
            <v>UB</v>
          </cell>
          <cell r="BD287" t="str">
            <v>2014.07.25</v>
          </cell>
        </row>
        <row r="288">
          <cell r="B288">
            <v>76</v>
          </cell>
          <cell r="C288" t="str">
            <v>D</v>
          </cell>
          <cell r="D288">
            <v>10076000</v>
          </cell>
          <cell r="E288" t="str">
            <v>Батхийц</v>
          </cell>
          <cell r="F288" t="str">
            <v>UB</v>
          </cell>
          <cell r="G288">
            <v>1</v>
          </cell>
          <cell r="I288">
            <v>1</v>
          </cell>
          <cell r="K288">
            <v>1</v>
          </cell>
        </row>
        <row r="289">
          <cell r="B289">
            <v>292</v>
          </cell>
          <cell r="C289" t="str">
            <v>D</v>
          </cell>
          <cell r="D289">
            <v>10292000</v>
          </cell>
          <cell r="E289" t="str">
            <v>Их даац</v>
          </cell>
          <cell r="F289" t="str">
            <v>UB</v>
          </cell>
          <cell r="G289">
            <v>1</v>
          </cell>
          <cell r="M289">
            <v>1</v>
          </cell>
        </row>
        <row r="290">
          <cell r="B290">
            <v>50</v>
          </cell>
          <cell r="C290" t="str">
            <v>D</v>
          </cell>
          <cell r="D290">
            <v>10050000</v>
          </cell>
          <cell r="E290" t="str">
            <v>Мон-Асар</v>
          </cell>
          <cell r="F290" t="str">
            <v>UB</v>
          </cell>
          <cell r="L290">
            <v>1</v>
          </cell>
          <cell r="M290">
            <v>1</v>
          </cell>
        </row>
        <row r="291">
          <cell r="B291">
            <v>290</v>
          </cell>
          <cell r="C291" t="str">
            <v>D</v>
          </cell>
          <cell r="D291">
            <v>10290000</v>
          </cell>
          <cell r="E291" t="str">
            <v>Монгол дизель</v>
          </cell>
          <cell r="F291" t="str">
            <v>UB</v>
          </cell>
          <cell r="G291">
            <v>1</v>
          </cell>
          <cell r="U291" t="str">
            <v>2008.07.29</v>
          </cell>
          <cell r="AJ291" t="str">
            <v>2011.10.21</v>
          </cell>
          <cell r="AR291">
            <v>1</v>
          </cell>
          <cell r="AS291" t="str">
            <v>2013.02.21</v>
          </cell>
          <cell r="AY291">
            <v>1</v>
          </cell>
          <cell r="AZ291" t="str">
            <v>2014.02.17</v>
          </cell>
          <cell r="BA291" t="str">
            <v>Гэрэлт хөхийн тэнцвэр Аудит</v>
          </cell>
          <cell r="BE291" t="str">
            <v>2014.10.17</v>
          </cell>
        </row>
        <row r="292">
          <cell r="B292">
            <v>419</v>
          </cell>
          <cell r="C292" t="str">
            <v>D</v>
          </cell>
          <cell r="D292">
            <v>10419000</v>
          </cell>
          <cell r="E292" t="str">
            <v>Налайх өргөө</v>
          </cell>
          <cell r="F292" t="str">
            <v>UB</v>
          </cell>
          <cell r="G292">
            <v>1</v>
          </cell>
        </row>
        <row r="293">
          <cell r="B293">
            <v>536</v>
          </cell>
          <cell r="C293" t="str">
            <v>D</v>
          </cell>
          <cell r="D293">
            <v>10536000</v>
          </cell>
          <cell r="E293" t="str">
            <v>Монголын төмөр зам</v>
          </cell>
          <cell r="F293" t="str">
            <v>UB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AE293">
            <v>1</v>
          </cell>
          <cell r="AF293" t="str">
            <v>2011,05,05</v>
          </cell>
          <cell r="AH293" t="str">
            <v>2011,05,09</v>
          </cell>
          <cell r="AR293">
            <v>1</v>
          </cell>
          <cell r="AS293" t="str">
            <v>2013.02.10</v>
          </cell>
          <cell r="BD293" t="str">
            <v>2014.07.25</v>
          </cell>
        </row>
        <row r="294">
          <cell r="B294">
            <v>214</v>
          </cell>
          <cell r="C294" t="str">
            <v>D</v>
          </cell>
          <cell r="D294">
            <v>10214000</v>
          </cell>
          <cell r="E294" t="str">
            <v>Тав</v>
          </cell>
          <cell r="F294" t="str">
            <v>UB</v>
          </cell>
          <cell r="G294">
            <v>1</v>
          </cell>
          <cell r="H294">
            <v>1</v>
          </cell>
          <cell r="M294">
            <v>1</v>
          </cell>
          <cell r="P294">
            <v>1</v>
          </cell>
          <cell r="S294">
            <v>1</v>
          </cell>
          <cell r="T294" t="str">
            <v>2008.04.22</v>
          </cell>
          <cell r="V294">
            <v>1</v>
          </cell>
          <cell r="W294" t="str">
            <v>2009.05.20</v>
          </cell>
          <cell r="Y294">
            <v>1</v>
          </cell>
          <cell r="AA294" t="str">
            <v>СЯ</v>
          </cell>
          <cell r="AR294">
            <v>1</v>
          </cell>
          <cell r="AS294" t="str">
            <v>2013.02.10</v>
          </cell>
          <cell r="BD294" t="str">
            <v>2014.07.30</v>
          </cell>
        </row>
        <row r="295">
          <cell r="B295">
            <v>341</v>
          </cell>
          <cell r="C295" t="str">
            <v>D</v>
          </cell>
          <cell r="D295">
            <v>10341000</v>
          </cell>
          <cell r="E295" t="str">
            <v>Хөдөөгийн тээвэр</v>
          </cell>
          <cell r="F295" t="str">
            <v>UB</v>
          </cell>
          <cell r="L295">
            <v>1</v>
          </cell>
          <cell r="M295">
            <v>1</v>
          </cell>
          <cell r="N295">
            <v>1</v>
          </cell>
          <cell r="AR295">
            <v>1</v>
          </cell>
          <cell r="AS295" t="str">
            <v>2013.02.10</v>
          </cell>
        </row>
        <row r="296">
          <cell r="B296">
            <v>293</v>
          </cell>
          <cell r="C296" t="str">
            <v>D</v>
          </cell>
          <cell r="D296">
            <v>10293000</v>
          </cell>
          <cell r="E296" t="str">
            <v xml:space="preserve">Тээвэр цагааннуур </v>
          </cell>
          <cell r="F296" t="str">
            <v>UB</v>
          </cell>
          <cell r="G296">
            <v>1</v>
          </cell>
        </row>
        <row r="297">
          <cell r="B297">
            <v>4</v>
          </cell>
          <cell r="C297" t="str">
            <v>D</v>
          </cell>
          <cell r="D297">
            <v>10004000</v>
          </cell>
          <cell r="E297" t="str">
            <v>ЦаСТУ</v>
          </cell>
          <cell r="F297" t="str">
            <v>UB</v>
          </cell>
          <cell r="G297">
            <v>1</v>
          </cell>
        </row>
        <row r="298">
          <cell r="B298">
            <v>249</v>
          </cell>
          <cell r="C298" t="str">
            <v>D</v>
          </cell>
          <cell r="D298">
            <v>10249000</v>
          </cell>
          <cell r="E298" t="str">
            <v>Шинэчлэл инвэст</v>
          </cell>
          <cell r="F298" t="str">
            <v>UB</v>
          </cell>
          <cell r="G298">
            <v>1</v>
          </cell>
          <cell r="H298">
            <v>1</v>
          </cell>
          <cell r="I298">
            <v>1</v>
          </cell>
          <cell r="J298">
            <v>1</v>
          </cell>
          <cell r="M298">
            <v>1</v>
          </cell>
          <cell r="N298">
            <v>1</v>
          </cell>
          <cell r="Y298">
            <v>1</v>
          </cell>
          <cell r="Z298" t="str">
            <v>2010.05.06</v>
          </cell>
          <cell r="AE298">
            <v>1</v>
          </cell>
          <cell r="AF298" t="str">
            <v>2011,04,29</v>
          </cell>
          <cell r="AR298">
            <v>1</v>
          </cell>
          <cell r="AS298" t="str">
            <v>2013.02.10</v>
          </cell>
        </row>
        <row r="299">
          <cell r="B299">
            <v>491</v>
          </cell>
          <cell r="C299" t="str">
            <v>D</v>
          </cell>
          <cell r="D299">
            <v>10491000</v>
          </cell>
          <cell r="E299" t="str">
            <v>Эрдэнэ зам</v>
          </cell>
          <cell r="F299" t="str">
            <v>UB</v>
          </cell>
          <cell r="G299">
            <v>1</v>
          </cell>
          <cell r="H299">
            <v>1</v>
          </cell>
          <cell r="I299">
            <v>1</v>
          </cell>
          <cell r="K299">
            <v>1</v>
          </cell>
          <cell r="L299">
            <v>1</v>
          </cell>
          <cell r="AR299">
            <v>1</v>
          </cell>
          <cell r="AS299" t="str">
            <v>2013.02.10</v>
          </cell>
        </row>
        <row r="300">
          <cell r="B300">
            <v>459</v>
          </cell>
          <cell r="C300" t="str">
            <v>D</v>
          </cell>
          <cell r="D300">
            <v>10459000</v>
          </cell>
          <cell r="E300" t="str">
            <v>Их барилга</v>
          </cell>
          <cell r="F300" t="str">
            <v>UV</v>
          </cell>
          <cell r="M300">
            <v>1</v>
          </cell>
          <cell r="N300">
            <v>1</v>
          </cell>
          <cell r="P300">
            <v>1</v>
          </cell>
          <cell r="Q300" t="str">
            <v>2011,03,23</v>
          </cell>
          <cell r="S300">
            <v>1</v>
          </cell>
          <cell r="T300" t="str">
            <v>2011,03,23</v>
          </cell>
          <cell r="V300">
            <v>1</v>
          </cell>
          <cell r="W300" t="str">
            <v>2011,03,23</v>
          </cell>
          <cell r="Y300">
            <v>1</v>
          </cell>
          <cell r="Z300" t="str">
            <v>2011,03,23</v>
          </cell>
          <cell r="AE300">
            <v>1</v>
          </cell>
          <cell r="AF300" t="str">
            <v>2011,03,23</v>
          </cell>
          <cell r="AK300">
            <v>1</v>
          </cell>
          <cell r="AL300" t="str">
            <v>2012.03.27</v>
          </cell>
          <cell r="AR300">
            <v>1</v>
          </cell>
          <cell r="AS300" t="str">
            <v>2013.03.07</v>
          </cell>
          <cell r="AY300">
            <v>1</v>
          </cell>
          <cell r="AZ300" t="str">
            <v>2015.05.20</v>
          </cell>
          <cell r="BA300" t="str">
            <v>Увс финанс аудит</v>
          </cell>
          <cell r="BF300">
            <v>1</v>
          </cell>
          <cell r="BG300" t="str">
            <v>2015/05.20</v>
          </cell>
          <cell r="BH300" t="str">
            <v>Увс финанс аудит</v>
          </cell>
        </row>
        <row r="301">
          <cell r="B301">
            <v>157</v>
          </cell>
          <cell r="C301" t="str">
            <v>D</v>
          </cell>
          <cell r="D301">
            <v>10157000</v>
          </cell>
          <cell r="E301" t="str">
            <v>Их нуур</v>
          </cell>
          <cell r="F301" t="str">
            <v>UV</v>
          </cell>
        </row>
        <row r="302">
          <cell r="B302">
            <v>130</v>
          </cell>
          <cell r="C302" t="str">
            <v>D</v>
          </cell>
          <cell r="D302">
            <v>10130000</v>
          </cell>
          <cell r="E302" t="str">
            <v>Мөнхжим</v>
          </cell>
          <cell r="F302" t="str">
            <v>UV</v>
          </cell>
          <cell r="G302">
            <v>1</v>
          </cell>
          <cell r="M302">
            <v>1</v>
          </cell>
          <cell r="N302">
            <v>1</v>
          </cell>
        </row>
        <row r="303">
          <cell r="B303">
            <v>305</v>
          </cell>
          <cell r="C303" t="str">
            <v>D</v>
          </cell>
          <cell r="D303">
            <v>10305000</v>
          </cell>
          <cell r="E303" t="str">
            <v>Жоншит тээвэр</v>
          </cell>
          <cell r="F303" t="str">
            <v>XE</v>
          </cell>
          <cell r="G303">
            <v>1</v>
          </cell>
          <cell r="H303">
            <v>1</v>
          </cell>
        </row>
        <row r="304">
          <cell r="B304">
            <v>230</v>
          </cell>
          <cell r="C304" t="str">
            <v>D</v>
          </cell>
          <cell r="D304">
            <v>10230000</v>
          </cell>
          <cell r="E304" t="str">
            <v>Жинст</v>
          </cell>
          <cell r="F304" t="str">
            <v>ZA</v>
          </cell>
        </row>
        <row r="305">
          <cell r="B305">
            <v>375</v>
          </cell>
          <cell r="C305" t="str">
            <v>D</v>
          </cell>
          <cell r="D305">
            <v>10375000</v>
          </cell>
          <cell r="E305" t="str">
            <v>Завхан тээвэр</v>
          </cell>
          <cell r="F305" t="str">
            <v>ZA</v>
          </cell>
        </row>
        <row r="306">
          <cell r="B306">
            <v>286</v>
          </cell>
          <cell r="C306" t="str">
            <v>D</v>
          </cell>
          <cell r="D306">
            <v>10286000</v>
          </cell>
          <cell r="E306" t="str">
            <v>Завхан тээх</v>
          </cell>
          <cell r="F306" t="str">
            <v>ZA</v>
          </cell>
        </row>
        <row r="307">
          <cell r="B307">
            <v>210</v>
          </cell>
          <cell r="C307" t="str">
            <v>D</v>
          </cell>
          <cell r="D307">
            <v>10210000</v>
          </cell>
          <cell r="E307" t="str">
            <v>Улбаа</v>
          </cell>
          <cell r="F307" t="str">
            <v>ZA</v>
          </cell>
          <cell r="H307">
            <v>1</v>
          </cell>
          <cell r="I307">
            <v>1</v>
          </cell>
          <cell r="M307">
            <v>1</v>
          </cell>
          <cell r="N307">
            <v>1</v>
          </cell>
          <cell r="P307">
            <v>1</v>
          </cell>
          <cell r="Q307" t="str">
            <v>2008.03.24</v>
          </cell>
          <cell r="S307">
            <v>1</v>
          </cell>
          <cell r="T307" t="str">
            <v>2008.03.24</v>
          </cell>
        </row>
        <row r="308">
          <cell r="B308">
            <v>394</v>
          </cell>
          <cell r="C308" t="str">
            <v>E</v>
          </cell>
          <cell r="D308">
            <v>10394000</v>
          </cell>
          <cell r="E308" t="str">
            <v>Ар баянхангай</v>
          </cell>
          <cell r="F308" t="str">
            <v>AR</v>
          </cell>
          <cell r="AR308">
            <v>1</v>
          </cell>
          <cell r="AS308" t="str">
            <v>2013.02.25</v>
          </cell>
          <cell r="AW308" t="str">
            <v>2013.07.22</v>
          </cell>
          <cell r="AY308">
            <v>1</v>
          </cell>
          <cell r="AZ308" t="str">
            <v>2014.02.11</v>
          </cell>
        </row>
        <row r="309">
          <cell r="B309">
            <v>446</v>
          </cell>
          <cell r="C309" t="str">
            <v>E</v>
          </cell>
          <cell r="D309">
            <v>10446000</v>
          </cell>
          <cell r="E309" t="str">
            <v>Цагааннуур</v>
          </cell>
          <cell r="F309" t="str">
            <v>BE</v>
          </cell>
          <cell r="G309">
            <v>1</v>
          </cell>
          <cell r="M309">
            <v>1</v>
          </cell>
          <cell r="P309">
            <v>1</v>
          </cell>
          <cell r="Q309" t="str">
            <v>2008.05.07</v>
          </cell>
          <cell r="S309">
            <v>1</v>
          </cell>
          <cell r="T309" t="str">
            <v>2008.05.07</v>
          </cell>
          <cell r="Y309">
            <v>1</v>
          </cell>
          <cell r="AA309" t="str">
            <v>СЯ</v>
          </cell>
          <cell r="AR309">
            <v>1</v>
          </cell>
          <cell r="AS309" t="str">
            <v>2013.02.10</v>
          </cell>
        </row>
        <row r="310">
          <cell r="B310">
            <v>197</v>
          </cell>
          <cell r="C310" t="str">
            <v>E</v>
          </cell>
          <cell r="D310">
            <v>10197000</v>
          </cell>
          <cell r="E310" t="str">
            <v>Зоос трейд</v>
          </cell>
          <cell r="F310" t="str">
            <v>BH</v>
          </cell>
          <cell r="K310">
            <v>1</v>
          </cell>
          <cell r="M310">
            <v>1</v>
          </cell>
        </row>
        <row r="311">
          <cell r="B311">
            <v>367</v>
          </cell>
          <cell r="C311" t="str">
            <v>E</v>
          </cell>
          <cell r="D311">
            <v>10367000</v>
          </cell>
          <cell r="E311" t="str">
            <v>Дархан импэкс</v>
          </cell>
          <cell r="F311" t="str">
            <v>DA</v>
          </cell>
          <cell r="G311">
            <v>1</v>
          </cell>
          <cell r="AK311">
            <v>1</v>
          </cell>
          <cell r="AL311" t="str">
            <v>2014.02.12</v>
          </cell>
          <cell r="AR311">
            <v>1</v>
          </cell>
          <cell r="AS311" t="str">
            <v>2014.02.12</v>
          </cell>
          <cell r="AY311">
            <v>1</v>
          </cell>
          <cell r="AZ311" t="str">
            <v>2014.02.12</v>
          </cell>
        </row>
        <row r="312">
          <cell r="B312">
            <v>505</v>
          </cell>
          <cell r="C312" t="str">
            <v>E</v>
          </cell>
          <cell r="D312">
            <v>10505000</v>
          </cell>
          <cell r="E312" t="str">
            <v>Дархан ус суваг</v>
          </cell>
          <cell r="F312" t="str">
            <v>DA</v>
          </cell>
          <cell r="M312">
            <v>1</v>
          </cell>
          <cell r="N312">
            <v>1</v>
          </cell>
          <cell r="S312">
            <v>1</v>
          </cell>
          <cell r="T312" t="str">
            <v>2008.03.24</v>
          </cell>
          <cell r="AW312" t="str">
            <v>2013.09.23</v>
          </cell>
          <cell r="AY312">
            <v>1</v>
          </cell>
          <cell r="AZ312" t="str">
            <v>2014.04.15</v>
          </cell>
          <cell r="BA312" t="str">
            <v>Дархан Уул аймгийн Аудит</v>
          </cell>
          <cell r="BD312" t="str">
            <v>2014.08.04</v>
          </cell>
        </row>
        <row r="313">
          <cell r="B313">
            <v>250</v>
          </cell>
          <cell r="C313" t="str">
            <v>E</v>
          </cell>
          <cell r="D313">
            <v>10250000</v>
          </cell>
          <cell r="E313" t="str">
            <v>Сайншанд</v>
          </cell>
          <cell r="F313" t="str">
            <v>DG</v>
          </cell>
          <cell r="AR313">
            <v>1</v>
          </cell>
          <cell r="AS313" t="str">
            <v>2013.02.10</v>
          </cell>
        </row>
        <row r="314">
          <cell r="B314">
            <v>424</v>
          </cell>
          <cell r="C314" t="str">
            <v>E</v>
          </cell>
          <cell r="D314">
            <v>10424000</v>
          </cell>
          <cell r="E314" t="str">
            <v>Сав шим</v>
          </cell>
          <cell r="F314" t="str">
            <v>EM</v>
          </cell>
          <cell r="AK314">
            <v>1</v>
          </cell>
          <cell r="AL314" t="str">
            <v>2012.04.26</v>
          </cell>
          <cell r="AR314">
            <v>1</v>
          </cell>
          <cell r="AS314" t="str">
            <v>2013.02.10</v>
          </cell>
        </row>
        <row r="315">
          <cell r="B315">
            <v>241</v>
          </cell>
          <cell r="C315" t="str">
            <v>E</v>
          </cell>
          <cell r="D315">
            <v>10241000</v>
          </cell>
          <cell r="E315" t="str">
            <v>Баян-Итгэлт</v>
          </cell>
          <cell r="F315" t="str">
            <v>EM</v>
          </cell>
          <cell r="K315">
            <v>1</v>
          </cell>
          <cell r="AR315">
            <v>1</v>
          </cell>
          <cell r="AS315" t="str">
            <v>2013.02.10</v>
          </cell>
        </row>
        <row r="316">
          <cell r="B316">
            <v>170</v>
          </cell>
          <cell r="C316" t="str">
            <v>E</v>
          </cell>
          <cell r="D316">
            <v>10170000</v>
          </cell>
          <cell r="E316" t="str">
            <v>Орхон</v>
          </cell>
          <cell r="F316" t="str">
            <v>EV</v>
          </cell>
          <cell r="G316">
            <v>1</v>
          </cell>
          <cell r="K316">
            <v>1</v>
          </cell>
        </row>
        <row r="317">
          <cell r="B317">
            <v>248</v>
          </cell>
          <cell r="C317" t="str">
            <v>E</v>
          </cell>
          <cell r="D317">
            <v>10248000</v>
          </cell>
          <cell r="E317" t="str">
            <v>Өргөн хэрэглээ</v>
          </cell>
          <cell r="F317" t="str">
            <v>OR</v>
          </cell>
          <cell r="G317">
            <v>1</v>
          </cell>
          <cell r="I317">
            <v>1</v>
          </cell>
        </row>
        <row r="318">
          <cell r="B318">
            <v>289</v>
          </cell>
          <cell r="C318" t="str">
            <v>E</v>
          </cell>
          <cell r="D318">
            <v>10289000</v>
          </cell>
          <cell r="E318" t="str">
            <v>Ноёт хайрхан</v>
          </cell>
          <cell r="F318" t="str">
            <v>SB</v>
          </cell>
          <cell r="M318">
            <v>1</v>
          </cell>
          <cell r="P318">
            <v>1</v>
          </cell>
          <cell r="V318">
            <v>1</v>
          </cell>
          <cell r="W318" t="str">
            <v>2009.02.20</v>
          </cell>
          <cell r="Y318">
            <v>1</v>
          </cell>
          <cell r="Z318" t="str">
            <v>2010.03.03</v>
          </cell>
          <cell r="AE318">
            <v>1</v>
          </cell>
          <cell r="AF318" t="str">
            <v>2011,02,21</v>
          </cell>
        </row>
        <row r="319">
          <cell r="B319">
            <v>449</v>
          </cell>
          <cell r="C319" t="str">
            <v>E</v>
          </cell>
          <cell r="D319">
            <v>10449000</v>
          </cell>
          <cell r="E319" t="str">
            <v>Сэлэнгэ импэкс</v>
          </cell>
          <cell r="F319" t="str">
            <v>SB</v>
          </cell>
          <cell r="N319">
            <v>1</v>
          </cell>
          <cell r="P319">
            <v>1</v>
          </cell>
          <cell r="V319">
            <v>1</v>
          </cell>
          <cell r="W319" t="str">
            <v>2009.02.20</v>
          </cell>
          <cell r="Y319">
            <v>1</v>
          </cell>
          <cell r="Z319" t="str">
            <v>2010.03.03</v>
          </cell>
          <cell r="AE319">
            <v>1</v>
          </cell>
          <cell r="AF319" t="str">
            <v>2011,01,28</v>
          </cell>
          <cell r="AR319">
            <v>1</v>
          </cell>
          <cell r="AS319" t="str">
            <v>2013.02.10</v>
          </cell>
        </row>
        <row r="320">
          <cell r="B320">
            <v>474</v>
          </cell>
          <cell r="C320" t="str">
            <v>E</v>
          </cell>
          <cell r="D320">
            <v>10474000</v>
          </cell>
          <cell r="E320" t="str">
            <v>Ундрам</v>
          </cell>
          <cell r="F320" t="str">
            <v>TE</v>
          </cell>
          <cell r="O320">
            <v>1</v>
          </cell>
          <cell r="AR320">
            <v>1</v>
          </cell>
          <cell r="AS320" t="str">
            <v>2013.02.10</v>
          </cell>
        </row>
        <row r="321">
          <cell r="B321">
            <v>3</v>
          </cell>
          <cell r="C321" t="str">
            <v>E</v>
          </cell>
          <cell r="D321">
            <v>10003000</v>
          </cell>
          <cell r="E321" t="str">
            <v>Улаанбаатар ЗБ</v>
          </cell>
          <cell r="F321" t="str">
            <v>UB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S321">
            <v>1</v>
          </cell>
          <cell r="T321" t="str">
            <v>2008.02.07</v>
          </cell>
          <cell r="V321">
            <v>1</v>
          </cell>
          <cell r="W321" t="str">
            <v>2009.01.26</v>
          </cell>
          <cell r="Y321">
            <v>1</v>
          </cell>
          <cell r="Z321" t="str">
            <v>2010.01.29</v>
          </cell>
          <cell r="AE321">
            <v>1</v>
          </cell>
          <cell r="AF321" t="str">
            <v>2011,01,31</v>
          </cell>
          <cell r="AK321">
            <v>1</v>
          </cell>
          <cell r="AL321" t="str">
            <v>2012.02.07</v>
          </cell>
          <cell r="AR321">
            <v>1</v>
          </cell>
          <cell r="AS321" t="str">
            <v>2013.02.14</v>
          </cell>
          <cell r="AU321" t="str">
            <v>2013.02.21</v>
          </cell>
          <cell r="AW321" t="str">
            <v>2013.09.17</v>
          </cell>
          <cell r="AY321">
            <v>1</v>
          </cell>
          <cell r="AZ321" t="str">
            <v>2014.02.10</v>
          </cell>
          <cell r="BD321" t="str">
            <v>2014.07.21</v>
          </cell>
        </row>
        <row r="322">
          <cell r="B322">
            <v>5</v>
          </cell>
          <cell r="C322" t="str">
            <v>E</v>
          </cell>
          <cell r="D322">
            <v>10005000</v>
          </cell>
          <cell r="E322" t="str">
            <v>Тулга</v>
          </cell>
          <cell r="F322" t="str">
            <v>UB</v>
          </cell>
          <cell r="G322">
            <v>1</v>
          </cell>
          <cell r="H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1</v>
          </cell>
          <cell r="R322" t="str">
            <v>2007.07.18</v>
          </cell>
          <cell r="S322">
            <v>1</v>
          </cell>
          <cell r="T322" t="str">
            <v>2008.01.24</v>
          </cell>
          <cell r="U322" t="str">
            <v>2008.07.16</v>
          </cell>
          <cell r="V322">
            <v>1</v>
          </cell>
          <cell r="W322" t="str">
            <v>2009.02.03</v>
          </cell>
          <cell r="X322" t="str">
            <v>2009.07.15 II</v>
          </cell>
          <cell r="Y322">
            <v>1</v>
          </cell>
          <cell r="Z322" t="str">
            <v>2010.02.05</v>
          </cell>
          <cell r="AA322" t="str">
            <v>Ситико Аудит</v>
          </cell>
          <cell r="AE322">
            <v>1</v>
          </cell>
          <cell r="AF322" t="str">
            <v>2011,02,16</v>
          </cell>
          <cell r="AI322" t="str">
            <v>2011.07.22</v>
          </cell>
          <cell r="AK322">
            <v>1</v>
          </cell>
          <cell r="AL322" t="str">
            <v>2012.02.14</v>
          </cell>
          <cell r="AP322" t="str">
            <v>2012.12.18</v>
          </cell>
          <cell r="AR322">
            <v>1</v>
          </cell>
          <cell r="AS322" t="str">
            <v>2013.01.30</v>
          </cell>
        </row>
        <row r="323">
          <cell r="B323">
            <v>19</v>
          </cell>
          <cell r="C323" t="str">
            <v>E</v>
          </cell>
          <cell r="D323">
            <v>10019000</v>
          </cell>
          <cell r="E323" t="str">
            <v>Хэрэглээ импэкс</v>
          </cell>
          <cell r="F323" t="str">
            <v>UB</v>
          </cell>
          <cell r="G323">
            <v>1</v>
          </cell>
          <cell r="H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1</v>
          </cell>
          <cell r="P323">
            <v>1</v>
          </cell>
          <cell r="S323">
            <v>1</v>
          </cell>
          <cell r="T323" t="str">
            <v>2008.04.22</v>
          </cell>
          <cell r="V323">
            <v>1</v>
          </cell>
          <cell r="W323" t="str">
            <v>2009.05.28</v>
          </cell>
          <cell r="Y323">
            <v>1</v>
          </cell>
          <cell r="Z323" t="str">
            <v>2010.02.25</v>
          </cell>
          <cell r="AA323" t="str">
            <v>Мэдээлэл Аудит</v>
          </cell>
          <cell r="AE323">
            <v>1</v>
          </cell>
          <cell r="AF323" t="str">
            <v>2011,04,11</v>
          </cell>
          <cell r="AK323">
            <v>1</v>
          </cell>
          <cell r="AL323" t="str">
            <v>2012.03.14</v>
          </cell>
          <cell r="AR323">
            <v>1</v>
          </cell>
          <cell r="AS323" t="str">
            <v>2013.02.25</v>
          </cell>
          <cell r="AW323" t="str">
            <v>2013.09.11</v>
          </cell>
        </row>
        <row r="324">
          <cell r="B324">
            <v>452</v>
          </cell>
          <cell r="C324" t="str">
            <v>E</v>
          </cell>
          <cell r="D324">
            <v>10452000</v>
          </cell>
          <cell r="E324" t="str">
            <v>Автоимпэкс</v>
          </cell>
          <cell r="F324" t="str">
            <v>UB</v>
          </cell>
          <cell r="G324">
            <v>1</v>
          </cell>
          <cell r="H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 t="str">
            <v>2007.09.11</v>
          </cell>
          <cell r="S324">
            <v>1</v>
          </cell>
          <cell r="T324" t="str">
            <v>2008.03.26</v>
          </cell>
          <cell r="V324">
            <v>1</v>
          </cell>
          <cell r="W324" t="str">
            <v>2009.03.23</v>
          </cell>
          <cell r="Y324">
            <v>1</v>
          </cell>
          <cell r="Z324" t="str">
            <v>2010.03.23</v>
          </cell>
          <cell r="AE324">
            <v>1</v>
          </cell>
          <cell r="AF324" t="str">
            <v>2011,04,19</v>
          </cell>
          <cell r="AK324">
            <v>1</v>
          </cell>
          <cell r="AL324" t="str">
            <v>2012.06.06</v>
          </cell>
          <cell r="AR324">
            <v>1</v>
          </cell>
          <cell r="AS324" t="str">
            <v>2013.02.10</v>
          </cell>
          <cell r="AY324">
            <v>1</v>
          </cell>
          <cell r="AZ324" t="str">
            <v>2014.06.10</v>
          </cell>
        </row>
        <row r="325">
          <cell r="B325">
            <v>529</v>
          </cell>
          <cell r="C325" t="str">
            <v>E</v>
          </cell>
          <cell r="D325">
            <v>10529000</v>
          </cell>
          <cell r="E325" t="str">
            <v>Анод</v>
          </cell>
          <cell r="F325" t="str">
            <v>UB</v>
          </cell>
        </row>
        <row r="326">
          <cell r="B326">
            <v>13</v>
          </cell>
          <cell r="C326" t="str">
            <v>E</v>
          </cell>
          <cell r="D326">
            <v>10013000</v>
          </cell>
          <cell r="E326" t="str">
            <v>Баянгол ЗБ</v>
          </cell>
          <cell r="F326" t="str">
            <v>UB</v>
          </cell>
          <cell r="G326">
            <v>1</v>
          </cell>
          <cell r="H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1</v>
          </cell>
          <cell r="N326">
            <v>1</v>
          </cell>
          <cell r="O326">
            <v>1</v>
          </cell>
          <cell r="P326">
            <v>1</v>
          </cell>
          <cell r="R326" t="str">
            <v>2007.07.30</v>
          </cell>
          <cell r="S326">
            <v>1</v>
          </cell>
          <cell r="T326" t="str">
            <v>2008.02.07</v>
          </cell>
          <cell r="U326" t="str">
            <v>2008.07.21</v>
          </cell>
          <cell r="V326">
            <v>1</v>
          </cell>
          <cell r="W326" t="str">
            <v>2009.02.03</v>
          </cell>
          <cell r="X326" t="str">
            <v>2009.07.29</v>
          </cell>
          <cell r="Y326">
            <v>1</v>
          </cell>
          <cell r="Z326" t="str">
            <v>2010.03.05</v>
          </cell>
          <cell r="AB326" t="str">
            <v>2010.04.26</v>
          </cell>
          <cell r="AC326" t="str">
            <v>2010.07.23</v>
          </cell>
          <cell r="AE326">
            <v>1</v>
          </cell>
          <cell r="AF326" t="str">
            <v>2010,03,31</v>
          </cell>
          <cell r="AH326" t="str">
            <v>2011,04,26</v>
          </cell>
          <cell r="AK326">
            <v>1</v>
          </cell>
          <cell r="AL326" t="str">
            <v>2012.08.17</v>
          </cell>
          <cell r="AO326" t="str">
            <v>2012.08.17</v>
          </cell>
          <cell r="AP326" t="str">
            <v>2012.08.17</v>
          </cell>
          <cell r="AR326">
            <v>1</v>
          </cell>
          <cell r="AS326" t="str">
            <v>2012.02.25</v>
          </cell>
          <cell r="AW326" t="str">
            <v>2013.09.06</v>
          </cell>
          <cell r="AY326">
            <v>1</v>
          </cell>
          <cell r="AZ326" t="str">
            <v>2014.02.21</v>
          </cell>
          <cell r="BD326" t="str">
            <v>2014.07.29</v>
          </cell>
          <cell r="BF326">
            <v>1</v>
          </cell>
          <cell r="BG326">
            <v>42134</v>
          </cell>
          <cell r="BH326" t="str">
            <v>фискал аудит</v>
          </cell>
          <cell r="BK326">
            <v>42208</v>
          </cell>
          <cell r="BM326">
            <v>42500</v>
          </cell>
          <cell r="BN326" t="str">
            <v xml:space="preserve">Фискал аудит </v>
          </cell>
        </row>
        <row r="327">
          <cell r="B327">
            <v>435</v>
          </cell>
          <cell r="C327" t="str">
            <v>E</v>
          </cell>
          <cell r="D327">
            <v>10435000</v>
          </cell>
          <cell r="E327" t="str">
            <v>Бөөний худалдаа</v>
          </cell>
          <cell r="F327" t="str">
            <v>UB</v>
          </cell>
          <cell r="G327">
            <v>1</v>
          </cell>
          <cell r="H327">
            <v>1</v>
          </cell>
          <cell r="L327">
            <v>1</v>
          </cell>
          <cell r="N327">
            <v>1</v>
          </cell>
          <cell r="O327">
            <v>1</v>
          </cell>
          <cell r="Y327">
            <v>1</v>
          </cell>
          <cell r="AA327" t="str">
            <v>СЯ</v>
          </cell>
          <cell r="AR327">
            <v>1</v>
          </cell>
          <cell r="AS327" t="str">
            <v>2013.02.19</v>
          </cell>
          <cell r="BF327">
            <v>1</v>
          </cell>
          <cell r="BG327">
            <v>42136</v>
          </cell>
          <cell r="BH327" t="str">
            <v xml:space="preserve">Б энд С аудит </v>
          </cell>
          <cell r="BM327">
            <v>42503</v>
          </cell>
          <cell r="BN327" t="str">
            <v>Б энд С аудит</v>
          </cell>
        </row>
        <row r="328">
          <cell r="B328">
            <v>520</v>
          </cell>
          <cell r="C328" t="str">
            <v>E</v>
          </cell>
          <cell r="D328">
            <v>10520000</v>
          </cell>
          <cell r="E328" t="str">
            <v>Зоос банк</v>
          </cell>
          <cell r="F328" t="str">
            <v>UB</v>
          </cell>
          <cell r="O328">
            <v>1</v>
          </cell>
          <cell r="R328" t="str">
            <v>2007.10.18</v>
          </cell>
          <cell r="S328">
            <v>1</v>
          </cell>
          <cell r="T328" t="str">
            <v>2008.02.26</v>
          </cell>
        </row>
        <row r="329">
          <cell r="B329">
            <v>185</v>
          </cell>
          <cell r="C329" t="str">
            <v>E</v>
          </cell>
          <cell r="D329">
            <v>10185000</v>
          </cell>
          <cell r="E329" t="str">
            <v>Их үүсгэл</v>
          </cell>
          <cell r="F329" t="str">
            <v>UB</v>
          </cell>
          <cell r="H329">
            <v>1</v>
          </cell>
          <cell r="L329">
            <v>1</v>
          </cell>
          <cell r="M329">
            <v>1</v>
          </cell>
          <cell r="N329">
            <v>1</v>
          </cell>
          <cell r="S329">
            <v>1</v>
          </cell>
          <cell r="T329" t="str">
            <v>2008.03.13</v>
          </cell>
          <cell r="U329" t="str">
            <v>2008.09.12</v>
          </cell>
          <cell r="V329">
            <v>1</v>
          </cell>
          <cell r="W329" t="str">
            <v>2009.09.02</v>
          </cell>
          <cell r="Y329">
            <v>1</v>
          </cell>
          <cell r="AA329" t="str">
            <v>СЯ</v>
          </cell>
          <cell r="AR329">
            <v>1</v>
          </cell>
          <cell r="AS329" t="str">
            <v>2013.02.10</v>
          </cell>
        </row>
        <row r="330">
          <cell r="B330">
            <v>342</v>
          </cell>
          <cell r="C330" t="str">
            <v>E</v>
          </cell>
          <cell r="D330">
            <v>10342000</v>
          </cell>
          <cell r="E330" t="str">
            <v>Монгол эд импэкс</v>
          </cell>
          <cell r="F330" t="str">
            <v>UB</v>
          </cell>
          <cell r="G330">
            <v>1</v>
          </cell>
        </row>
        <row r="331">
          <cell r="B331">
            <v>509</v>
          </cell>
          <cell r="C331" t="str">
            <v>E</v>
          </cell>
          <cell r="D331">
            <v>10509000</v>
          </cell>
          <cell r="E331" t="str">
            <v>Монголэмимпекс</v>
          </cell>
          <cell r="F331" t="str">
            <v>UB</v>
          </cell>
          <cell r="K331">
            <v>1</v>
          </cell>
          <cell r="L331">
            <v>1</v>
          </cell>
          <cell r="M331">
            <v>1</v>
          </cell>
          <cell r="O331">
            <v>1</v>
          </cell>
          <cell r="P331">
            <v>1</v>
          </cell>
          <cell r="V331">
            <v>1</v>
          </cell>
          <cell r="W331" t="str">
            <v>2009.10.16</v>
          </cell>
          <cell r="X331" t="str">
            <v>2009.10.16</v>
          </cell>
          <cell r="Y331">
            <v>1</v>
          </cell>
          <cell r="AA331" t="str">
            <v>СЯ</v>
          </cell>
          <cell r="AE331">
            <v>1</v>
          </cell>
          <cell r="AF331" t="str">
            <v>2011,03,29</v>
          </cell>
        </row>
        <row r="332">
          <cell r="B332">
            <v>510</v>
          </cell>
          <cell r="C332" t="str">
            <v>E</v>
          </cell>
          <cell r="D332">
            <v>10510000</v>
          </cell>
          <cell r="E332" t="str">
            <v>МХБ</v>
          </cell>
          <cell r="F332" t="str">
            <v>UB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AR332">
            <v>1</v>
          </cell>
          <cell r="AS332" t="str">
            <v>2013.02.10</v>
          </cell>
          <cell r="BD332" t="str">
            <v>2014.07.25</v>
          </cell>
          <cell r="BF332">
            <v>1</v>
          </cell>
          <cell r="BG332" t="str">
            <v>2015,02.10</v>
          </cell>
          <cell r="BK332">
            <v>42208</v>
          </cell>
          <cell r="BM332">
            <v>42410</v>
          </cell>
        </row>
        <row r="333">
          <cell r="B333">
            <v>436</v>
          </cell>
          <cell r="C333" t="str">
            <v>E</v>
          </cell>
          <cell r="D333">
            <v>10436000</v>
          </cell>
          <cell r="E333" t="str">
            <v>Разноимпэкс нэгдэл</v>
          </cell>
          <cell r="F333" t="str">
            <v>UB</v>
          </cell>
          <cell r="G333">
            <v>1</v>
          </cell>
          <cell r="H333">
            <v>1</v>
          </cell>
          <cell r="I333">
            <v>1</v>
          </cell>
        </row>
        <row r="334">
          <cell r="B334">
            <v>376</v>
          </cell>
          <cell r="C334" t="str">
            <v>E</v>
          </cell>
          <cell r="D334">
            <v>10376000</v>
          </cell>
          <cell r="E334" t="str">
            <v>Хишиг-Уул</v>
          </cell>
          <cell r="F334" t="str">
            <v>UB</v>
          </cell>
          <cell r="H334">
            <v>1</v>
          </cell>
          <cell r="M334">
            <v>1</v>
          </cell>
          <cell r="O334">
            <v>1</v>
          </cell>
          <cell r="Y334">
            <v>1</v>
          </cell>
          <cell r="AA334" t="str">
            <v>СЯ</v>
          </cell>
          <cell r="AE334">
            <v>1</v>
          </cell>
          <cell r="AF334" t="str">
            <v>2011,05,05</v>
          </cell>
          <cell r="AR334">
            <v>1</v>
          </cell>
          <cell r="AS334" t="str">
            <v>2013.02.10</v>
          </cell>
          <cell r="AY334">
            <v>1</v>
          </cell>
          <cell r="AZ334" t="str">
            <v>2014.03.04</v>
          </cell>
          <cell r="BM334">
            <v>42542</v>
          </cell>
          <cell r="BN334" t="str">
            <v>Нийслэл аудит</v>
          </cell>
        </row>
        <row r="335">
          <cell r="B335">
            <v>198</v>
          </cell>
          <cell r="C335" t="str">
            <v>E</v>
          </cell>
          <cell r="D335">
            <v>10198000</v>
          </cell>
          <cell r="E335" t="str">
            <v>Хорол-Эрдэнэ</v>
          </cell>
          <cell r="F335" t="str">
            <v>UB</v>
          </cell>
          <cell r="G335">
            <v>1</v>
          </cell>
          <cell r="H335">
            <v>1</v>
          </cell>
          <cell r="Y335">
            <v>1</v>
          </cell>
          <cell r="AA335" t="str">
            <v>СЯ</v>
          </cell>
          <cell r="AE335">
            <v>1</v>
          </cell>
          <cell r="AF335" t="str">
            <v>2011.10.20</v>
          </cell>
          <cell r="AR335">
            <v>1</v>
          </cell>
          <cell r="AS335" t="str">
            <v>2013.02.27</v>
          </cell>
        </row>
        <row r="336">
          <cell r="B336">
            <v>122</v>
          </cell>
          <cell r="C336" t="str">
            <v>E</v>
          </cell>
          <cell r="D336">
            <v>10122000</v>
          </cell>
          <cell r="E336" t="str">
            <v>Арилжаа Увс</v>
          </cell>
          <cell r="F336" t="str">
            <v>UV</v>
          </cell>
        </row>
        <row r="337">
          <cell r="B337">
            <v>251</v>
          </cell>
          <cell r="C337" t="str">
            <v>E</v>
          </cell>
          <cell r="D337">
            <v>10251000</v>
          </cell>
          <cell r="E337" t="str">
            <v xml:space="preserve">Увс </v>
          </cell>
          <cell r="F337" t="str">
            <v>UV</v>
          </cell>
          <cell r="M337">
            <v>1</v>
          </cell>
          <cell r="N337">
            <v>1</v>
          </cell>
          <cell r="AR337">
            <v>1</v>
          </cell>
          <cell r="AS337" t="str">
            <v>2013.03.07</v>
          </cell>
        </row>
        <row r="338">
          <cell r="B338">
            <v>542</v>
          </cell>
          <cell r="D338">
            <v>10542000</v>
          </cell>
          <cell r="E338" t="str">
            <v xml:space="preserve">Мик холдинг </v>
          </cell>
          <cell r="F338" t="str">
            <v>UB</v>
          </cell>
          <cell r="BM338">
            <v>42460</v>
          </cell>
          <cell r="BN338" t="str">
            <v xml:space="preserve">Эрнст энд Янг Монголия аудит ХХК </v>
          </cell>
        </row>
        <row r="339">
          <cell r="B339">
            <v>437</v>
          </cell>
          <cell r="C339" t="str">
            <v>E</v>
          </cell>
          <cell r="D339">
            <v>10437000</v>
          </cell>
          <cell r="E339" t="str">
            <v>Улиастай тэгш</v>
          </cell>
          <cell r="F339" t="str">
            <v>ZA</v>
          </cell>
          <cell r="G339">
            <v>1</v>
          </cell>
          <cell r="H339">
            <v>1</v>
          </cell>
          <cell r="J339">
            <v>1</v>
          </cell>
          <cell r="K339">
            <v>1</v>
          </cell>
        </row>
        <row r="340">
          <cell r="B340">
            <v>541</v>
          </cell>
          <cell r="D340">
            <v>10541000</v>
          </cell>
          <cell r="E340" t="str">
            <v xml:space="preserve">Монгол шуудан </v>
          </cell>
          <cell r="BM340" t="str">
            <v>2016.,,,,,,,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iv93-2016 (2)"/>
      <sheetName val="div 2016"/>
      <sheetName val="olgoson div2016"/>
      <sheetName val="tender 95-2016"/>
      <sheetName val="tender 2016"/>
      <sheetName val="nogdol% 1996-2015 shalgav"/>
    </sheetNames>
    <sheetDataSet>
      <sheetData sheetId="0"/>
      <sheetData sheetId="1"/>
      <sheetData sheetId="2">
        <row r="4">
          <cell r="C4">
            <v>354</v>
          </cell>
          <cell r="D4" t="str">
            <v>GOV</v>
          </cell>
          <cell r="E4" t="str">
            <v>B</v>
          </cell>
        </row>
        <row r="5">
          <cell r="C5">
            <v>44</v>
          </cell>
          <cell r="D5" t="str">
            <v>TAH</v>
          </cell>
          <cell r="E5" t="str">
            <v>B</v>
          </cell>
        </row>
        <row r="6">
          <cell r="C6">
            <v>90</v>
          </cell>
          <cell r="D6" t="str">
            <v>APU</v>
          </cell>
          <cell r="E6" t="str">
            <v>B</v>
          </cell>
        </row>
        <row r="7">
          <cell r="C7">
            <v>227</v>
          </cell>
          <cell r="D7" t="str">
            <v>AZH</v>
          </cell>
          <cell r="E7" t="str">
            <v>D</v>
          </cell>
        </row>
        <row r="8">
          <cell r="C8">
            <v>120</v>
          </cell>
          <cell r="D8" t="str">
            <v>HAM</v>
          </cell>
          <cell r="E8" t="str">
            <v>C</v>
          </cell>
        </row>
        <row r="9">
          <cell r="C9">
            <v>97</v>
          </cell>
          <cell r="D9" t="str">
            <v>SOR</v>
          </cell>
          <cell r="E9" t="str">
            <v>B</v>
          </cell>
        </row>
        <row r="10">
          <cell r="C10">
            <v>524</v>
          </cell>
          <cell r="D10" t="str">
            <v>MDR</v>
          </cell>
          <cell r="E10" t="str">
            <v>D</v>
          </cell>
        </row>
        <row r="11">
          <cell r="C11">
            <v>26</v>
          </cell>
          <cell r="D11" t="str">
            <v>MMH</v>
          </cell>
          <cell r="E11" t="str">
            <v>D</v>
          </cell>
        </row>
        <row r="12">
          <cell r="C12">
            <v>143</v>
          </cell>
          <cell r="D12" t="str">
            <v>AHH</v>
          </cell>
          <cell r="E12" t="str">
            <v>D</v>
          </cell>
        </row>
        <row r="13">
          <cell r="C13">
            <v>503</v>
          </cell>
          <cell r="D13" t="str">
            <v>MSC</v>
          </cell>
          <cell r="E13" t="str">
            <v>E</v>
          </cell>
        </row>
        <row r="14">
          <cell r="C14">
            <v>316</v>
          </cell>
          <cell r="D14" t="str">
            <v>MSR</v>
          </cell>
          <cell r="E14" t="str">
            <v>B</v>
          </cell>
        </row>
        <row r="15">
          <cell r="C15">
            <v>521</v>
          </cell>
          <cell r="D15" t="str">
            <v>JTB</v>
          </cell>
          <cell r="E15" t="str">
            <v>E</v>
          </cell>
        </row>
        <row r="16">
          <cell r="C16">
            <v>22</v>
          </cell>
          <cell r="D16" t="str">
            <v>TCK</v>
          </cell>
          <cell r="E16" t="str">
            <v>B</v>
          </cell>
        </row>
        <row r="17">
          <cell r="C17">
            <v>309</v>
          </cell>
          <cell r="D17" t="str">
            <v>SHG</v>
          </cell>
          <cell r="E17" t="str">
            <v>A</v>
          </cell>
        </row>
        <row r="18">
          <cell r="C18">
            <v>525</v>
          </cell>
          <cell r="D18" t="str">
            <v>HBO</v>
          </cell>
          <cell r="E18" t="str">
            <v>D</v>
          </cell>
        </row>
        <row r="19">
          <cell r="C19">
            <v>492</v>
          </cell>
          <cell r="D19" t="str">
            <v>BEU</v>
          </cell>
          <cell r="E19" t="str">
            <v>A</v>
          </cell>
        </row>
        <row r="20">
          <cell r="C20">
            <v>531</v>
          </cell>
          <cell r="D20" t="str">
            <v>NKT</v>
          </cell>
          <cell r="E20" t="str">
            <v>B</v>
          </cell>
        </row>
        <row r="21">
          <cell r="C21">
            <v>490</v>
          </cell>
          <cell r="D21" t="str">
            <v>SDT</v>
          </cell>
          <cell r="E21" t="str">
            <v>C</v>
          </cell>
        </row>
        <row r="22">
          <cell r="C22">
            <v>517</v>
          </cell>
          <cell r="D22" t="str">
            <v>MSH</v>
          </cell>
          <cell r="E22" t="str">
            <v>E</v>
          </cell>
        </row>
        <row r="23">
          <cell r="C23">
            <v>88</v>
          </cell>
          <cell r="D23" t="str">
            <v>GTL</v>
          </cell>
          <cell r="E23" t="str">
            <v>B</v>
          </cell>
        </row>
        <row r="24">
          <cell r="C24">
            <v>448</v>
          </cell>
          <cell r="D24" t="str">
            <v>CHR</v>
          </cell>
          <cell r="E24" t="str">
            <v>C</v>
          </cell>
        </row>
        <row r="25">
          <cell r="C25">
            <v>179</v>
          </cell>
          <cell r="D25" t="str">
            <v>HHN</v>
          </cell>
          <cell r="E25" t="str">
            <v>C</v>
          </cell>
        </row>
        <row r="26">
          <cell r="C26">
            <v>204</v>
          </cell>
          <cell r="D26" t="str">
            <v>BLG</v>
          </cell>
          <cell r="E26" t="str">
            <v>B</v>
          </cell>
        </row>
        <row r="27">
          <cell r="C27">
            <v>528</v>
          </cell>
          <cell r="D27" t="str">
            <v>HRM</v>
          </cell>
          <cell r="E27" t="str">
            <v>E</v>
          </cell>
          <cell r="F27" t="str">
            <v>UB</v>
          </cell>
        </row>
        <row r="28">
          <cell r="C28">
            <v>523</v>
          </cell>
          <cell r="D28" t="str">
            <v>DAZ</v>
          </cell>
          <cell r="E28" t="str">
            <v>D</v>
          </cell>
        </row>
        <row r="29">
          <cell r="C29">
            <v>208</v>
          </cell>
          <cell r="D29" t="str">
            <v>MMX</v>
          </cell>
          <cell r="E29" t="str">
            <v>B</v>
          </cell>
        </row>
        <row r="30">
          <cell r="C30">
            <v>311</v>
          </cell>
          <cell r="D30" t="str">
            <v>DES</v>
          </cell>
          <cell r="E30" t="str">
            <v>E</v>
          </cell>
        </row>
        <row r="31">
          <cell r="C31">
            <v>322</v>
          </cell>
          <cell r="D31" t="str">
            <v>TLP</v>
          </cell>
          <cell r="E31" t="str">
            <v>D</v>
          </cell>
        </row>
        <row r="32">
          <cell r="C32">
            <v>366</v>
          </cell>
          <cell r="D32" t="str">
            <v>DZG</v>
          </cell>
          <cell r="E32" t="str">
            <v>E</v>
          </cell>
        </row>
        <row r="33">
          <cell r="C33">
            <v>320</v>
          </cell>
          <cell r="D33" t="str">
            <v>DIM</v>
          </cell>
          <cell r="E33" t="str">
            <v>E</v>
          </cell>
        </row>
        <row r="34">
          <cell r="C34">
            <v>162</v>
          </cell>
          <cell r="D34" t="str">
            <v>CHE</v>
          </cell>
          <cell r="E34" t="str">
            <v>C</v>
          </cell>
        </row>
        <row r="35">
          <cell r="C35">
            <v>269</v>
          </cell>
          <cell r="D35" t="str">
            <v>BBD</v>
          </cell>
          <cell r="E35" t="str">
            <v>D</v>
          </cell>
        </row>
        <row r="36">
          <cell r="C36">
            <v>414</v>
          </cell>
          <cell r="D36" t="str">
            <v>SES</v>
          </cell>
          <cell r="E36" t="str">
            <v>C</v>
          </cell>
        </row>
        <row r="37">
          <cell r="C37">
            <v>61</v>
          </cell>
          <cell r="D37" t="str">
            <v>JGV</v>
          </cell>
          <cell r="E37" t="str">
            <v>E</v>
          </cell>
        </row>
        <row r="38">
          <cell r="C38">
            <v>2</v>
          </cell>
          <cell r="D38" t="str">
            <v>UYN</v>
          </cell>
          <cell r="E38" t="str">
            <v>B</v>
          </cell>
        </row>
        <row r="39">
          <cell r="C39">
            <v>385</v>
          </cell>
          <cell r="D39" t="str">
            <v>SOH</v>
          </cell>
          <cell r="E39" t="str">
            <v>C</v>
          </cell>
        </row>
        <row r="40">
          <cell r="C40">
            <v>67</v>
          </cell>
          <cell r="D40" t="str">
            <v>NXE</v>
          </cell>
          <cell r="E40" t="str">
            <v>B</v>
          </cell>
        </row>
        <row r="41">
          <cell r="C41">
            <v>80</v>
          </cell>
          <cell r="D41" t="str">
            <v>MNG</v>
          </cell>
          <cell r="E41" t="str">
            <v>D</v>
          </cell>
        </row>
        <row r="42">
          <cell r="C42">
            <v>176</v>
          </cell>
          <cell r="D42" t="str">
            <v>BSKY</v>
          </cell>
          <cell r="E42" t="str">
            <v>E</v>
          </cell>
        </row>
        <row r="43">
          <cell r="C43">
            <v>450</v>
          </cell>
          <cell r="D43" t="str">
            <v>ZOO</v>
          </cell>
          <cell r="E43" t="str">
            <v>B</v>
          </cell>
        </row>
        <row r="44">
          <cell r="C44">
            <v>94</v>
          </cell>
          <cell r="D44" t="str">
            <v>HUN</v>
          </cell>
          <cell r="E44" t="str">
            <v>B</v>
          </cell>
        </row>
        <row r="45">
          <cell r="C45">
            <v>34</v>
          </cell>
          <cell r="D45" t="str">
            <v>SUL</v>
          </cell>
          <cell r="E45" t="str">
            <v>B</v>
          </cell>
        </row>
        <row r="46">
          <cell r="C46">
            <v>441</v>
          </cell>
          <cell r="D46" t="str">
            <v>TEX</v>
          </cell>
          <cell r="E46" t="str">
            <v>E</v>
          </cell>
        </row>
        <row r="47">
          <cell r="C47">
            <v>55</v>
          </cell>
          <cell r="D47" t="str">
            <v>NUR</v>
          </cell>
          <cell r="E47" t="str">
            <v>D</v>
          </cell>
        </row>
        <row r="48">
          <cell r="C48">
            <v>200</v>
          </cell>
          <cell r="D48" t="str">
            <v>NOG</v>
          </cell>
          <cell r="E48" t="str">
            <v>C</v>
          </cell>
        </row>
        <row r="49">
          <cell r="C49">
            <v>537</v>
          </cell>
          <cell r="D49" t="str">
            <v>ETR</v>
          </cell>
          <cell r="E49" t="str">
            <v>D</v>
          </cell>
        </row>
        <row r="50">
          <cell r="C50">
            <v>320</v>
          </cell>
          <cell r="D50" t="str">
            <v>DIM</v>
          </cell>
          <cell r="E50" t="str">
            <v>E</v>
          </cell>
        </row>
        <row r="51">
          <cell r="C51">
            <v>329</v>
          </cell>
          <cell r="D51" t="str">
            <v>INT</v>
          </cell>
          <cell r="E51" t="str">
            <v>C</v>
          </cell>
        </row>
        <row r="52">
          <cell r="C52">
            <v>359</v>
          </cell>
          <cell r="D52" t="str">
            <v>NRS</v>
          </cell>
          <cell r="E52" t="str">
            <v>A</v>
          </cell>
        </row>
        <row r="53">
          <cell r="C53">
            <v>522</v>
          </cell>
          <cell r="D53" t="str">
            <v>BDS</v>
          </cell>
          <cell r="E53" t="str">
            <v>E</v>
          </cell>
        </row>
        <row r="54">
          <cell r="C54">
            <v>359</v>
          </cell>
          <cell r="D54" t="str">
            <v>NRS</v>
          </cell>
          <cell r="E54" t="str">
            <v>A</v>
          </cell>
        </row>
        <row r="55">
          <cell r="C55">
            <v>540</v>
          </cell>
          <cell r="D55" t="str">
            <v>MRX</v>
          </cell>
          <cell r="E55" t="str">
            <v>B</v>
          </cell>
        </row>
        <row r="56">
          <cell r="C56">
            <v>409</v>
          </cell>
          <cell r="D56" t="str">
            <v>HJL</v>
          </cell>
          <cell r="E56" t="str">
            <v>C</v>
          </cell>
        </row>
        <row r="57">
          <cell r="C57">
            <v>152</v>
          </cell>
          <cell r="D57" t="str">
            <v>BAJ</v>
          </cell>
          <cell r="E57" t="str">
            <v>C</v>
          </cell>
        </row>
        <row r="58">
          <cell r="C58">
            <v>530</v>
          </cell>
          <cell r="D58" t="str">
            <v>RMC</v>
          </cell>
          <cell r="E58" t="str">
            <v>B</v>
          </cell>
        </row>
        <row r="59">
          <cell r="C59">
            <v>542</v>
          </cell>
          <cell r="D59" t="str">
            <v>МIK</v>
          </cell>
          <cell r="E59" t="str">
            <v>E</v>
          </cell>
        </row>
        <row r="60">
          <cell r="C60">
            <v>379</v>
          </cell>
          <cell r="D60" t="str">
            <v>МIE</v>
          </cell>
          <cell r="E60" t="str">
            <v>E</v>
          </cell>
        </row>
        <row r="61">
          <cell r="C61">
            <v>445</v>
          </cell>
          <cell r="D61" t="str">
            <v>BTG</v>
          </cell>
        </row>
        <row r="62">
          <cell r="C62">
            <v>86</v>
          </cell>
          <cell r="D62" t="str">
            <v>JGL</v>
          </cell>
          <cell r="E62" t="str">
            <v>B</v>
          </cell>
        </row>
        <row r="63">
          <cell r="C63">
            <v>136</v>
          </cell>
          <cell r="D63" t="str">
            <v>BAZ</v>
          </cell>
          <cell r="E63" t="str">
            <v>D</v>
          </cell>
        </row>
        <row r="64">
          <cell r="C64">
            <v>246</v>
          </cell>
          <cell r="D64" t="str">
            <v>SUN</v>
          </cell>
          <cell r="E64" t="str">
            <v>C</v>
          </cell>
        </row>
        <row r="65">
          <cell r="C65">
            <v>148</v>
          </cell>
          <cell r="D65" t="str">
            <v>GFG</v>
          </cell>
          <cell r="E65" t="str">
            <v>A</v>
          </cell>
        </row>
        <row r="66">
          <cell r="C66">
            <v>471</v>
          </cell>
          <cell r="D66" t="str">
            <v>MNB</v>
          </cell>
          <cell r="E66" t="str">
            <v>D</v>
          </cell>
        </row>
        <row r="67">
          <cell r="C67">
            <v>71</v>
          </cell>
          <cell r="D67" t="str">
            <v>NEH</v>
          </cell>
          <cell r="E67" t="str">
            <v>B</v>
          </cell>
        </row>
        <row r="68">
          <cell r="C68">
            <v>461</v>
          </cell>
          <cell r="D68" t="str">
            <v>ADL</v>
          </cell>
          <cell r="E68" t="str">
            <v>A</v>
          </cell>
        </row>
        <row r="69">
          <cell r="C69">
            <v>150</v>
          </cell>
          <cell r="D69" t="str">
            <v>DBL</v>
          </cell>
          <cell r="E69" t="str">
            <v>C</v>
          </cell>
        </row>
        <row r="70">
          <cell r="C70">
            <v>17</v>
          </cell>
          <cell r="D70" t="str">
            <v>ATR</v>
          </cell>
          <cell r="E70" t="str">
            <v>B</v>
          </cell>
        </row>
        <row r="71">
          <cell r="C71">
            <v>9</v>
          </cell>
          <cell r="D71" t="str">
            <v>МNH</v>
          </cell>
          <cell r="E71" t="str">
            <v>B</v>
          </cell>
        </row>
        <row r="72">
          <cell r="C72">
            <v>476</v>
          </cell>
          <cell r="D72" t="str">
            <v>BRC</v>
          </cell>
          <cell r="E72" t="str">
            <v>D</v>
          </cell>
        </row>
        <row r="73">
          <cell r="C73">
            <v>191</v>
          </cell>
          <cell r="D73" t="str">
            <v>EER</v>
          </cell>
          <cell r="E73" t="str">
            <v>B</v>
          </cell>
        </row>
        <row r="74">
          <cell r="C74">
            <v>498</v>
          </cell>
          <cell r="D74" t="str">
            <v>DDS</v>
          </cell>
        </row>
        <row r="75">
          <cell r="C75">
            <v>444</v>
          </cell>
          <cell r="D75" t="str">
            <v>BDL</v>
          </cell>
          <cell r="E75" t="str">
            <v>А</v>
          </cell>
          <cell r="F75" t="str">
            <v>HE</v>
          </cell>
        </row>
        <row r="76">
          <cell r="C76">
            <v>460</v>
          </cell>
          <cell r="D76" t="str">
            <v>SHV</v>
          </cell>
          <cell r="E76" t="str">
            <v>А</v>
          </cell>
          <cell r="F76" t="str">
            <v>GS</v>
          </cell>
        </row>
        <row r="77">
          <cell r="C77">
            <v>445</v>
          </cell>
          <cell r="D77" t="str">
            <v>BTG</v>
          </cell>
          <cell r="E77" t="str">
            <v>А</v>
          </cell>
          <cell r="F77" t="str">
            <v>EV</v>
          </cell>
        </row>
        <row r="78">
          <cell r="C78">
            <v>464</v>
          </cell>
          <cell r="D78" t="str">
            <v>TAL</v>
          </cell>
          <cell r="E78" t="str">
            <v>А</v>
          </cell>
          <cell r="F78" t="str">
            <v>SU</v>
          </cell>
        </row>
        <row r="79">
          <cell r="C79">
            <v>389</v>
          </cell>
          <cell r="D79" t="str">
            <v>ONH</v>
          </cell>
        </row>
        <row r="80">
          <cell r="C80">
            <v>8</v>
          </cell>
          <cell r="D80" t="str">
            <v>HRD</v>
          </cell>
          <cell r="F80" t="str">
            <v>UB</v>
          </cell>
        </row>
        <row r="81">
          <cell r="C81">
            <v>504</v>
          </cell>
          <cell r="D81" t="str">
            <v>DGS</v>
          </cell>
          <cell r="F81" t="str">
            <v>UB</v>
          </cell>
        </row>
        <row r="82">
          <cell r="C82">
            <v>41</v>
          </cell>
          <cell r="D82" t="str">
            <v>TVL</v>
          </cell>
          <cell r="E82" t="str">
            <v>D</v>
          </cell>
        </row>
        <row r="83">
          <cell r="C83">
            <v>13</v>
          </cell>
          <cell r="D83" t="str">
            <v>BHG</v>
          </cell>
          <cell r="E83" t="str">
            <v>E</v>
          </cell>
          <cell r="F83" t="str">
            <v>UB</v>
          </cell>
        </row>
        <row r="84">
          <cell r="C84">
            <v>435</v>
          </cell>
          <cell r="D84" t="str">
            <v>BHL</v>
          </cell>
          <cell r="E84" t="str">
            <v>E</v>
          </cell>
          <cell r="F84" t="str">
            <v>UB</v>
          </cell>
        </row>
        <row r="85">
          <cell r="C85">
            <v>353</v>
          </cell>
          <cell r="D85" t="str">
            <v>HZB</v>
          </cell>
          <cell r="E85" t="str">
            <v>E</v>
          </cell>
          <cell r="F85" t="str">
            <v>DO</v>
          </cell>
        </row>
        <row r="86">
          <cell r="C86">
            <v>458</v>
          </cell>
          <cell r="D86" t="str">
            <v>TTL</v>
          </cell>
          <cell r="E86" t="str">
            <v>A</v>
          </cell>
          <cell r="F86" t="str">
            <v>EM</v>
          </cell>
        </row>
        <row r="87">
          <cell r="C87">
            <v>378</v>
          </cell>
          <cell r="D87" t="str">
            <v>HSR</v>
          </cell>
          <cell r="E87" t="str">
            <v>E</v>
          </cell>
        </row>
        <row r="88">
          <cell r="C88">
            <v>514</v>
          </cell>
          <cell r="D88" t="str">
            <v>DSD</v>
          </cell>
          <cell r="F88" t="str">
            <v>UB</v>
          </cell>
        </row>
        <row r="89">
          <cell r="C89">
            <v>96</v>
          </cell>
          <cell r="D89" t="str">
            <v>GUR</v>
          </cell>
          <cell r="E89" t="str">
            <v>В</v>
          </cell>
        </row>
        <row r="90">
          <cell r="C90">
            <v>119</v>
          </cell>
          <cell r="D90" t="str">
            <v>ALA</v>
          </cell>
          <cell r="E90" t="str">
            <v>A</v>
          </cell>
        </row>
        <row r="91">
          <cell r="C91">
            <v>386</v>
          </cell>
          <cell r="D91" t="str">
            <v>TUS</v>
          </cell>
          <cell r="E91" t="str">
            <v>A</v>
          </cell>
          <cell r="F91" t="str">
            <v>DA</v>
          </cell>
        </row>
        <row r="92">
          <cell r="C92">
            <v>195</v>
          </cell>
          <cell r="D92" t="str">
            <v>BUK</v>
          </cell>
          <cell r="E92" t="str">
            <v>A</v>
          </cell>
          <cell r="F92" t="str">
            <v>UB</v>
          </cell>
        </row>
        <row r="93">
          <cell r="C93">
            <v>217</v>
          </cell>
          <cell r="D93" t="str">
            <v>TEE</v>
          </cell>
          <cell r="E93" t="str">
            <v>D</v>
          </cell>
          <cell r="F93" t="str">
            <v>DA</v>
          </cell>
        </row>
        <row r="94">
          <cell r="C94">
            <v>68</v>
          </cell>
          <cell r="D94" t="str">
            <v>ERS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12"/>
  <sheetViews>
    <sheetView zoomScale="115" zoomScaleNormal="115" zoomScaleSheetLayoutView="100" workbookViewId="0">
      <pane xSplit="2" ySplit="3" topLeftCell="C214" activePane="bottomRight" state="frozen"/>
      <selection pane="topRight" activeCell="C1" sqref="C1"/>
      <selection pane="bottomLeft" activeCell="A4" sqref="A4"/>
      <selection pane="bottomRight" activeCell="P9" sqref="P9"/>
    </sheetView>
  </sheetViews>
  <sheetFormatPr defaultRowHeight="10.5"/>
  <cols>
    <col min="1" max="1" width="5.5703125" style="1" customWidth="1"/>
    <col min="2" max="2" width="32.42578125" style="1" customWidth="1"/>
    <col min="3" max="3" width="8.140625" style="1" customWidth="1"/>
    <col min="4" max="4" width="8.5703125" style="1" customWidth="1"/>
    <col min="5" max="5" width="8.42578125" style="1" customWidth="1"/>
    <col min="6" max="6" width="12.28515625" style="1" customWidth="1"/>
    <col min="7" max="7" width="8.7109375" style="1" customWidth="1"/>
    <col min="8" max="8" width="10.28515625" style="1" customWidth="1"/>
    <col min="9" max="9" width="10.28515625" style="1" hidden="1" customWidth="1"/>
    <col min="10" max="10" width="17.5703125" style="1" hidden="1" customWidth="1"/>
    <col min="11" max="11" width="9.140625" style="1"/>
    <col min="12" max="12" width="0" style="1" hidden="1" customWidth="1"/>
    <col min="13" max="16384" width="9.140625" style="1"/>
  </cols>
  <sheetData>
    <row r="1" spans="1:23" ht="28.5" customHeight="1">
      <c r="A1" s="68" t="s">
        <v>688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1" customHeight="1">
      <c r="A2" s="69" t="s">
        <v>5</v>
      </c>
      <c r="B2" s="71" t="s">
        <v>399</v>
      </c>
      <c r="C2" s="71" t="s">
        <v>398</v>
      </c>
      <c r="D2" s="73" t="s">
        <v>397</v>
      </c>
      <c r="E2" s="77"/>
      <c r="F2" s="77"/>
      <c r="G2" s="77"/>
      <c r="H2" s="77"/>
      <c r="I2" s="47"/>
      <c r="J2" s="47"/>
      <c r="K2" s="75" t="s">
        <v>0</v>
      </c>
      <c r="L2" s="44"/>
      <c r="M2" s="75" t="s">
        <v>1</v>
      </c>
      <c r="N2" s="66" t="s">
        <v>2</v>
      </c>
      <c r="O2" s="66" t="s">
        <v>3</v>
      </c>
      <c r="P2" s="75" t="s">
        <v>690</v>
      </c>
      <c r="Q2" s="75" t="s">
        <v>691</v>
      </c>
      <c r="R2" s="67" t="s">
        <v>4</v>
      </c>
      <c r="S2" s="67"/>
    </row>
    <row r="3" spans="1:23" ht="72.75" customHeight="1">
      <c r="A3" s="70"/>
      <c r="B3" s="72"/>
      <c r="C3" s="72"/>
      <c r="D3" s="74"/>
      <c r="E3" s="22" t="s">
        <v>436</v>
      </c>
      <c r="F3" s="22" t="s">
        <v>437</v>
      </c>
      <c r="G3" s="22" t="s">
        <v>6</v>
      </c>
      <c r="H3" s="22" t="s">
        <v>438</v>
      </c>
      <c r="I3" s="48"/>
      <c r="J3" s="48"/>
      <c r="K3" s="76"/>
      <c r="L3" s="45"/>
      <c r="M3" s="76"/>
      <c r="N3" s="66"/>
      <c r="O3" s="66"/>
      <c r="P3" s="76"/>
      <c r="Q3" s="76"/>
      <c r="R3" s="23" t="s">
        <v>7</v>
      </c>
      <c r="S3" s="23" t="s">
        <v>8</v>
      </c>
    </row>
    <row r="4" spans="1:23" ht="12.75">
      <c r="A4" s="5">
        <v>1</v>
      </c>
      <c r="B4" s="6" t="s">
        <v>18</v>
      </c>
      <c r="C4" s="7">
        <v>522</v>
      </c>
      <c r="D4" s="7" t="s">
        <v>19</v>
      </c>
      <c r="E4" s="4">
        <v>1</v>
      </c>
      <c r="F4" s="2">
        <v>1</v>
      </c>
      <c r="G4" s="2">
        <v>1</v>
      </c>
      <c r="H4" s="2">
        <v>1</v>
      </c>
      <c r="I4" s="2">
        <v>1</v>
      </c>
      <c r="J4" s="2" t="str">
        <f>VLOOKUP(C4,[1]tailan_iruulelt!$B$8:$BN$340,65,0)</f>
        <v>БДО  аудит</v>
      </c>
      <c r="K4" s="2">
        <v>1</v>
      </c>
      <c r="L4" s="2"/>
      <c r="M4" s="2">
        <v>1</v>
      </c>
      <c r="N4" s="2">
        <v>1</v>
      </c>
      <c r="O4" s="2">
        <f>VLOOKUP(C4,'[2]div 2016'!$C$4:$F$95,4,0)</f>
        <v>0</v>
      </c>
      <c r="P4" s="2">
        <v>1</v>
      </c>
      <c r="Q4" s="2">
        <v>1</v>
      </c>
      <c r="R4" s="4">
        <f t="shared" ref="R4:R67" si="0">E4+F4+G4+H4+K4+M4+N4+O4+P4+Q4</f>
        <v>9</v>
      </c>
      <c r="S4" s="2">
        <f t="shared" ref="S4:S67" si="1">R4/10*100</f>
        <v>90</v>
      </c>
    </row>
    <row r="5" spans="1:23" ht="12.75">
      <c r="A5" s="5">
        <v>2</v>
      </c>
      <c r="B5" s="6" t="s">
        <v>22</v>
      </c>
      <c r="C5" s="7">
        <v>354</v>
      </c>
      <c r="D5" s="7" t="s">
        <v>23</v>
      </c>
      <c r="E5" s="4">
        <v>1</v>
      </c>
      <c r="F5" s="2">
        <v>1</v>
      </c>
      <c r="G5" s="2">
        <v>1</v>
      </c>
      <c r="H5" s="2">
        <v>1</v>
      </c>
      <c r="I5" s="2">
        <v>1</v>
      </c>
      <c r="J5" s="2" t="str">
        <f>VLOOKUP(C5,[1]tailan_iruulelt!$B$8:$BN$340,65,0)</f>
        <v>Делойтте онч аудит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4">
        <f t="shared" si="0"/>
        <v>10</v>
      </c>
      <c r="S5" s="2">
        <f t="shared" si="1"/>
        <v>100</v>
      </c>
    </row>
    <row r="6" spans="1:23" ht="12.75">
      <c r="A6" s="5">
        <v>3</v>
      </c>
      <c r="B6" s="6" t="s">
        <v>24</v>
      </c>
      <c r="C6" s="7">
        <v>71</v>
      </c>
      <c r="D6" s="7" t="s">
        <v>25</v>
      </c>
      <c r="E6" s="4">
        <v>1</v>
      </c>
      <c r="F6" s="2">
        <v>1</v>
      </c>
      <c r="G6" s="2">
        <v>1</v>
      </c>
      <c r="H6" s="2">
        <v>1</v>
      </c>
      <c r="I6" s="2">
        <v>1</v>
      </c>
      <c r="J6" s="2" t="str">
        <f>VLOOKUP(C6,[1]tailan_iruulelt!$B$8:$BN$340,65,0)</f>
        <v xml:space="preserve">Далайван аудит </v>
      </c>
      <c r="K6" s="2">
        <v>1</v>
      </c>
      <c r="L6" s="2">
        <v>42464</v>
      </c>
      <c r="M6" s="2">
        <v>1</v>
      </c>
      <c r="N6" s="2">
        <v>1</v>
      </c>
      <c r="O6" s="2">
        <v>1</v>
      </c>
      <c r="P6" s="2">
        <v>1</v>
      </c>
      <c r="Q6" s="2">
        <v>0.5</v>
      </c>
      <c r="R6" s="4">
        <f t="shared" si="0"/>
        <v>9.5</v>
      </c>
      <c r="S6" s="2">
        <f t="shared" si="1"/>
        <v>95</v>
      </c>
    </row>
    <row r="7" spans="1:23" ht="12.75">
      <c r="A7" s="5">
        <v>4</v>
      </c>
      <c r="B7" s="6" t="s">
        <v>28</v>
      </c>
      <c r="C7" s="7">
        <v>208</v>
      </c>
      <c r="D7" s="7" t="s">
        <v>29</v>
      </c>
      <c r="E7" s="4">
        <v>1</v>
      </c>
      <c r="F7" s="2">
        <v>1</v>
      </c>
      <c r="G7" s="2">
        <v>1</v>
      </c>
      <c r="H7" s="2">
        <v>1</v>
      </c>
      <c r="I7" s="2">
        <v>1</v>
      </c>
      <c r="J7" s="2" t="str">
        <f>VLOOKUP(C7,[1]tailan_iruulelt!$B$8:$BN$340,65,0)</f>
        <v xml:space="preserve">Б энд С аудит </v>
      </c>
      <c r="K7" s="2">
        <v>1</v>
      </c>
      <c r="L7" s="2">
        <v>42494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4">
        <f t="shared" si="0"/>
        <v>10</v>
      </c>
      <c r="S7" s="2">
        <f t="shared" si="1"/>
        <v>100</v>
      </c>
    </row>
    <row r="8" spans="1:23" ht="12.75">
      <c r="A8" s="5">
        <v>5</v>
      </c>
      <c r="B8" s="6" t="s">
        <v>32</v>
      </c>
      <c r="C8" s="5">
        <v>542</v>
      </c>
      <c r="D8" s="5" t="s">
        <v>33</v>
      </c>
      <c r="E8" s="4">
        <v>1</v>
      </c>
      <c r="F8" s="2">
        <v>1</v>
      </c>
      <c r="G8" s="2">
        <v>1</v>
      </c>
      <c r="H8" s="2">
        <v>1</v>
      </c>
      <c r="I8" s="2">
        <v>1</v>
      </c>
      <c r="J8" s="2" t="str">
        <f>VLOOKUP(C8,[1]tailan_iruulelt!$B$8:$BN$340,65,0)</f>
        <v xml:space="preserve">Эрнст энд Янг Монголия аудит ХХК </v>
      </c>
      <c r="K8" s="2">
        <v>1</v>
      </c>
      <c r="L8" s="2">
        <v>42481</v>
      </c>
      <c r="M8" s="11">
        <v>1</v>
      </c>
      <c r="N8" s="2">
        <v>1</v>
      </c>
      <c r="O8" s="2">
        <v>1</v>
      </c>
      <c r="P8" s="2">
        <v>1</v>
      </c>
      <c r="Q8" s="2">
        <v>1</v>
      </c>
      <c r="R8" s="4">
        <f t="shared" si="0"/>
        <v>10</v>
      </c>
      <c r="S8" s="2">
        <f t="shared" si="1"/>
        <v>100</v>
      </c>
    </row>
    <row r="9" spans="1:23" ht="12.75">
      <c r="A9" s="5">
        <v>6</v>
      </c>
      <c r="B9" s="6" t="s">
        <v>34</v>
      </c>
      <c r="C9" s="5">
        <v>524</v>
      </c>
      <c r="D9" s="5" t="s">
        <v>35</v>
      </c>
      <c r="E9" s="4">
        <v>1</v>
      </c>
      <c r="F9" s="2">
        <v>1</v>
      </c>
      <c r="G9" s="2">
        <v>1</v>
      </c>
      <c r="H9" s="2">
        <v>1</v>
      </c>
      <c r="I9" s="2">
        <v>1</v>
      </c>
      <c r="J9" s="2" t="str">
        <f>VLOOKUP(C9,[1]tailan_iruulelt!$B$8:$BN$340,65,0)</f>
        <v>Сүлд аудит ХХК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4">
        <f t="shared" si="0"/>
        <v>10</v>
      </c>
      <c r="S9" s="2">
        <f t="shared" si="1"/>
        <v>100</v>
      </c>
    </row>
    <row r="10" spans="1:23" ht="12.75">
      <c r="A10" s="5">
        <v>7</v>
      </c>
      <c r="B10" s="6" t="s">
        <v>36</v>
      </c>
      <c r="C10" s="7">
        <v>531</v>
      </c>
      <c r="D10" s="7" t="s">
        <v>37</v>
      </c>
      <c r="E10" s="4">
        <v>1</v>
      </c>
      <c r="F10" s="2">
        <v>1</v>
      </c>
      <c r="G10" s="2">
        <v>1</v>
      </c>
      <c r="H10" s="2">
        <v>1</v>
      </c>
      <c r="I10" s="2">
        <v>1</v>
      </c>
      <c r="J10" s="2" t="str">
        <f>VLOOKUP(C10,[1]tailan_iruulelt!$B$8:$BN$340,65,0)</f>
        <v>"Голден пэйж аудит"ХХК</v>
      </c>
      <c r="K10" s="2">
        <v>1</v>
      </c>
      <c r="L10" s="2">
        <v>42464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4">
        <f t="shared" si="0"/>
        <v>10</v>
      </c>
      <c r="S10" s="2">
        <f t="shared" si="1"/>
        <v>100</v>
      </c>
    </row>
    <row r="11" spans="1:23" ht="12.75">
      <c r="A11" s="5">
        <v>8</v>
      </c>
      <c r="B11" s="6" t="s">
        <v>401</v>
      </c>
      <c r="C11" s="7">
        <v>22</v>
      </c>
      <c r="D11" s="7" t="s">
        <v>38</v>
      </c>
      <c r="E11" s="4">
        <v>1</v>
      </c>
      <c r="F11" s="2">
        <v>1</v>
      </c>
      <c r="G11" s="2">
        <v>1</v>
      </c>
      <c r="H11" s="2">
        <v>1</v>
      </c>
      <c r="I11" s="2">
        <v>1</v>
      </c>
      <c r="J11" s="2" t="str">
        <f>VLOOKUP(C11,[1]tailan_iruulelt!$B$8:$BN$340,65,0)</f>
        <v>"Релаэнс секюритиз"ХК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4">
        <f t="shared" si="0"/>
        <v>10</v>
      </c>
      <c r="S11" s="2">
        <f t="shared" si="1"/>
        <v>100</v>
      </c>
    </row>
    <row r="12" spans="1:23" ht="12.75">
      <c r="A12" s="5">
        <v>9</v>
      </c>
      <c r="B12" s="6" t="s">
        <v>45</v>
      </c>
      <c r="C12" s="7">
        <v>525</v>
      </c>
      <c r="D12" s="7" t="s">
        <v>46</v>
      </c>
      <c r="E12" s="4">
        <v>1</v>
      </c>
      <c r="F12" s="2">
        <v>1</v>
      </c>
      <c r="G12" s="2">
        <v>1</v>
      </c>
      <c r="H12" s="2">
        <v>1</v>
      </c>
      <c r="I12" s="2">
        <v>1</v>
      </c>
      <c r="J12" s="2" t="str">
        <f>VLOOKUP(C12,[1]tailan_iruulelt!$B$8:$BN$340,65,0)</f>
        <v>"БДО Аудит"ХК</v>
      </c>
      <c r="K12" s="2">
        <v>1</v>
      </c>
      <c r="L12" s="2">
        <v>42464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4">
        <f t="shared" si="0"/>
        <v>10</v>
      </c>
      <c r="S12" s="2">
        <f t="shared" si="1"/>
        <v>100</v>
      </c>
    </row>
    <row r="13" spans="1:23" ht="12.75" customHeight="1">
      <c r="A13" s="5">
        <v>10</v>
      </c>
      <c r="B13" s="6" t="s">
        <v>47</v>
      </c>
      <c r="C13" s="7">
        <v>537</v>
      </c>
      <c r="D13" s="7" t="s">
        <v>48</v>
      </c>
      <c r="E13" s="4">
        <v>1</v>
      </c>
      <c r="F13" s="2">
        <v>1</v>
      </c>
      <c r="G13" s="2">
        <v>1</v>
      </c>
      <c r="H13" s="2">
        <v>1</v>
      </c>
      <c r="I13" s="2">
        <v>1</v>
      </c>
      <c r="J13" s="2" t="str">
        <f>VLOOKUP(C13,[1]tailan_iruulelt!$B$8:$BN$340,65,0)</f>
        <v>Нийслэл аудит ХХК</v>
      </c>
      <c r="K13" s="2">
        <v>1</v>
      </c>
      <c r="L13" s="2">
        <v>42464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4">
        <f t="shared" si="0"/>
        <v>10</v>
      </c>
      <c r="S13" s="2">
        <f t="shared" si="1"/>
        <v>100</v>
      </c>
    </row>
    <row r="14" spans="1:23" ht="12.75">
      <c r="A14" s="5">
        <v>11</v>
      </c>
      <c r="B14" s="6" t="s">
        <v>9</v>
      </c>
      <c r="C14" s="7">
        <v>461</v>
      </c>
      <c r="D14" s="7" t="s">
        <v>10</v>
      </c>
      <c r="E14" s="4">
        <v>1</v>
      </c>
      <c r="F14" s="2">
        <v>1</v>
      </c>
      <c r="G14" s="2">
        <v>1</v>
      </c>
      <c r="H14" s="2">
        <v>1</v>
      </c>
      <c r="I14" s="2">
        <v>1</v>
      </c>
      <c r="J14" s="2" t="str">
        <f>VLOOKUP(C14,[1]tailan_iruulelt!$B$8:$BN$340,65,0)</f>
        <v>Нью капитал тэнцэл аудит, 2/25/2016</v>
      </c>
      <c r="K14" s="2">
        <v>1</v>
      </c>
      <c r="L14" s="2">
        <v>42467</v>
      </c>
      <c r="M14" s="2">
        <v>1</v>
      </c>
      <c r="N14" s="2">
        <v>1</v>
      </c>
      <c r="O14" s="2">
        <v>1</v>
      </c>
      <c r="P14" s="2">
        <v>1</v>
      </c>
      <c r="Q14" s="2"/>
      <c r="R14" s="4">
        <f t="shared" si="0"/>
        <v>9</v>
      </c>
      <c r="S14" s="2">
        <f t="shared" si="1"/>
        <v>90</v>
      </c>
    </row>
    <row r="15" spans="1:23" ht="12.75">
      <c r="A15" s="5">
        <v>12</v>
      </c>
      <c r="B15" s="6" t="s">
        <v>11</v>
      </c>
      <c r="C15" s="7">
        <v>17</v>
      </c>
      <c r="D15" s="7" t="s">
        <v>12</v>
      </c>
      <c r="E15" s="4">
        <v>1</v>
      </c>
      <c r="F15" s="2">
        <v>1</v>
      </c>
      <c r="G15" s="2">
        <v>1</v>
      </c>
      <c r="H15" s="2">
        <v>1</v>
      </c>
      <c r="I15" s="2">
        <v>1</v>
      </c>
      <c r="J15" s="2" t="str">
        <f>VLOOKUP(C15,[1]tailan_iruulelt!$B$8:$BN$340,65,0)</f>
        <v>Далайван аудит</v>
      </c>
      <c r="K15" s="2">
        <v>1</v>
      </c>
      <c r="L15" s="2">
        <v>42473</v>
      </c>
      <c r="M15" s="2">
        <v>1</v>
      </c>
      <c r="N15" s="2">
        <v>1</v>
      </c>
      <c r="O15" s="2">
        <v>1</v>
      </c>
      <c r="P15" s="2">
        <v>1</v>
      </c>
      <c r="Q15" s="2"/>
      <c r="R15" s="4">
        <f t="shared" si="0"/>
        <v>9</v>
      </c>
      <c r="S15" s="2">
        <f t="shared" si="1"/>
        <v>90</v>
      </c>
    </row>
    <row r="16" spans="1:23" ht="12.75" customHeight="1">
      <c r="A16" s="5">
        <v>13</v>
      </c>
      <c r="B16" s="6" t="s">
        <v>14</v>
      </c>
      <c r="C16" s="7">
        <v>269</v>
      </c>
      <c r="D16" s="7" t="s">
        <v>15</v>
      </c>
      <c r="E16" s="4">
        <v>1</v>
      </c>
      <c r="F16" s="2">
        <v>1</v>
      </c>
      <c r="G16" s="2">
        <v>1</v>
      </c>
      <c r="H16" s="2">
        <v>1</v>
      </c>
      <c r="I16" s="2">
        <v>1</v>
      </c>
      <c r="J16" s="2" t="str">
        <f>VLOOKUP(C16,[1]tailan_iruulelt!$B$8:$BN$340,65,0)</f>
        <v>Сүлд аудит</v>
      </c>
      <c r="K16" s="2">
        <v>1</v>
      </c>
      <c r="L16" s="2">
        <v>42480</v>
      </c>
      <c r="M16" s="2">
        <v>1</v>
      </c>
      <c r="N16" s="2">
        <v>1</v>
      </c>
      <c r="O16" s="2">
        <v>1</v>
      </c>
      <c r="P16" s="2">
        <v>1</v>
      </c>
      <c r="Q16" s="2"/>
      <c r="R16" s="4">
        <f t="shared" si="0"/>
        <v>9</v>
      </c>
      <c r="S16" s="2">
        <f t="shared" si="1"/>
        <v>90</v>
      </c>
    </row>
    <row r="17" spans="1:19" ht="12.75" customHeight="1">
      <c r="A17" s="5">
        <v>14</v>
      </c>
      <c r="B17" s="6" t="s">
        <v>16</v>
      </c>
      <c r="C17" s="7">
        <v>13</v>
      </c>
      <c r="D17" s="7" t="s">
        <v>17</v>
      </c>
      <c r="E17" s="4">
        <v>1</v>
      </c>
      <c r="F17" s="2">
        <v>1</v>
      </c>
      <c r="G17" s="2">
        <v>1</v>
      </c>
      <c r="H17" s="2">
        <v>1</v>
      </c>
      <c r="I17" s="2">
        <v>1</v>
      </c>
      <c r="J17" s="2" t="str">
        <f>VLOOKUP(C17,[1]tailan_iruulelt!$B$8:$BN$340,65,0)</f>
        <v xml:space="preserve">Фискал аудит </v>
      </c>
      <c r="K17" s="2">
        <v>1</v>
      </c>
      <c r="L17" s="2">
        <v>42500</v>
      </c>
      <c r="M17" s="2">
        <v>1</v>
      </c>
      <c r="N17" s="2">
        <v>1</v>
      </c>
      <c r="O17" s="2">
        <v>1</v>
      </c>
      <c r="P17" s="2">
        <v>1</v>
      </c>
      <c r="Q17" s="2"/>
      <c r="R17" s="4">
        <f t="shared" si="0"/>
        <v>9</v>
      </c>
      <c r="S17" s="2">
        <f t="shared" si="1"/>
        <v>90</v>
      </c>
    </row>
    <row r="18" spans="1:19" ht="12.75" customHeight="1">
      <c r="A18" s="5">
        <v>15</v>
      </c>
      <c r="B18" s="10" t="s">
        <v>20</v>
      </c>
      <c r="C18" s="7">
        <v>492</v>
      </c>
      <c r="D18" s="7" t="s">
        <v>21</v>
      </c>
      <c r="E18" s="4">
        <v>1</v>
      </c>
      <c r="F18" s="2">
        <v>1</v>
      </c>
      <c r="G18" s="2">
        <v>1</v>
      </c>
      <c r="H18" s="2">
        <v>1</v>
      </c>
      <c r="I18" s="2">
        <v>1</v>
      </c>
      <c r="J18" s="2" t="str">
        <f>VLOOKUP(C18,[1]tailan_iruulelt!$B$8:$BN$340,65,0)</f>
        <v>Ай жэй эй эйч аудит 5/3/2016</v>
      </c>
      <c r="K18" s="2">
        <v>1</v>
      </c>
      <c r="L18" s="2">
        <v>42464</v>
      </c>
      <c r="M18" s="2">
        <v>1</v>
      </c>
      <c r="N18" s="2">
        <v>1</v>
      </c>
      <c r="O18" s="2">
        <v>1</v>
      </c>
      <c r="P18" s="2">
        <v>1</v>
      </c>
      <c r="Q18" s="2"/>
      <c r="R18" s="4">
        <f t="shared" si="0"/>
        <v>9</v>
      </c>
      <c r="S18" s="2">
        <f t="shared" si="1"/>
        <v>90</v>
      </c>
    </row>
    <row r="19" spans="1:19" ht="12.75" customHeight="1">
      <c r="A19" s="5">
        <v>16</v>
      </c>
      <c r="B19" s="6" t="s">
        <v>26</v>
      </c>
      <c r="C19" s="5">
        <v>450</v>
      </c>
      <c r="D19" s="5" t="s">
        <v>27</v>
      </c>
      <c r="E19" s="4">
        <v>1</v>
      </c>
      <c r="F19" s="2">
        <v>1</v>
      </c>
      <c r="G19" s="2">
        <v>1</v>
      </c>
      <c r="H19" s="2">
        <v>1</v>
      </c>
      <c r="I19" s="2">
        <v>1</v>
      </c>
      <c r="J19" s="2" t="str">
        <f>VLOOKUP(C19,[1]tailan_iruulelt!$B$8:$BN$340,65,0)</f>
        <v>Б энд С аудит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/>
      <c r="R19" s="4">
        <f t="shared" si="0"/>
        <v>9</v>
      </c>
      <c r="S19" s="2">
        <f t="shared" si="1"/>
        <v>90</v>
      </c>
    </row>
    <row r="20" spans="1:19" ht="12.75">
      <c r="A20" s="5">
        <v>17</v>
      </c>
      <c r="B20" s="6" t="s">
        <v>30</v>
      </c>
      <c r="C20" s="7">
        <v>379</v>
      </c>
      <c r="D20" s="7" t="s">
        <v>31</v>
      </c>
      <c r="E20" s="4">
        <v>1</v>
      </c>
      <c r="F20" s="2">
        <v>1</v>
      </c>
      <c r="G20" s="2">
        <v>1</v>
      </c>
      <c r="H20" s="2">
        <v>1</v>
      </c>
      <c r="I20" s="2">
        <v>1</v>
      </c>
      <c r="J20" s="2" t="str">
        <f>VLOOKUP(C20,[1]tailan_iruulelt!$B$8:$BN$340,65,0)</f>
        <v xml:space="preserve">Кооррдинат аудит </v>
      </c>
      <c r="K20" s="2">
        <v>1</v>
      </c>
      <c r="L20" s="2">
        <v>42482</v>
      </c>
      <c r="M20" s="2">
        <v>1</v>
      </c>
      <c r="N20" s="2">
        <v>1</v>
      </c>
      <c r="O20" s="2">
        <v>1</v>
      </c>
      <c r="P20" s="2">
        <v>1</v>
      </c>
      <c r="Q20" s="2"/>
      <c r="R20" s="4">
        <f t="shared" si="0"/>
        <v>9</v>
      </c>
      <c r="S20" s="2">
        <f t="shared" si="1"/>
        <v>90</v>
      </c>
    </row>
    <row r="21" spans="1:19" ht="12.75">
      <c r="A21" s="5">
        <v>18</v>
      </c>
      <c r="B21" s="6" t="s">
        <v>39</v>
      </c>
      <c r="C21" s="7">
        <v>44</v>
      </c>
      <c r="D21" s="7" t="s">
        <v>40</v>
      </c>
      <c r="E21" s="4">
        <v>1</v>
      </c>
      <c r="F21" s="2">
        <v>1</v>
      </c>
      <c r="G21" s="2">
        <v>1</v>
      </c>
      <c r="H21" s="2">
        <v>1</v>
      </c>
      <c r="I21" s="2">
        <v>1</v>
      </c>
      <c r="J21" s="2" t="str">
        <f>VLOOKUP(C21,[1]tailan_iruulelt!$B$8:$BN$340,65,0)</f>
        <v>"Прайсуотерхаускуперс Аудит"ХК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/>
      <c r="R21" s="4">
        <f t="shared" si="0"/>
        <v>9</v>
      </c>
      <c r="S21" s="2">
        <f t="shared" si="1"/>
        <v>90</v>
      </c>
    </row>
    <row r="22" spans="1:19" ht="12.75">
      <c r="A22" s="5">
        <v>19</v>
      </c>
      <c r="B22" s="6" t="s">
        <v>41</v>
      </c>
      <c r="C22" s="7">
        <v>441</v>
      </c>
      <c r="D22" s="7" t="s">
        <v>42</v>
      </c>
      <c r="E22" s="4">
        <v>1</v>
      </c>
      <c r="F22" s="2">
        <v>1</v>
      </c>
      <c r="G22" s="2">
        <v>1</v>
      </c>
      <c r="H22" s="2">
        <v>1</v>
      </c>
      <c r="I22" s="2">
        <v>1</v>
      </c>
      <c r="J22" s="2" t="str">
        <f>VLOOKUP(C22,[1]tailan_iruulelt!$B$8:$BN$340,65,0)</f>
        <v>Алаг уул финанс аудит</v>
      </c>
      <c r="K22" s="2">
        <v>1</v>
      </c>
      <c r="L22" s="2">
        <v>42531</v>
      </c>
      <c r="M22" s="2">
        <v>1</v>
      </c>
      <c r="N22" s="2">
        <v>1</v>
      </c>
      <c r="O22" s="2">
        <v>1</v>
      </c>
      <c r="P22" s="2">
        <v>1</v>
      </c>
      <c r="Q22" s="2"/>
      <c r="R22" s="4">
        <f t="shared" si="0"/>
        <v>9</v>
      </c>
      <c r="S22" s="2">
        <f t="shared" si="1"/>
        <v>90</v>
      </c>
    </row>
    <row r="23" spans="1:19" ht="12.75">
      <c r="A23" s="5">
        <v>20</v>
      </c>
      <c r="B23" s="12" t="s">
        <v>402</v>
      </c>
      <c r="C23" s="7">
        <v>521</v>
      </c>
      <c r="D23" s="7" t="s">
        <v>80</v>
      </c>
      <c r="E23" s="4">
        <v>1</v>
      </c>
      <c r="F23" s="2">
        <v>1</v>
      </c>
      <c r="G23" s="2">
        <v>1</v>
      </c>
      <c r="H23" s="2">
        <v>1</v>
      </c>
      <c r="I23" s="2">
        <v>1</v>
      </c>
      <c r="J23" s="2" t="str">
        <f>VLOOKUP(C23,[1]tailan_iruulelt!$B$8:$BN$340,65,0)</f>
        <v>Ай жэй эй эйч аудит 4/22/2016</v>
      </c>
      <c r="K23" s="2">
        <v>1</v>
      </c>
      <c r="L23" s="2">
        <v>42482</v>
      </c>
      <c r="M23" s="2">
        <v>1</v>
      </c>
      <c r="N23" s="2">
        <v>1</v>
      </c>
      <c r="O23" s="2">
        <v>1</v>
      </c>
      <c r="P23" s="2">
        <v>1</v>
      </c>
      <c r="Q23" s="2"/>
      <c r="R23" s="4">
        <f t="shared" si="0"/>
        <v>9</v>
      </c>
      <c r="S23" s="2">
        <f t="shared" si="1"/>
        <v>90</v>
      </c>
    </row>
    <row r="24" spans="1:19" ht="12.75">
      <c r="A24" s="5">
        <v>21</v>
      </c>
      <c r="B24" s="6" t="s">
        <v>405</v>
      </c>
      <c r="C24" s="7">
        <v>445</v>
      </c>
      <c r="D24" s="7" t="s">
        <v>54</v>
      </c>
      <c r="E24" s="4">
        <v>1</v>
      </c>
      <c r="F24" s="2">
        <v>1</v>
      </c>
      <c r="G24" s="2">
        <v>1</v>
      </c>
      <c r="H24" s="2">
        <v>1</v>
      </c>
      <c r="I24" s="2">
        <v>1</v>
      </c>
      <c r="J24" s="2" t="str">
        <f>VLOOKUP(C24,[1]tailan_iruulelt!$B$8:$BN$340,65,0)</f>
        <v xml:space="preserve">Өвөрхангай аймгийн аудитын газар </v>
      </c>
      <c r="K24" s="2">
        <v>1</v>
      </c>
      <c r="L24" s="2">
        <v>42500</v>
      </c>
      <c r="M24" s="2"/>
      <c r="N24" s="2">
        <v>1</v>
      </c>
      <c r="O24" s="2">
        <v>1</v>
      </c>
      <c r="P24" s="2">
        <v>1</v>
      </c>
      <c r="Q24" s="2">
        <v>1</v>
      </c>
      <c r="R24" s="4">
        <f t="shared" si="0"/>
        <v>9</v>
      </c>
      <c r="S24" s="2">
        <f t="shared" si="1"/>
        <v>90</v>
      </c>
    </row>
    <row r="25" spans="1:19" ht="12.75">
      <c r="A25" s="5">
        <v>22</v>
      </c>
      <c r="B25" s="6" t="s">
        <v>406</v>
      </c>
      <c r="C25" s="5">
        <v>460</v>
      </c>
      <c r="D25" s="5" t="s">
        <v>60</v>
      </c>
      <c r="E25" s="4">
        <v>1</v>
      </c>
      <c r="F25" s="2">
        <v>1</v>
      </c>
      <c r="G25" s="2">
        <v>1</v>
      </c>
      <c r="H25" s="2"/>
      <c r="I25" s="2"/>
      <c r="J25" s="2">
        <f>VLOOKUP(C25,[1]tailan_iruulelt!$B$8:$BN$340,65,0)</f>
        <v>0</v>
      </c>
      <c r="K25" s="2">
        <v>1</v>
      </c>
      <c r="L25" s="2">
        <v>42450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4">
        <f t="shared" si="0"/>
        <v>9</v>
      </c>
      <c r="S25" s="2">
        <f t="shared" si="1"/>
        <v>90</v>
      </c>
    </row>
    <row r="26" spans="1:19" ht="12.75" customHeight="1">
      <c r="A26" s="5">
        <v>23</v>
      </c>
      <c r="B26" s="6" t="s">
        <v>61</v>
      </c>
      <c r="C26" s="5">
        <v>541</v>
      </c>
      <c r="D26" s="5" t="s">
        <v>62</v>
      </c>
      <c r="E26" s="4">
        <v>1</v>
      </c>
      <c r="F26" s="2">
        <v>1</v>
      </c>
      <c r="G26" s="2">
        <v>1</v>
      </c>
      <c r="H26" s="2"/>
      <c r="I26" s="2"/>
      <c r="J26" s="2">
        <f>VLOOKUP(C26,[1]tailan_iruulelt!$B$8:$BN$340,65,0)</f>
        <v>0</v>
      </c>
      <c r="K26" s="2">
        <v>1</v>
      </c>
      <c r="L26" s="2">
        <v>42487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4">
        <f t="shared" si="0"/>
        <v>9</v>
      </c>
      <c r="S26" s="2">
        <f t="shared" si="1"/>
        <v>90</v>
      </c>
    </row>
    <row r="27" spans="1:19" ht="12.75">
      <c r="A27" s="5">
        <v>24</v>
      </c>
      <c r="B27" s="6" t="s">
        <v>65</v>
      </c>
      <c r="C27" s="7">
        <v>90</v>
      </c>
      <c r="D27" s="7" t="s">
        <v>66</v>
      </c>
      <c r="E27" s="4">
        <v>1</v>
      </c>
      <c r="F27" s="2">
        <v>1</v>
      </c>
      <c r="G27" s="2">
        <v>1</v>
      </c>
      <c r="H27" s="2">
        <v>1</v>
      </c>
      <c r="I27" s="2">
        <v>1</v>
      </c>
      <c r="J27" s="2" t="str">
        <f>VLOOKUP(C27,[1]tailan_iruulelt!$B$8:$BN$340,65,0)</f>
        <v>Кэй эм жи аудит</v>
      </c>
      <c r="K27" s="2">
        <v>1</v>
      </c>
      <c r="L27" s="2">
        <v>42464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4">
        <f t="shared" si="0"/>
        <v>10</v>
      </c>
      <c r="S27" s="2">
        <f t="shared" si="1"/>
        <v>100</v>
      </c>
    </row>
    <row r="28" spans="1:19" ht="12.75">
      <c r="A28" s="5">
        <v>25</v>
      </c>
      <c r="B28" s="6" t="s">
        <v>71</v>
      </c>
      <c r="C28" s="7">
        <v>234</v>
      </c>
      <c r="D28" s="7" t="s">
        <v>72</v>
      </c>
      <c r="E28" s="4">
        <v>1</v>
      </c>
      <c r="F28" s="2">
        <v>1</v>
      </c>
      <c r="G28" s="2">
        <v>1</v>
      </c>
      <c r="H28" s="2">
        <v>1</v>
      </c>
      <c r="I28" s="2">
        <v>1</v>
      </c>
      <c r="J28" s="2" t="str">
        <f>VLOOKUP(C28,[1]tailan_iruulelt!$B$8:$BN$340,65,0)</f>
        <v xml:space="preserve">Найдвар од аудит </v>
      </c>
      <c r="K28" s="2">
        <v>1</v>
      </c>
      <c r="L28" s="2">
        <v>42464</v>
      </c>
      <c r="M28" s="2">
        <v>1</v>
      </c>
      <c r="N28" s="2">
        <v>1</v>
      </c>
      <c r="O28" s="2"/>
      <c r="P28" s="2">
        <v>1</v>
      </c>
      <c r="Q28" s="2">
        <v>1</v>
      </c>
      <c r="R28" s="4">
        <f t="shared" si="0"/>
        <v>9</v>
      </c>
      <c r="S28" s="2">
        <f t="shared" si="1"/>
        <v>90</v>
      </c>
    </row>
    <row r="29" spans="1:19" ht="12.75">
      <c r="A29" s="5">
        <v>26</v>
      </c>
      <c r="B29" s="6" t="s">
        <v>686</v>
      </c>
      <c r="C29" s="7">
        <v>366</v>
      </c>
      <c r="D29" s="7" t="s">
        <v>77</v>
      </c>
      <c r="E29" s="4">
        <v>1</v>
      </c>
      <c r="F29" s="2">
        <v>1</v>
      </c>
      <c r="G29" s="2">
        <v>1</v>
      </c>
      <c r="H29" s="2">
        <v>1</v>
      </c>
      <c r="I29" s="2">
        <v>1</v>
      </c>
      <c r="J29" s="2" t="str">
        <f>VLOOKUP(C29,[1]tailan_iruulelt!$B$8:$BN$340,65,0)</f>
        <v xml:space="preserve">Далайван аудит </v>
      </c>
      <c r="K29" s="2">
        <v>1</v>
      </c>
      <c r="L29" s="2">
        <v>42451</v>
      </c>
      <c r="M29" s="2"/>
      <c r="N29" s="2">
        <v>1</v>
      </c>
      <c r="O29" s="2">
        <v>1</v>
      </c>
      <c r="P29" s="2">
        <v>1</v>
      </c>
      <c r="Q29" s="2">
        <v>1</v>
      </c>
      <c r="R29" s="4">
        <f t="shared" si="0"/>
        <v>9</v>
      </c>
      <c r="S29" s="2">
        <f t="shared" si="1"/>
        <v>90</v>
      </c>
    </row>
    <row r="30" spans="1:19" ht="12.75">
      <c r="A30" s="5">
        <v>27</v>
      </c>
      <c r="B30" s="6" t="s">
        <v>81</v>
      </c>
      <c r="C30" s="5">
        <v>540</v>
      </c>
      <c r="D30" s="5" t="s">
        <v>82</v>
      </c>
      <c r="E30" s="4">
        <v>1</v>
      </c>
      <c r="F30" s="2">
        <v>1</v>
      </c>
      <c r="G30" s="2">
        <v>1</v>
      </c>
      <c r="H30" s="2">
        <v>1</v>
      </c>
      <c r="I30" s="2">
        <v>1</v>
      </c>
      <c r="J30" s="2" t="str">
        <f>VLOOKUP(C30,[1]tailan_iruulelt!$B$8:$BN$340,65,0)</f>
        <v>"Нийслэл аудит"ХХК</v>
      </c>
      <c r="K30" s="2">
        <v>1</v>
      </c>
      <c r="L30" s="2">
        <v>42494</v>
      </c>
      <c r="M30" s="2">
        <v>1</v>
      </c>
      <c r="N30" s="2"/>
      <c r="O30" s="2">
        <v>1</v>
      </c>
      <c r="P30" s="2">
        <v>1</v>
      </c>
      <c r="Q30" s="2">
        <v>1</v>
      </c>
      <c r="R30" s="4">
        <f t="shared" si="0"/>
        <v>9</v>
      </c>
      <c r="S30" s="2">
        <f t="shared" si="1"/>
        <v>90</v>
      </c>
    </row>
    <row r="31" spans="1:19" ht="12.75" customHeight="1">
      <c r="A31" s="5">
        <v>28</v>
      </c>
      <c r="B31" s="6" t="s">
        <v>83</v>
      </c>
      <c r="C31" s="7">
        <v>316</v>
      </c>
      <c r="D31" s="7" t="s">
        <v>84</v>
      </c>
      <c r="E31" s="4">
        <v>1</v>
      </c>
      <c r="F31" s="2">
        <v>1</v>
      </c>
      <c r="G31" s="2">
        <v>1</v>
      </c>
      <c r="H31" s="2">
        <v>1</v>
      </c>
      <c r="I31" s="2">
        <v>1</v>
      </c>
      <c r="J31" s="2" t="str">
        <f>VLOOKUP(C31,[1]tailan_iruulelt!$B$8:$BN$340,65,0)</f>
        <v>"Б энд С аудит"ХХК</v>
      </c>
      <c r="K31" s="2">
        <v>1</v>
      </c>
      <c r="L31" s="2">
        <v>42513</v>
      </c>
      <c r="M31" s="2"/>
      <c r="N31" s="2">
        <v>1</v>
      </c>
      <c r="O31" s="2">
        <v>1</v>
      </c>
      <c r="P31" s="2">
        <v>1</v>
      </c>
      <c r="Q31" s="2">
        <v>1</v>
      </c>
      <c r="R31" s="4">
        <f t="shared" si="0"/>
        <v>9</v>
      </c>
      <c r="S31" s="2">
        <f t="shared" si="1"/>
        <v>90</v>
      </c>
    </row>
    <row r="32" spans="1:19" ht="12.75" customHeight="1">
      <c r="A32" s="5">
        <v>29</v>
      </c>
      <c r="B32" s="14" t="s">
        <v>88</v>
      </c>
      <c r="C32" s="15">
        <v>530</v>
      </c>
      <c r="D32" s="15" t="s">
        <v>89</v>
      </c>
      <c r="E32" s="4">
        <v>1</v>
      </c>
      <c r="F32" s="2">
        <v>1</v>
      </c>
      <c r="G32" s="2">
        <v>1</v>
      </c>
      <c r="H32" s="2"/>
      <c r="I32" s="2"/>
      <c r="J32" s="2">
        <f>VLOOKUP(C32,[1]tailan_iruulelt!$B$8:$BN$340,65,0)</f>
        <v>0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4">
        <f t="shared" si="0"/>
        <v>9</v>
      </c>
      <c r="S32" s="2">
        <f t="shared" si="1"/>
        <v>90</v>
      </c>
    </row>
    <row r="33" spans="1:19" ht="12.75" customHeight="1">
      <c r="A33" s="5">
        <v>30</v>
      </c>
      <c r="B33" s="6" t="s">
        <v>98</v>
      </c>
      <c r="C33" s="7">
        <v>309</v>
      </c>
      <c r="D33" s="7" t="s">
        <v>99</v>
      </c>
      <c r="E33" s="4">
        <v>1</v>
      </c>
      <c r="F33" s="2">
        <v>1</v>
      </c>
      <c r="G33" s="2">
        <v>1</v>
      </c>
      <c r="H33" s="2"/>
      <c r="I33" s="2"/>
      <c r="J33" s="2">
        <f>VLOOKUP(C33,[1]tailan_iruulelt!$B$8:$BN$340,65,0)</f>
        <v>0</v>
      </c>
      <c r="K33" s="2">
        <v>1</v>
      </c>
      <c r="L33" s="2">
        <v>42488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4">
        <f t="shared" si="0"/>
        <v>9</v>
      </c>
      <c r="S33" s="2">
        <f t="shared" si="1"/>
        <v>90</v>
      </c>
    </row>
    <row r="34" spans="1:19" ht="12.75">
      <c r="A34" s="5">
        <v>31</v>
      </c>
      <c r="B34" s="6" t="s">
        <v>123</v>
      </c>
      <c r="C34" s="7">
        <v>2</v>
      </c>
      <c r="D34" s="7" t="s">
        <v>124</v>
      </c>
      <c r="E34" s="4">
        <v>1</v>
      </c>
      <c r="F34" s="2">
        <v>1</v>
      </c>
      <c r="G34" s="2">
        <v>1</v>
      </c>
      <c r="H34" s="2">
        <v>1</v>
      </c>
      <c r="I34" s="2">
        <v>1</v>
      </c>
      <c r="J34" s="2" t="str">
        <f>VLOOKUP(C34,[1]tailan_iruulelt!$B$8:$BN$340,65,0)</f>
        <v>Нягтлах хүрд</v>
      </c>
      <c r="K34" s="2">
        <v>1</v>
      </c>
      <c r="L34" s="2">
        <v>1</v>
      </c>
      <c r="M34" s="2"/>
      <c r="N34" s="2">
        <v>1</v>
      </c>
      <c r="O34" s="2">
        <v>1</v>
      </c>
      <c r="P34" s="2">
        <v>1</v>
      </c>
      <c r="Q34" s="2">
        <v>1</v>
      </c>
      <c r="R34" s="4">
        <f t="shared" si="0"/>
        <v>9</v>
      </c>
      <c r="S34" s="2">
        <f t="shared" si="1"/>
        <v>90</v>
      </c>
    </row>
    <row r="35" spans="1:19" ht="12.75">
      <c r="A35" s="5">
        <v>32</v>
      </c>
      <c r="B35" s="6" t="s">
        <v>49</v>
      </c>
      <c r="C35" s="7">
        <v>528</v>
      </c>
      <c r="D35" s="7" t="s">
        <v>50</v>
      </c>
      <c r="E35" s="4">
        <v>1</v>
      </c>
      <c r="F35" s="2">
        <v>1</v>
      </c>
      <c r="G35" s="2">
        <v>1</v>
      </c>
      <c r="H35" s="2">
        <v>1</v>
      </c>
      <c r="I35" s="2">
        <v>1</v>
      </c>
      <c r="J35" s="2" t="str">
        <f>VLOOKUP(C35,[1]tailan_iruulelt!$B$8:$BN$340,65,0)</f>
        <v>"Гроуфт финанс аудит"ХК</v>
      </c>
      <c r="K35" s="2">
        <v>0.5</v>
      </c>
      <c r="L35" s="2">
        <v>42507</v>
      </c>
      <c r="M35" s="2">
        <v>1</v>
      </c>
      <c r="N35" s="2">
        <v>1</v>
      </c>
      <c r="O35" s="2">
        <v>1</v>
      </c>
      <c r="P35" s="2">
        <v>1</v>
      </c>
      <c r="Q35" s="2"/>
      <c r="R35" s="4">
        <f t="shared" si="0"/>
        <v>8.5</v>
      </c>
      <c r="S35" s="2">
        <f t="shared" si="1"/>
        <v>85</v>
      </c>
    </row>
    <row r="36" spans="1:19" ht="12.75">
      <c r="A36" s="5">
        <v>33</v>
      </c>
      <c r="B36" s="6" t="s">
        <v>404</v>
      </c>
      <c r="C36" s="13">
        <v>246</v>
      </c>
      <c r="D36" s="13" t="s">
        <v>51</v>
      </c>
      <c r="E36" s="4">
        <v>1</v>
      </c>
      <c r="F36" s="2">
        <v>1</v>
      </c>
      <c r="G36" s="2">
        <v>1</v>
      </c>
      <c r="H36" s="50">
        <v>1</v>
      </c>
      <c r="I36" s="2">
        <v>1</v>
      </c>
      <c r="J36" s="2" t="str">
        <f>VLOOKUP(C36,[1]tailan_iruulelt!$B$8:$BN$340,65,0)</f>
        <v>Сүлд аудит ХХК</v>
      </c>
      <c r="K36" s="2">
        <v>0.5</v>
      </c>
      <c r="L36" s="2">
        <v>42495</v>
      </c>
      <c r="M36" s="2">
        <v>1</v>
      </c>
      <c r="N36" s="2">
        <v>1</v>
      </c>
      <c r="O36" s="2">
        <v>1</v>
      </c>
      <c r="P36" s="2">
        <v>1</v>
      </c>
      <c r="Q36" s="2"/>
      <c r="R36" s="4">
        <f t="shared" si="0"/>
        <v>8.5</v>
      </c>
      <c r="S36" s="2">
        <f t="shared" si="1"/>
        <v>85</v>
      </c>
    </row>
    <row r="37" spans="1:19" ht="12.75">
      <c r="A37" s="5">
        <v>34</v>
      </c>
      <c r="B37" s="6" t="s">
        <v>400</v>
      </c>
      <c r="C37" s="7">
        <v>476</v>
      </c>
      <c r="D37" s="7" t="s">
        <v>13</v>
      </c>
      <c r="E37" s="4">
        <v>1</v>
      </c>
      <c r="F37" s="2">
        <v>1</v>
      </c>
      <c r="G37" s="2">
        <v>1</v>
      </c>
      <c r="H37" s="2">
        <v>1</v>
      </c>
      <c r="I37" s="2">
        <v>1</v>
      </c>
      <c r="J37" s="2" t="str">
        <f>VLOOKUP(C37,[1]tailan_iruulelt!$B$8:$BN$340,65,0)</f>
        <v>Дөлгөөн хайрхан аудит</v>
      </c>
      <c r="K37" s="2">
        <v>1</v>
      </c>
      <c r="L37" s="2">
        <v>42493</v>
      </c>
      <c r="M37" s="2">
        <v>1</v>
      </c>
      <c r="N37" s="2">
        <v>1</v>
      </c>
      <c r="O37" s="2">
        <v>1</v>
      </c>
      <c r="P37" s="2"/>
      <c r="Q37" s="2"/>
      <c r="R37" s="4">
        <f t="shared" si="0"/>
        <v>8</v>
      </c>
      <c r="S37" s="2">
        <f t="shared" si="1"/>
        <v>80</v>
      </c>
    </row>
    <row r="38" spans="1:19" ht="12.75">
      <c r="A38" s="5">
        <v>35</v>
      </c>
      <c r="B38" s="6" t="s">
        <v>43</v>
      </c>
      <c r="C38" s="7">
        <v>94</v>
      </c>
      <c r="D38" s="7" t="s">
        <v>44</v>
      </c>
      <c r="E38" s="4">
        <v>1</v>
      </c>
      <c r="F38" s="2">
        <v>1</v>
      </c>
      <c r="G38" s="2">
        <v>1</v>
      </c>
      <c r="H38" s="2">
        <v>1</v>
      </c>
      <c r="I38" s="2">
        <v>1</v>
      </c>
      <c r="J38" s="2" t="str">
        <f>VLOOKUP(C38,[1]tailan_iruulelt!$B$8:$BN$340,65,0)</f>
        <v>Координат аудит</v>
      </c>
      <c r="K38" s="2">
        <v>1</v>
      </c>
      <c r="L38" s="2">
        <v>42472</v>
      </c>
      <c r="M38" s="2">
        <v>1</v>
      </c>
      <c r="N38" s="2">
        <v>1</v>
      </c>
      <c r="O38" s="2">
        <v>1</v>
      </c>
      <c r="P38" s="2"/>
      <c r="Q38" s="2"/>
      <c r="R38" s="4">
        <f t="shared" si="0"/>
        <v>8</v>
      </c>
      <c r="S38" s="2">
        <f t="shared" si="1"/>
        <v>80</v>
      </c>
    </row>
    <row r="39" spans="1:19" ht="12.75">
      <c r="A39" s="5">
        <v>36</v>
      </c>
      <c r="B39" s="10" t="s">
        <v>403</v>
      </c>
      <c r="C39" s="7">
        <v>517</v>
      </c>
      <c r="D39" s="7" t="s">
        <v>87</v>
      </c>
      <c r="E39" s="4">
        <v>1</v>
      </c>
      <c r="F39" s="2">
        <v>1</v>
      </c>
      <c r="G39" s="2">
        <v>1</v>
      </c>
      <c r="H39" s="2">
        <v>1</v>
      </c>
      <c r="I39" s="2">
        <v>1</v>
      </c>
      <c r="J39" s="2" t="str">
        <f>VLOOKUP(C39,[1]tailan_iruulelt!$B$8:$BN$340,65,0)</f>
        <v xml:space="preserve">Мишээл Од аудит </v>
      </c>
      <c r="K39" s="2">
        <v>1</v>
      </c>
      <c r="L39" s="2">
        <v>42507</v>
      </c>
      <c r="M39" s="2">
        <v>1</v>
      </c>
      <c r="N39" s="2">
        <v>1</v>
      </c>
      <c r="O39" s="2">
        <v>1</v>
      </c>
      <c r="P39" s="2"/>
      <c r="Q39" s="2"/>
      <c r="R39" s="4">
        <f t="shared" si="0"/>
        <v>8</v>
      </c>
      <c r="S39" s="2">
        <f t="shared" si="1"/>
        <v>80</v>
      </c>
    </row>
    <row r="40" spans="1:19" ht="12.75">
      <c r="A40" s="5">
        <v>37</v>
      </c>
      <c r="B40" s="6" t="s">
        <v>57</v>
      </c>
      <c r="C40" s="7">
        <v>444</v>
      </c>
      <c r="D40" s="7" t="s">
        <v>58</v>
      </c>
      <c r="E40" s="4">
        <v>1</v>
      </c>
      <c r="F40" s="2">
        <v>1</v>
      </c>
      <c r="G40" s="2">
        <v>1</v>
      </c>
      <c r="H40" s="2">
        <v>1</v>
      </c>
      <c r="I40" s="2">
        <v>1</v>
      </c>
      <c r="J40" s="2" t="str">
        <f>VLOOKUP(C40,[1]tailan_iruulelt!$B$8:$BN$340,65,0)</f>
        <v>Үндэсний аудитын газрын харьяа ХӨ аудитын газар</v>
      </c>
      <c r="K40" s="2">
        <v>1</v>
      </c>
      <c r="L40" s="2">
        <v>42493</v>
      </c>
      <c r="M40" s="2"/>
      <c r="N40" s="2">
        <v>1</v>
      </c>
      <c r="O40" s="2">
        <v>1</v>
      </c>
      <c r="P40" s="2">
        <v>1</v>
      </c>
      <c r="Q40" s="2"/>
      <c r="R40" s="4">
        <f t="shared" si="0"/>
        <v>8</v>
      </c>
      <c r="S40" s="2">
        <f t="shared" si="1"/>
        <v>80</v>
      </c>
    </row>
    <row r="41" spans="1:19" ht="12.75">
      <c r="A41" s="5">
        <v>38</v>
      </c>
      <c r="B41" s="6" t="s">
        <v>63</v>
      </c>
      <c r="C41" s="7">
        <v>227</v>
      </c>
      <c r="D41" s="7" t="s">
        <v>64</v>
      </c>
      <c r="E41" s="4">
        <v>1</v>
      </c>
      <c r="F41" s="2">
        <v>1</v>
      </c>
      <c r="G41" s="2">
        <v>1</v>
      </c>
      <c r="H41" s="2">
        <v>1</v>
      </c>
      <c r="I41" s="2">
        <v>1</v>
      </c>
      <c r="J41" s="2" t="str">
        <f>VLOOKUP(C41,[1]tailan_iruulelt!$B$8:$BN$340,65,0)</f>
        <v>Тэгш сан аудит ХХК</v>
      </c>
      <c r="K41" s="2"/>
      <c r="L41" s="2"/>
      <c r="M41" s="2">
        <v>1</v>
      </c>
      <c r="N41" s="2">
        <v>1</v>
      </c>
      <c r="O41" s="2">
        <v>1</v>
      </c>
      <c r="P41" s="2">
        <v>1</v>
      </c>
      <c r="Q41" s="2"/>
      <c r="R41" s="4">
        <f t="shared" si="0"/>
        <v>8</v>
      </c>
      <c r="S41" s="2">
        <f t="shared" si="1"/>
        <v>80</v>
      </c>
    </row>
    <row r="42" spans="1:19" ht="12.75">
      <c r="A42" s="5">
        <v>39</v>
      </c>
      <c r="B42" s="6" t="s">
        <v>69</v>
      </c>
      <c r="C42" s="7">
        <v>34</v>
      </c>
      <c r="D42" s="7" t="s">
        <v>70</v>
      </c>
      <c r="E42" s="4">
        <v>1</v>
      </c>
      <c r="F42" s="2">
        <v>1</v>
      </c>
      <c r="G42" s="2">
        <v>1</v>
      </c>
      <c r="H42" s="2">
        <v>1</v>
      </c>
      <c r="I42" s="2">
        <v>1</v>
      </c>
      <c r="J42" s="2" t="str">
        <f>VLOOKUP(C42,[1]tailan_iruulelt!$B$8:$BN$340,65,0)</f>
        <v xml:space="preserve">Нийслэл аудит </v>
      </c>
      <c r="K42" s="2">
        <v>1</v>
      </c>
      <c r="L42" s="2" t="s">
        <v>692</v>
      </c>
      <c r="M42" s="2">
        <v>1</v>
      </c>
      <c r="N42" s="2">
        <v>1</v>
      </c>
      <c r="O42" s="2">
        <v>1</v>
      </c>
      <c r="P42" s="2">
        <v>1</v>
      </c>
      <c r="Q42" s="2"/>
      <c r="R42" s="4">
        <f t="shared" si="0"/>
        <v>9</v>
      </c>
      <c r="S42" s="2">
        <f t="shared" si="1"/>
        <v>90</v>
      </c>
    </row>
    <row r="43" spans="1:19" ht="12.75">
      <c r="A43" s="5">
        <v>40</v>
      </c>
      <c r="B43" s="6" t="s">
        <v>75</v>
      </c>
      <c r="C43" s="7">
        <v>380</v>
      </c>
      <c r="D43" s="7" t="s">
        <v>76</v>
      </c>
      <c r="E43" s="4">
        <v>1</v>
      </c>
      <c r="F43" s="2">
        <v>1</v>
      </c>
      <c r="G43" s="2">
        <v>1</v>
      </c>
      <c r="H43" s="2">
        <v>1</v>
      </c>
      <c r="I43" s="2">
        <v>1</v>
      </c>
      <c r="J43" s="2" t="str">
        <f>VLOOKUP(C43,[1]tailan_iruulelt!$B$8:$BN$340,65,0)</f>
        <v xml:space="preserve">Дөлгөөн хайрхан аудит </v>
      </c>
      <c r="K43" s="2">
        <v>1</v>
      </c>
      <c r="L43" s="2">
        <v>42517</v>
      </c>
      <c r="M43" s="2">
        <v>1</v>
      </c>
      <c r="N43" s="2">
        <v>1</v>
      </c>
      <c r="O43" s="2"/>
      <c r="P43" s="2">
        <v>1</v>
      </c>
      <c r="Q43" s="2"/>
      <c r="R43" s="4">
        <f t="shared" si="0"/>
        <v>8</v>
      </c>
      <c r="S43" s="2">
        <f t="shared" si="1"/>
        <v>80</v>
      </c>
    </row>
    <row r="44" spans="1:19" ht="12.75" customHeight="1">
      <c r="A44" s="5">
        <v>41</v>
      </c>
      <c r="B44" s="6" t="s">
        <v>78</v>
      </c>
      <c r="C44" s="7">
        <v>523</v>
      </c>
      <c r="D44" s="7" t="s">
        <v>79</v>
      </c>
      <c r="E44" s="4">
        <v>1</v>
      </c>
      <c r="F44" s="2">
        <v>1</v>
      </c>
      <c r="G44" s="2">
        <v>1</v>
      </c>
      <c r="H44" s="2"/>
      <c r="I44" s="2"/>
      <c r="J44" s="2">
        <f>VLOOKUP(C44,[1]tailan_iruulelt!$B$8:$BN$340,65,0)</f>
        <v>0</v>
      </c>
      <c r="K44" s="2">
        <v>1</v>
      </c>
      <c r="L44" s="2">
        <v>42471</v>
      </c>
      <c r="M44" s="2">
        <v>1</v>
      </c>
      <c r="N44" s="2">
        <v>1</v>
      </c>
      <c r="O44" s="2">
        <v>1</v>
      </c>
      <c r="P44" s="2">
        <v>1</v>
      </c>
      <c r="Q44" s="2"/>
      <c r="R44" s="4">
        <f t="shared" si="0"/>
        <v>8</v>
      </c>
      <c r="S44" s="2">
        <f t="shared" si="1"/>
        <v>80</v>
      </c>
    </row>
    <row r="45" spans="1:19" ht="12.75">
      <c r="A45" s="5">
        <v>42</v>
      </c>
      <c r="B45" s="6" t="s">
        <v>85</v>
      </c>
      <c r="C45" s="7">
        <v>471</v>
      </c>
      <c r="D45" s="7" t="s">
        <v>86</v>
      </c>
      <c r="E45" s="4">
        <v>1</v>
      </c>
      <c r="F45" s="2">
        <v>1</v>
      </c>
      <c r="G45" s="2">
        <v>1</v>
      </c>
      <c r="H45" s="2">
        <v>1</v>
      </c>
      <c r="I45" s="2">
        <v>1</v>
      </c>
      <c r="J45" s="2" t="str">
        <f>VLOOKUP(C45,[1]tailan_iruulelt!$B$8:$BN$340,65,0)</f>
        <v>"Фискал аудит" ХХК</v>
      </c>
      <c r="K45" s="2"/>
      <c r="L45" s="2"/>
      <c r="M45" s="2">
        <v>1</v>
      </c>
      <c r="N45" s="2">
        <v>1</v>
      </c>
      <c r="O45" s="2">
        <v>1</v>
      </c>
      <c r="P45" s="2">
        <v>1</v>
      </c>
      <c r="Q45" s="2"/>
      <c r="R45" s="4">
        <f t="shared" si="0"/>
        <v>8</v>
      </c>
      <c r="S45" s="2">
        <f t="shared" si="1"/>
        <v>80</v>
      </c>
    </row>
    <row r="46" spans="1:19" ht="12.75">
      <c r="A46" s="5">
        <v>43</v>
      </c>
      <c r="B46" s="6" t="s">
        <v>90</v>
      </c>
      <c r="C46" s="7">
        <v>464</v>
      </c>
      <c r="D46" s="7" t="s">
        <v>91</v>
      </c>
      <c r="E46" s="4">
        <v>1</v>
      </c>
      <c r="F46" s="2">
        <v>1</v>
      </c>
      <c r="G46" s="2">
        <v>1</v>
      </c>
      <c r="H46" s="2"/>
      <c r="I46" s="2"/>
      <c r="J46" s="2">
        <f>VLOOKUP(C46,[1]tailan_iruulelt!$B$8:$BN$340,65,0)</f>
        <v>0</v>
      </c>
      <c r="K46" s="2">
        <v>1</v>
      </c>
      <c r="L46" s="2">
        <v>42506</v>
      </c>
      <c r="M46" s="2"/>
      <c r="N46" s="2">
        <v>1</v>
      </c>
      <c r="O46" s="2">
        <v>1</v>
      </c>
      <c r="P46" s="2">
        <v>1</v>
      </c>
      <c r="Q46" s="2"/>
      <c r="R46" s="4">
        <f t="shared" si="0"/>
        <v>7</v>
      </c>
      <c r="S46" s="2">
        <f t="shared" si="1"/>
        <v>70</v>
      </c>
    </row>
    <row r="47" spans="1:19" ht="12.75">
      <c r="A47" s="5">
        <v>44</v>
      </c>
      <c r="B47" s="6" t="s">
        <v>92</v>
      </c>
      <c r="C47" s="7">
        <v>162</v>
      </c>
      <c r="D47" s="7" t="s">
        <v>93</v>
      </c>
      <c r="E47" s="4">
        <v>1</v>
      </c>
      <c r="F47" s="2">
        <v>1</v>
      </c>
      <c r="G47" s="2">
        <v>1</v>
      </c>
      <c r="H47" s="2">
        <v>1</v>
      </c>
      <c r="I47" s="2">
        <v>1</v>
      </c>
      <c r="J47" s="2" t="str">
        <f>VLOOKUP(C47,[1]tailan_iruulelt!$B$8:$BN$340,65,0)</f>
        <v>Дөлгөөн хайрхан аудит ХХК</v>
      </c>
      <c r="K47" s="2">
        <v>1</v>
      </c>
      <c r="L47" s="2">
        <v>1</v>
      </c>
      <c r="M47" s="2"/>
      <c r="N47" s="2">
        <v>1</v>
      </c>
      <c r="O47" s="2">
        <v>1</v>
      </c>
      <c r="P47" s="2">
        <v>1</v>
      </c>
      <c r="Q47" s="2"/>
      <c r="R47" s="4">
        <f t="shared" si="0"/>
        <v>8</v>
      </c>
      <c r="S47" s="2">
        <f t="shared" si="1"/>
        <v>80</v>
      </c>
    </row>
    <row r="48" spans="1:19" ht="12.75">
      <c r="A48" s="5">
        <v>45</v>
      </c>
      <c r="B48" s="6" t="s">
        <v>96</v>
      </c>
      <c r="C48" s="7">
        <v>532</v>
      </c>
      <c r="D48" s="7" t="s">
        <v>97</v>
      </c>
      <c r="E48" s="4">
        <v>1</v>
      </c>
      <c r="F48" s="2">
        <v>1</v>
      </c>
      <c r="G48" s="2">
        <v>1</v>
      </c>
      <c r="H48" s="50">
        <v>1</v>
      </c>
      <c r="I48" s="2">
        <v>1</v>
      </c>
      <c r="J48" s="2" t="str">
        <f>VLOOKUP(C48,[1]tailan_iruulelt!$B$8:$BN$340,65,0)</f>
        <v>Ай жэй эй эйч аудит</v>
      </c>
      <c r="K48" s="2">
        <v>1</v>
      </c>
      <c r="L48" s="2">
        <v>42493</v>
      </c>
      <c r="M48" s="2">
        <v>1</v>
      </c>
      <c r="N48" s="2">
        <v>1</v>
      </c>
      <c r="O48" s="2"/>
      <c r="P48" s="2">
        <v>1</v>
      </c>
      <c r="Q48" s="2"/>
      <c r="R48" s="4">
        <f t="shared" si="0"/>
        <v>8</v>
      </c>
      <c r="S48" s="2">
        <f t="shared" si="1"/>
        <v>80</v>
      </c>
    </row>
    <row r="49" spans="1:19" ht="12.75">
      <c r="A49" s="5">
        <v>46</v>
      </c>
      <c r="B49" s="6" t="s">
        <v>100</v>
      </c>
      <c r="C49" s="7">
        <v>195</v>
      </c>
      <c r="D49" s="7" t="s">
        <v>101</v>
      </c>
      <c r="E49" s="4">
        <v>1</v>
      </c>
      <c r="F49" s="2">
        <v>1</v>
      </c>
      <c r="G49" s="2">
        <v>1</v>
      </c>
      <c r="H49" s="2"/>
      <c r="I49" s="2"/>
      <c r="J49" s="2">
        <f>VLOOKUP(C49,[1]tailan_iruulelt!$B$8:$BN$340,65,0)</f>
        <v>0</v>
      </c>
      <c r="K49" s="2">
        <v>1</v>
      </c>
      <c r="L49" s="2">
        <v>42500</v>
      </c>
      <c r="M49" s="2">
        <v>1</v>
      </c>
      <c r="N49" s="2">
        <v>1</v>
      </c>
      <c r="O49" s="2">
        <v>1</v>
      </c>
      <c r="P49" s="2">
        <v>1</v>
      </c>
      <c r="Q49" s="2"/>
      <c r="R49" s="4">
        <f t="shared" si="0"/>
        <v>8</v>
      </c>
      <c r="S49" s="2">
        <f t="shared" si="1"/>
        <v>80</v>
      </c>
    </row>
    <row r="50" spans="1:19" ht="12.75">
      <c r="A50" s="5">
        <v>47</v>
      </c>
      <c r="B50" s="6" t="s">
        <v>112</v>
      </c>
      <c r="C50" s="7">
        <v>88</v>
      </c>
      <c r="D50" s="7" t="s">
        <v>113</v>
      </c>
      <c r="E50" s="4">
        <v>1</v>
      </c>
      <c r="F50" s="2">
        <v>1</v>
      </c>
      <c r="G50" s="2">
        <v>1</v>
      </c>
      <c r="H50" s="2">
        <v>1</v>
      </c>
      <c r="I50" s="2">
        <v>1</v>
      </c>
      <c r="J50" s="2" t="str">
        <f>VLOOKUP(C50,[1]tailan_iruulelt!$B$8:$BN$340,65,0)</f>
        <v>Эс жи эм ди аудит ХХК</v>
      </c>
      <c r="K50" s="2"/>
      <c r="L50" s="2"/>
      <c r="M50" s="2">
        <v>1</v>
      </c>
      <c r="N50" s="2">
        <v>1</v>
      </c>
      <c r="O50" s="2">
        <v>1</v>
      </c>
      <c r="P50" s="2">
        <v>1</v>
      </c>
      <c r="Q50" s="2"/>
      <c r="R50" s="4">
        <f t="shared" si="0"/>
        <v>8</v>
      </c>
      <c r="S50" s="2">
        <f t="shared" si="1"/>
        <v>80</v>
      </c>
    </row>
    <row r="51" spans="1:19" ht="12.75">
      <c r="A51" s="5">
        <v>48</v>
      </c>
      <c r="B51" s="6" t="s">
        <v>173</v>
      </c>
      <c r="C51" s="7">
        <v>209</v>
      </c>
      <c r="D51" s="7" t="s">
        <v>174</v>
      </c>
      <c r="E51" s="4">
        <v>1</v>
      </c>
      <c r="F51" s="2">
        <v>1</v>
      </c>
      <c r="G51" s="2">
        <v>1</v>
      </c>
      <c r="H51" s="2">
        <v>1</v>
      </c>
      <c r="I51" s="2">
        <v>1</v>
      </c>
      <c r="J51" s="2" t="str">
        <f>VLOOKUP(C51,[1]tailan_iruulelt!$B$8:$BN$340,65,0)</f>
        <v>Үндэсний аудитын газар</v>
      </c>
      <c r="K51" s="2">
        <v>1</v>
      </c>
      <c r="L51" s="2" t="s">
        <v>693</v>
      </c>
      <c r="M51" s="2">
        <v>1</v>
      </c>
      <c r="N51" s="2">
        <v>1</v>
      </c>
      <c r="O51" s="2"/>
      <c r="P51" s="2">
        <v>1</v>
      </c>
      <c r="Q51" s="2"/>
      <c r="R51" s="4">
        <f t="shared" si="0"/>
        <v>8</v>
      </c>
      <c r="S51" s="2">
        <f t="shared" si="1"/>
        <v>80</v>
      </c>
    </row>
    <row r="52" spans="1:19" ht="12.75">
      <c r="A52" s="5">
        <v>49</v>
      </c>
      <c r="B52" s="6" t="s">
        <v>135</v>
      </c>
      <c r="C52" s="7">
        <v>490</v>
      </c>
      <c r="D52" s="7" t="s">
        <v>136</v>
      </c>
      <c r="E52" s="4">
        <v>1</v>
      </c>
      <c r="F52" s="2">
        <v>1</v>
      </c>
      <c r="G52" s="2">
        <v>1</v>
      </c>
      <c r="H52" s="2">
        <v>1</v>
      </c>
      <c r="I52" s="2">
        <v>1</v>
      </c>
      <c r="J52" s="2" t="str">
        <f>VLOOKUP(C52,[1]tailan_iruulelt!$B$8:$BN$340,65,0)</f>
        <v>Дөлгөөн хайрхан аудит ХХК</v>
      </c>
      <c r="K52" s="2">
        <v>1</v>
      </c>
      <c r="L52" s="2">
        <v>42464</v>
      </c>
      <c r="M52" s="2"/>
      <c r="N52" s="2"/>
      <c r="O52" s="2">
        <v>1</v>
      </c>
      <c r="P52" s="2">
        <v>1</v>
      </c>
      <c r="Q52" s="2">
        <v>1</v>
      </c>
      <c r="R52" s="4">
        <f t="shared" si="0"/>
        <v>8</v>
      </c>
      <c r="S52" s="2">
        <f t="shared" si="1"/>
        <v>80</v>
      </c>
    </row>
    <row r="53" spans="1:19" ht="12.75">
      <c r="A53" s="5">
        <v>50</v>
      </c>
      <c r="B53" s="6" t="s">
        <v>144</v>
      </c>
      <c r="C53" s="7">
        <v>135</v>
      </c>
      <c r="D53" s="7" t="s">
        <v>145</v>
      </c>
      <c r="E53" s="4">
        <v>1</v>
      </c>
      <c r="F53" s="2">
        <v>1</v>
      </c>
      <c r="G53" s="2">
        <v>1</v>
      </c>
      <c r="H53" s="2"/>
      <c r="I53" s="2"/>
      <c r="J53" s="2">
        <f>VLOOKUP(C53,[1]tailan_iruulelt!$B$8:$BN$340,65,0)</f>
        <v>0</v>
      </c>
      <c r="K53" s="2">
        <v>1</v>
      </c>
      <c r="L53" s="2" t="s">
        <v>694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4">
        <f t="shared" si="0"/>
        <v>9</v>
      </c>
      <c r="S53" s="2">
        <f t="shared" si="1"/>
        <v>90</v>
      </c>
    </row>
    <row r="54" spans="1:19" ht="12.75" customHeight="1">
      <c r="A54" s="5">
        <v>51</v>
      </c>
      <c r="B54" s="6" t="s">
        <v>407</v>
      </c>
      <c r="C54" s="7">
        <v>458</v>
      </c>
      <c r="D54" s="7" t="s">
        <v>59</v>
      </c>
      <c r="E54" s="4">
        <v>1</v>
      </c>
      <c r="F54" s="2">
        <v>1</v>
      </c>
      <c r="G54" s="2">
        <v>1</v>
      </c>
      <c r="H54" s="2">
        <v>1</v>
      </c>
      <c r="I54" s="2">
        <v>1</v>
      </c>
      <c r="J54" s="2" t="str">
        <f>VLOOKUP(C54,[1]tailan_iruulelt!$B$8:$BN$340,65,0)</f>
        <v xml:space="preserve">Пантер мидланд аудит </v>
      </c>
      <c r="K54" s="2">
        <v>1</v>
      </c>
      <c r="L54" s="2">
        <v>42486</v>
      </c>
      <c r="M54" s="2">
        <v>1</v>
      </c>
      <c r="N54" s="2">
        <v>1</v>
      </c>
      <c r="O54" s="2">
        <v>1</v>
      </c>
      <c r="P54" s="2"/>
      <c r="Q54" s="2"/>
      <c r="R54" s="4">
        <f t="shared" si="0"/>
        <v>8</v>
      </c>
      <c r="S54" s="2">
        <f t="shared" si="1"/>
        <v>80</v>
      </c>
    </row>
    <row r="55" spans="1:19" ht="12.75">
      <c r="A55" s="5">
        <v>52</v>
      </c>
      <c r="B55" s="6" t="s">
        <v>132</v>
      </c>
      <c r="C55" s="7">
        <v>385</v>
      </c>
      <c r="D55" s="7" t="s">
        <v>133</v>
      </c>
      <c r="E55" s="4">
        <v>1</v>
      </c>
      <c r="F55" s="2">
        <v>1</v>
      </c>
      <c r="G55" s="2">
        <v>1</v>
      </c>
      <c r="H55" s="2">
        <v>1</v>
      </c>
      <c r="I55" s="2">
        <v>1</v>
      </c>
      <c r="J55" s="2" t="str">
        <f>VLOOKUP(C55,[1]tailan_iruulelt!$B$8:$BN$340,65,0)</f>
        <v>Фискал аудит</v>
      </c>
      <c r="K55" s="2">
        <v>1</v>
      </c>
      <c r="L55" s="2" t="s">
        <v>695</v>
      </c>
      <c r="M55" s="2"/>
      <c r="N55" s="2">
        <v>1</v>
      </c>
      <c r="O55" s="2">
        <v>1</v>
      </c>
      <c r="P55" s="2">
        <v>1</v>
      </c>
      <c r="Q55" s="2"/>
      <c r="R55" s="4">
        <f t="shared" si="0"/>
        <v>8</v>
      </c>
      <c r="S55" s="2">
        <f t="shared" si="1"/>
        <v>80</v>
      </c>
    </row>
    <row r="56" spans="1:19" ht="12.75">
      <c r="A56" s="5">
        <v>53</v>
      </c>
      <c r="B56" s="6" t="s">
        <v>52</v>
      </c>
      <c r="C56" s="7">
        <v>359</v>
      </c>
      <c r="D56" s="7" t="s">
        <v>53</v>
      </c>
      <c r="E56" s="4">
        <v>1</v>
      </c>
      <c r="F56" s="2">
        <v>1</v>
      </c>
      <c r="G56" s="2">
        <v>1</v>
      </c>
      <c r="H56" s="2">
        <v>1</v>
      </c>
      <c r="I56" s="2">
        <v>1</v>
      </c>
      <c r="J56" s="2" t="str">
        <f>VLOOKUP(C56,[1]tailan_iruulelt!$B$8:$BN$340,65,0)</f>
        <v>Амгалан ахуй аудит ХХК СХЗ-оо зөвшөөрөлгүй</v>
      </c>
      <c r="K56" s="2">
        <v>0.5</v>
      </c>
      <c r="L56" s="2">
        <v>42493</v>
      </c>
      <c r="M56" s="2">
        <v>1</v>
      </c>
      <c r="N56" s="2">
        <v>1</v>
      </c>
      <c r="O56" s="2">
        <v>1</v>
      </c>
      <c r="P56" s="2"/>
      <c r="Q56" s="2"/>
      <c r="R56" s="4">
        <f t="shared" si="0"/>
        <v>7.5</v>
      </c>
      <c r="S56" s="2">
        <f t="shared" si="1"/>
        <v>75</v>
      </c>
    </row>
    <row r="57" spans="1:19" ht="12.75">
      <c r="A57" s="5">
        <v>54</v>
      </c>
      <c r="B57" s="10" t="s">
        <v>409</v>
      </c>
      <c r="C57" s="7">
        <v>503</v>
      </c>
      <c r="D57" s="7" t="s">
        <v>105</v>
      </c>
      <c r="E57" s="4">
        <v>1</v>
      </c>
      <c r="F57" s="2">
        <v>1</v>
      </c>
      <c r="G57" s="2">
        <v>1</v>
      </c>
      <c r="H57" s="2">
        <v>1</v>
      </c>
      <c r="I57" s="2">
        <v>1</v>
      </c>
      <c r="J57" s="2" t="str">
        <f>VLOOKUP(C57,[1]tailan_iruulelt!$B$8:$BN$340,65,0)</f>
        <v>Мишээл Од аудит ХХК</v>
      </c>
      <c r="K57" s="2">
        <v>0.5</v>
      </c>
      <c r="L57" s="2">
        <v>1</v>
      </c>
      <c r="M57" s="2"/>
      <c r="N57" s="2">
        <v>1</v>
      </c>
      <c r="O57" s="2">
        <v>1</v>
      </c>
      <c r="P57" s="2">
        <v>1</v>
      </c>
      <c r="Q57" s="2"/>
      <c r="R57" s="4">
        <f t="shared" si="0"/>
        <v>7.5</v>
      </c>
      <c r="S57" s="2">
        <f t="shared" si="1"/>
        <v>75</v>
      </c>
    </row>
    <row r="58" spans="1:19" ht="12.75" customHeight="1">
      <c r="A58" s="5">
        <v>55</v>
      </c>
      <c r="B58" s="6" t="s">
        <v>167</v>
      </c>
      <c r="C58" s="7">
        <v>179</v>
      </c>
      <c r="D58" s="7" t="s">
        <v>168</v>
      </c>
      <c r="E58" s="4">
        <v>1</v>
      </c>
      <c r="F58" s="2">
        <v>1</v>
      </c>
      <c r="G58" s="2">
        <v>1</v>
      </c>
      <c r="H58" s="2">
        <v>1</v>
      </c>
      <c r="I58" s="2">
        <v>1</v>
      </c>
      <c r="J58" s="2" t="str">
        <f>VLOOKUP(C58,[1]tailan_iruulelt!$B$8:$BN$340,65,0)</f>
        <v>Дөлгөөн хайрхан аудит</v>
      </c>
      <c r="K58" s="2">
        <v>0.5</v>
      </c>
      <c r="L58" s="2">
        <v>1</v>
      </c>
      <c r="M58" s="2"/>
      <c r="N58" s="2">
        <v>1</v>
      </c>
      <c r="O58" s="2">
        <v>1</v>
      </c>
      <c r="P58" s="2">
        <v>1</v>
      </c>
      <c r="Q58" s="2"/>
      <c r="R58" s="4">
        <f t="shared" si="0"/>
        <v>7.5</v>
      </c>
      <c r="S58" s="2">
        <f t="shared" si="1"/>
        <v>75</v>
      </c>
    </row>
    <row r="59" spans="1:19" ht="12.75">
      <c r="A59" s="5">
        <v>56</v>
      </c>
      <c r="B59" s="6" t="s">
        <v>55</v>
      </c>
      <c r="C59" s="7">
        <v>396</v>
      </c>
      <c r="D59" s="7" t="s">
        <v>56</v>
      </c>
      <c r="E59" s="4">
        <v>1</v>
      </c>
      <c r="F59" s="2">
        <v>1</v>
      </c>
      <c r="G59" s="2">
        <v>1</v>
      </c>
      <c r="H59" s="2">
        <v>1</v>
      </c>
      <c r="I59" s="2">
        <v>1</v>
      </c>
      <c r="J59" s="2" t="str">
        <f>VLOOKUP(C59,[1]tailan_iruulelt!$B$8:$BN$340,65,0)</f>
        <v>Эрнст Энд Янг монголия аудит ХХК мэйлээр 2016.05.17-нд  ирүүлсэн</v>
      </c>
      <c r="K59" s="2">
        <v>1</v>
      </c>
      <c r="L59" s="2">
        <v>42506</v>
      </c>
      <c r="M59" s="2">
        <v>1</v>
      </c>
      <c r="N59" s="2">
        <v>1</v>
      </c>
      <c r="O59" s="2"/>
      <c r="P59" s="2"/>
      <c r="Q59" s="2"/>
      <c r="R59" s="4">
        <f t="shared" si="0"/>
        <v>7</v>
      </c>
      <c r="S59" s="2">
        <f t="shared" si="1"/>
        <v>70</v>
      </c>
    </row>
    <row r="60" spans="1:19" ht="12.75">
      <c r="A60" s="5">
        <v>57</v>
      </c>
      <c r="B60" s="6" t="s">
        <v>67</v>
      </c>
      <c r="C60" s="7">
        <v>191</v>
      </c>
      <c r="D60" s="7" t="s">
        <v>68</v>
      </c>
      <c r="E60" s="4">
        <v>1</v>
      </c>
      <c r="F60" s="2">
        <v>1</v>
      </c>
      <c r="G60" s="2">
        <v>1</v>
      </c>
      <c r="H60" s="2">
        <v>1</v>
      </c>
      <c r="I60" s="2">
        <v>1</v>
      </c>
      <c r="J60" s="2" t="str">
        <f>VLOOKUP(C60,[1]tailan_iruulelt!$B$8:$BN$340,65,0)</f>
        <v xml:space="preserve">Их монгол хөлөг аудит </v>
      </c>
      <c r="K60" s="2">
        <v>1</v>
      </c>
      <c r="L60" s="2">
        <v>1</v>
      </c>
      <c r="M60" s="2"/>
      <c r="N60" s="2">
        <v>1</v>
      </c>
      <c r="O60" s="2">
        <v>1</v>
      </c>
      <c r="P60" s="2"/>
      <c r="Q60" s="2"/>
      <c r="R60" s="4">
        <f t="shared" si="0"/>
        <v>7</v>
      </c>
      <c r="S60" s="2">
        <f t="shared" si="1"/>
        <v>70</v>
      </c>
    </row>
    <row r="61" spans="1:19" ht="12.75">
      <c r="A61" s="5">
        <v>58</v>
      </c>
      <c r="B61" s="6" t="s">
        <v>73</v>
      </c>
      <c r="C61" s="7">
        <v>353</v>
      </c>
      <c r="D61" s="7" t="s">
        <v>74</v>
      </c>
      <c r="E61" s="4">
        <v>1</v>
      </c>
      <c r="F61" s="2">
        <v>1</v>
      </c>
      <c r="G61" s="2">
        <v>1</v>
      </c>
      <c r="H61" s="2">
        <v>1</v>
      </c>
      <c r="I61" s="2">
        <v>1</v>
      </c>
      <c r="J61" s="2" t="str">
        <f>VLOOKUP(C61,[1]tailan_iruulelt!$B$8:$BN$340,65,0)</f>
        <v xml:space="preserve">Нью капитал тэнцэл аудит </v>
      </c>
      <c r="K61" s="2">
        <v>1</v>
      </c>
      <c r="L61" s="2">
        <v>42492</v>
      </c>
      <c r="M61" s="2"/>
      <c r="N61" s="2">
        <v>1</v>
      </c>
      <c r="O61" s="2">
        <v>1</v>
      </c>
      <c r="P61" s="2"/>
      <c r="Q61" s="2"/>
      <c r="R61" s="4">
        <f t="shared" si="0"/>
        <v>7</v>
      </c>
      <c r="S61" s="2">
        <f t="shared" si="1"/>
        <v>70</v>
      </c>
    </row>
    <row r="62" spans="1:19" ht="12.75">
      <c r="A62" s="5">
        <v>59</v>
      </c>
      <c r="B62" s="6" t="s">
        <v>94</v>
      </c>
      <c r="C62" s="7">
        <v>431</v>
      </c>
      <c r="D62" s="7" t="s">
        <v>95</v>
      </c>
      <c r="E62" s="4">
        <v>1</v>
      </c>
      <c r="F62" s="2">
        <v>1</v>
      </c>
      <c r="G62" s="2">
        <v>1</v>
      </c>
      <c r="H62" s="2">
        <v>1</v>
      </c>
      <c r="I62" s="2">
        <v>1</v>
      </c>
      <c r="J62" s="2" t="str">
        <f>VLOOKUP(C62,[1]tailan_iruulelt!$B$8:$BN$340,65,0)</f>
        <v>Мэдээлэл аудит</v>
      </c>
      <c r="K62" s="2">
        <v>1</v>
      </c>
      <c r="L62" s="2">
        <v>1</v>
      </c>
      <c r="M62" s="2"/>
      <c r="N62" s="2">
        <v>1</v>
      </c>
      <c r="O62" s="2">
        <v>1</v>
      </c>
      <c r="P62" s="2"/>
      <c r="Q62" s="2"/>
      <c r="R62" s="4">
        <f t="shared" si="0"/>
        <v>7</v>
      </c>
      <c r="S62" s="2">
        <f t="shared" si="1"/>
        <v>70</v>
      </c>
    </row>
    <row r="63" spans="1:19" ht="12.75">
      <c r="A63" s="5">
        <v>60</v>
      </c>
      <c r="B63" s="6" t="s">
        <v>117</v>
      </c>
      <c r="C63" s="7">
        <v>204</v>
      </c>
      <c r="D63" s="7" t="s">
        <v>118</v>
      </c>
      <c r="E63" s="4">
        <v>1</v>
      </c>
      <c r="F63" s="2">
        <v>1</v>
      </c>
      <c r="G63" s="2">
        <v>1</v>
      </c>
      <c r="H63" s="2">
        <v>1</v>
      </c>
      <c r="I63" s="2">
        <v>1</v>
      </c>
      <c r="J63" s="2" t="str">
        <f>VLOOKUP(C63,[1]tailan_iruulelt!$B$8:$BN$340,65,0)</f>
        <v>Мэдээлэл аудит ХХК</v>
      </c>
      <c r="K63" s="2">
        <v>1</v>
      </c>
      <c r="L63" s="2" t="s">
        <v>696</v>
      </c>
      <c r="M63" s="2"/>
      <c r="N63" s="2">
        <v>1</v>
      </c>
      <c r="O63" s="2">
        <v>1</v>
      </c>
      <c r="P63" s="2"/>
      <c r="Q63" s="2"/>
      <c r="R63" s="4">
        <f t="shared" si="0"/>
        <v>7</v>
      </c>
      <c r="S63" s="2">
        <f t="shared" si="1"/>
        <v>70</v>
      </c>
    </row>
    <row r="64" spans="1:19" ht="12.75">
      <c r="A64" s="5">
        <v>61</v>
      </c>
      <c r="B64" s="6" t="s">
        <v>412</v>
      </c>
      <c r="C64" s="7">
        <v>438</v>
      </c>
      <c r="D64" s="7" t="s">
        <v>111</v>
      </c>
      <c r="E64" s="4">
        <v>1</v>
      </c>
      <c r="F64" s="2">
        <v>1</v>
      </c>
      <c r="G64" s="2">
        <v>1</v>
      </c>
      <c r="H64" s="2">
        <v>1</v>
      </c>
      <c r="I64" s="2">
        <v>1</v>
      </c>
      <c r="J64" s="2" t="str">
        <f>VLOOKUP(C64,[1]tailan_iruulelt!$B$8:$BN$340,65,0)</f>
        <v>Эвиденсе аудит</v>
      </c>
      <c r="K64" s="2">
        <v>1</v>
      </c>
      <c r="L64" s="2" t="s">
        <v>697</v>
      </c>
      <c r="M64" s="2">
        <v>1</v>
      </c>
      <c r="N64" s="2">
        <v>1</v>
      </c>
      <c r="O64" s="2"/>
      <c r="P64" s="2">
        <v>1</v>
      </c>
      <c r="Q64" s="2"/>
      <c r="R64" s="4">
        <f t="shared" si="0"/>
        <v>8</v>
      </c>
      <c r="S64" s="2">
        <f t="shared" si="1"/>
        <v>80</v>
      </c>
    </row>
    <row r="65" spans="1:19" ht="12.75">
      <c r="A65" s="5">
        <v>62</v>
      </c>
      <c r="B65" s="6" t="s">
        <v>121</v>
      </c>
      <c r="C65" s="5">
        <v>26</v>
      </c>
      <c r="D65" s="5" t="s">
        <v>122</v>
      </c>
      <c r="E65" s="4">
        <v>1</v>
      </c>
      <c r="F65" s="2">
        <v>1</v>
      </c>
      <c r="G65" s="2">
        <v>1</v>
      </c>
      <c r="H65" s="2">
        <v>1</v>
      </c>
      <c r="I65" s="2">
        <v>1</v>
      </c>
      <c r="J65" s="2" t="str">
        <f>VLOOKUP(C65,[1]tailan_iruulelt!$B$8:$BN$340,65,0)</f>
        <v>"Монста аудит"ХК</v>
      </c>
      <c r="K65" s="2">
        <v>1</v>
      </c>
      <c r="L65" s="2">
        <v>1</v>
      </c>
      <c r="M65" s="2"/>
      <c r="N65" s="2"/>
      <c r="O65" s="2">
        <v>1</v>
      </c>
      <c r="P65" s="2">
        <v>1</v>
      </c>
      <c r="Q65" s="2"/>
      <c r="R65" s="4">
        <f t="shared" si="0"/>
        <v>7</v>
      </c>
      <c r="S65" s="2">
        <f t="shared" si="1"/>
        <v>70</v>
      </c>
    </row>
    <row r="66" spans="1:19" ht="12.75" customHeight="1">
      <c r="A66" s="5">
        <v>63</v>
      </c>
      <c r="B66" s="6" t="s">
        <v>414</v>
      </c>
      <c r="C66" s="7">
        <v>378</v>
      </c>
      <c r="D66" s="7" t="s">
        <v>134</v>
      </c>
      <c r="E66" s="4">
        <v>1</v>
      </c>
      <c r="F66" s="2">
        <v>1</v>
      </c>
      <c r="G66" s="2">
        <v>1</v>
      </c>
      <c r="H66" s="2">
        <v>1</v>
      </c>
      <c r="I66" s="2">
        <v>1</v>
      </c>
      <c r="J66" s="2" t="str">
        <f>VLOOKUP(C66,[1]tailan_iruulelt!$B$8:$BN$340,65,0)</f>
        <v>Релаэнс секюритиз аудит</v>
      </c>
      <c r="K66" s="2"/>
      <c r="L66" s="2"/>
      <c r="M66" s="2"/>
      <c r="N66" s="2">
        <v>1</v>
      </c>
      <c r="O66" s="2">
        <v>1</v>
      </c>
      <c r="P66" s="2">
        <v>1</v>
      </c>
      <c r="Q66" s="2"/>
      <c r="R66" s="4">
        <f t="shared" si="0"/>
        <v>7</v>
      </c>
      <c r="S66" s="2">
        <f t="shared" si="1"/>
        <v>70</v>
      </c>
    </row>
    <row r="67" spans="1:19" ht="12.75" customHeight="1">
      <c r="A67" s="5">
        <v>64</v>
      </c>
      <c r="B67" s="6" t="s">
        <v>115</v>
      </c>
      <c r="C67" s="7">
        <v>61</v>
      </c>
      <c r="D67" s="7" t="s">
        <v>116</v>
      </c>
      <c r="E67" s="4">
        <v>1</v>
      </c>
      <c r="F67" s="2">
        <v>1</v>
      </c>
      <c r="G67" s="2">
        <v>1</v>
      </c>
      <c r="H67" s="2">
        <v>1</v>
      </c>
      <c r="I67" s="2">
        <v>1</v>
      </c>
      <c r="J67" s="2" t="str">
        <f>VLOOKUP(C67,[1]tailan_iruulelt!$B$8:$BN$340,65,0)</f>
        <v xml:space="preserve">Нягтлах хүрд аудит </v>
      </c>
      <c r="K67" s="2">
        <v>1</v>
      </c>
      <c r="L67" s="2">
        <v>42478</v>
      </c>
      <c r="M67" s="2"/>
      <c r="N67" s="2">
        <v>1</v>
      </c>
      <c r="O67" s="2">
        <v>1</v>
      </c>
      <c r="P67" s="2"/>
      <c r="Q67" s="2"/>
      <c r="R67" s="4">
        <f t="shared" si="0"/>
        <v>7</v>
      </c>
      <c r="S67" s="2">
        <f t="shared" si="1"/>
        <v>70</v>
      </c>
    </row>
    <row r="68" spans="1:19" ht="12.75">
      <c r="A68" s="5">
        <v>65</v>
      </c>
      <c r="B68" s="6" t="s">
        <v>125</v>
      </c>
      <c r="C68" s="7">
        <v>389</v>
      </c>
      <c r="D68" s="7" t="s">
        <v>126</v>
      </c>
      <c r="E68" s="4">
        <v>1</v>
      </c>
      <c r="F68" s="2">
        <v>1</v>
      </c>
      <c r="G68" s="2">
        <v>1</v>
      </c>
      <c r="H68" s="2">
        <v>1</v>
      </c>
      <c r="I68" s="2">
        <v>1</v>
      </c>
      <c r="J68" s="2">
        <f>VLOOKUP(C68,[1]tailan_iruulelt!$B$8:$BN$340,65,0)</f>
        <v>0</v>
      </c>
      <c r="K68" s="2">
        <v>1</v>
      </c>
      <c r="L68" s="2">
        <v>42508</v>
      </c>
      <c r="M68" s="2"/>
      <c r="N68" s="2">
        <v>1</v>
      </c>
      <c r="O68" s="2">
        <v>1</v>
      </c>
      <c r="P68" s="2"/>
      <c r="Q68" s="2"/>
      <c r="R68" s="4">
        <f t="shared" ref="R68:R131" si="2">E68+F68+G68+H68+K68+M68+N68+O68+P68+Q68</f>
        <v>7</v>
      </c>
      <c r="S68" s="2">
        <f t="shared" ref="S68:S131" si="3">R68/10*100</f>
        <v>70</v>
      </c>
    </row>
    <row r="69" spans="1:19" ht="12.75">
      <c r="A69" s="5">
        <v>66</v>
      </c>
      <c r="B69" s="6" t="s">
        <v>408</v>
      </c>
      <c r="C69" s="7">
        <v>176</v>
      </c>
      <c r="D69" s="7" t="s">
        <v>102</v>
      </c>
      <c r="E69" s="4">
        <v>1</v>
      </c>
      <c r="F69" s="2">
        <v>1</v>
      </c>
      <c r="G69" s="2">
        <v>1</v>
      </c>
      <c r="H69" s="2">
        <v>1</v>
      </c>
      <c r="I69" s="2">
        <v>1</v>
      </c>
      <c r="J69" s="2" t="str">
        <f>VLOOKUP(C69,[1]tailan_iruulelt!$B$8:$BN$340,65,0)</f>
        <v>Фискал аудит</v>
      </c>
      <c r="K69" s="2">
        <v>0.5</v>
      </c>
      <c r="L69" s="2">
        <v>42473</v>
      </c>
      <c r="M69" s="2"/>
      <c r="N69" s="2">
        <v>1</v>
      </c>
      <c r="O69" s="2">
        <v>1</v>
      </c>
      <c r="P69" s="2"/>
      <c r="Q69" s="2"/>
      <c r="R69" s="4">
        <f t="shared" si="2"/>
        <v>6.5</v>
      </c>
      <c r="S69" s="2">
        <f t="shared" si="3"/>
        <v>65</v>
      </c>
    </row>
    <row r="70" spans="1:19" ht="12.75">
      <c r="A70" s="5">
        <v>67</v>
      </c>
      <c r="B70" s="6" t="s">
        <v>103</v>
      </c>
      <c r="C70" s="7">
        <v>150</v>
      </c>
      <c r="D70" s="7" t="s">
        <v>104</v>
      </c>
      <c r="E70" s="4">
        <v>1</v>
      </c>
      <c r="F70" s="2">
        <v>1</v>
      </c>
      <c r="G70" s="2">
        <v>1</v>
      </c>
      <c r="H70" s="2">
        <v>1</v>
      </c>
      <c r="I70" s="2">
        <v>1</v>
      </c>
      <c r="J70" s="2" t="str">
        <f>VLOOKUP(C70,[1]tailan_iruulelt!$B$8:$BN$340,65,0)</f>
        <v>Б энд С аудит ХХК</v>
      </c>
      <c r="K70" s="2">
        <v>0.5</v>
      </c>
      <c r="L70" s="2">
        <v>42418</v>
      </c>
      <c r="M70" s="2"/>
      <c r="N70" s="2">
        <v>1</v>
      </c>
      <c r="O70" s="2">
        <v>1</v>
      </c>
      <c r="P70" s="2"/>
      <c r="Q70" s="2"/>
      <c r="R70" s="4">
        <f t="shared" si="2"/>
        <v>6.5</v>
      </c>
      <c r="S70" s="2">
        <f t="shared" si="3"/>
        <v>65</v>
      </c>
    </row>
    <row r="71" spans="1:19" ht="12.75">
      <c r="A71" s="5">
        <v>68</v>
      </c>
      <c r="B71" s="6" t="s">
        <v>410</v>
      </c>
      <c r="C71" s="7">
        <v>143</v>
      </c>
      <c r="D71" s="7" t="s">
        <v>106</v>
      </c>
      <c r="E71" s="4">
        <v>1</v>
      </c>
      <c r="F71" s="2">
        <v>1</v>
      </c>
      <c r="G71" s="2">
        <v>1</v>
      </c>
      <c r="H71" s="2">
        <v>1</v>
      </c>
      <c r="I71" s="2">
        <v>1</v>
      </c>
      <c r="J71" s="2" t="str">
        <f>VLOOKUP(C71,[1]tailan_iruulelt!$B$8:$BN$340,65,0)</f>
        <v>Фискал аудит ХХК</v>
      </c>
      <c r="K71" s="2">
        <v>0.5</v>
      </c>
      <c r="L71" s="2">
        <v>1</v>
      </c>
      <c r="M71" s="2"/>
      <c r="N71" s="2">
        <v>1</v>
      </c>
      <c r="O71" s="2">
        <v>1</v>
      </c>
      <c r="P71" s="2"/>
      <c r="Q71" s="2"/>
      <c r="R71" s="4">
        <f t="shared" si="2"/>
        <v>6.5</v>
      </c>
      <c r="S71" s="2">
        <f t="shared" si="3"/>
        <v>65</v>
      </c>
    </row>
    <row r="72" spans="1:19" ht="12.75">
      <c r="A72" s="5">
        <v>69</v>
      </c>
      <c r="B72" s="6" t="s">
        <v>107</v>
      </c>
      <c r="C72" s="7">
        <v>108</v>
      </c>
      <c r="D72" s="7" t="s">
        <v>108</v>
      </c>
      <c r="E72" s="4">
        <v>1</v>
      </c>
      <c r="F72" s="2">
        <v>1</v>
      </c>
      <c r="G72" s="2">
        <v>1</v>
      </c>
      <c r="H72" s="2">
        <v>1</v>
      </c>
      <c r="I72" s="2">
        <v>1</v>
      </c>
      <c r="J72" s="2" t="str">
        <f>VLOOKUP(C72,[1]tailan_iruulelt!$B$8:$BN$340,65,0)</f>
        <v>Мэдээлэл аудит</v>
      </c>
      <c r="K72" s="2">
        <v>0.5</v>
      </c>
      <c r="L72" s="2">
        <v>42478</v>
      </c>
      <c r="M72" s="2"/>
      <c r="N72" s="2">
        <v>1</v>
      </c>
      <c r="O72" s="2">
        <v>1</v>
      </c>
      <c r="P72" s="2"/>
      <c r="Q72" s="2"/>
      <c r="R72" s="4">
        <f t="shared" si="2"/>
        <v>6.5</v>
      </c>
      <c r="S72" s="2">
        <f t="shared" si="3"/>
        <v>65</v>
      </c>
    </row>
    <row r="73" spans="1:19" ht="12.75">
      <c r="A73" s="5">
        <v>70</v>
      </c>
      <c r="B73" s="6" t="s">
        <v>109</v>
      </c>
      <c r="C73" s="7">
        <v>409</v>
      </c>
      <c r="D73" s="7" t="s">
        <v>110</v>
      </c>
      <c r="E73" s="4">
        <v>1</v>
      </c>
      <c r="F73" s="2">
        <v>1</v>
      </c>
      <c r="G73" s="2">
        <v>1</v>
      </c>
      <c r="H73" s="50"/>
      <c r="I73" s="50"/>
      <c r="J73" s="2">
        <f>VLOOKUP(C73,[1]tailan_iruulelt!$B$8:$BN$340,65,0)</f>
        <v>0</v>
      </c>
      <c r="K73" s="2">
        <v>0.5</v>
      </c>
      <c r="L73" s="2">
        <v>42488</v>
      </c>
      <c r="M73" s="2"/>
      <c r="N73" s="2">
        <v>1</v>
      </c>
      <c r="O73" s="2">
        <v>1</v>
      </c>
      <c r="P73" s="2"/>
      <c r="Q73" s="2"/>
      <c r="R73" s="4">
        <f t="shared" si="2"/>
        <v>5.5</v>
      </c>
      <c r="S73" s="2">
        <f t="shared" si="3"/>
        <v>55.000000000000007</v>
      </c>
    </row>
    <row r="74" spans="1:19" ht="12.75">
      <c r="A74" s="5">
        <v>71</v>
      </c>
      <c r="B74" s="6" t="s">
        <v>154</v>
      </c>
      <c r="C74" s="7">
        <v>326</v>
      </c>
      <c r="D74" s="7" t="s">
        <v>155</v>
      </c>
      <c r="E74" s="4">
        <v>1</v>
      </c>
      <c r="F74" s="2">
        <v>1</v>
      </c>
      <c r="G74" s="2">
        <v>1</v>
      </c>
      <c r="H74" s="49">
        <v>1</v>
      </c>
      <c r="I74" s="2">
        <v>1</v>
      </c>
      <c r="J74" s="2">
        <f>VLOOKUP(C74,[1]tailan_iruulelt!$B$8:$BN$340,65,0)</f>
        <v>0</v>
      </c>
      <c r="K74" s="2">
        <v>0.5</v>
      </c>
      <c r="L74" s="2">
        <v>1</v>
      </c>
      <c r="M74" s="2"/>
      <c r="N74" s="2">
        <v>1</v>
      </c>
      <c r="O74" s="2"/>
      <c r="P74" s="2">
        <v>1</v>
      </c>
      <c r="Q74" s="2"/>
      <c r="R74" s="4">
        <f t="shared" si="2"/>
        <v>6.5</v>
      </c>
      <c r="S74" s="2">
        <f t="shared" si="3"/>
        <v>65</v>
      </c>
    </row>
    <row r="75" spans="1:19" ht="12.75">
      <c r="A75" s="5">
        <v>72</v>
      </c>
      <c r="B75" s="6" t="s">
        <v>416</v>
      </c>
      <c r="C75" s="7">
        <v>80</v>
      </c>
      <c r="D75" s="7" t="s">
        <v>156</v>
      </c>
      <c r="E75" s="4">
        <v>1</v>
      </c>
      <c r="F75" s="2">
        <v>1</v>
      </c>
      <c r="G75" s="2">
        <v>1</v>
      </c>
      <c r="H75" s="2">
        <v>1</v>
      </c>
      <c r="I75" s="2">
        <v>1</v>
      </c>
      <c r="J75" s="2" t="str">
        <f>VLOOKUP(C75,[1]tailan_iruulelt!$B$8:$BN$340,65,0)</f>
        <v xml:space="preserve">Нягтлах хүрд аудит </v>
      </c>
      <c r="K75" s="2">
        <v>0.5</v>
      </c>
      <c r="L75" s="2">
        <v>42478</v>
      </c>
      <c r="M75" s="2"/>
      <c r="N75" s="2">
        <v>1</v>
      </c>
      <c r="O75" s="2">
        <v>1</v>
      </c>
      <c r="P75" s="2"/>
      <c r="Q75" s="2"/>
      <c r="R75" s="4">
        <f t="shared" si="2"/>
        <v>6.5</v>
      </c>
      <c r="S75" s="2">
        <f t="shared" si="3"/>
        <v>65</v>
      </c>
    </row>
    <row r="76" spans="1:19" ht="12.75">
      <c r="A76" s="5">
        <v>73</v>
      </c>
      <c r="B76" s="6" t="s">
        <v>161</v>
      </c>
      <c r="C76" s="7">
        <v>120</v>
      </c>
      <c r="D76" s="7" t="s">
        <v>162</v>
      </c>
      <c r="E76" s="4">
        <v>1</v>
      </c>
      <c r="F76" s="2">
        <v>1</v>
      </c>
      <c r="G76" s="2">
        <v>1</v>
      </c>
      <c r="H76" s="2">
        <v>1</v>
      </c>
      <c r="I76" s="2">
        <v>1</v>
      </c>
      <c r="J76" s="2" t="str">
        <f>VLOOKUP(C76,[1]tailan_iruulelt!$B$8:$BN$340,65,0)</f>
        <v>"Мишээл од аудит" ХХК</v>
      </c>
      <c r="K76" s="2">
        <v>0.5</v>
      </c>
      <c r="L76" s="2"/>
      <c r="M76" s="2"/>
      <c r="N76" s="2">
        <v>1</v>
      </c>
      <c r="O76" s="2">
        <v>1</v>
      </c>
      <c r="P76" s="2"/>
      <c r="Q76" s="2"/>
      <c r="R76" s="4">
        <f t="shared" si="2"/>
        <v>6.5</v>
      </c>
      <c r="S76" s="2">
        <f t="shared" si="3"/>
        <v>65</v>
      </c>
    </row>
    <row r="77" spans="1:19" ht="12.75">
      <c r="A77" s="5">
        <v>74</v>
      </c>
      <c r="B77" s="6" t="s">
        <v>411</v>
      </c>
      <c r="C77" s="7">
        <v>311</v>
      </c>
      <c r="D77" s="7" t="s">
        <v>114</v>
      </c>
      <c r="E77" s="4">
        <v>1</v>
      </c>
      <c r="F77" s="2">
        <v>1</v>
      </c>
      <c r="G77" s="2">
        <v>1</v>
      </c>
      <c r="H77" s="2">
        <v>1</v>
      </c>
      <c r="I77" s="2">
        <v>1</v>
      </c>
      <c r="J77" s="2" t="str">
        <f>VLOOKUP(C77,[1]tailan_iruulelt!$B$8:$BN$340,65,0)</f>
        <v>Нью капитал тэнцэл аудит</v>
      </c>
      <c r="K77" s="2">
        <v>1</v>
      </c>
      <c r="L77" s="2">
        <v>42465</v>
      </c>
      <c r="M77" s="2"/>
      <c r="N77" s="2"/>
      <c r="O77" s="2">
        <v>1</v>
      </c>
      <c r="P77" s="2"/>
      <c r="Q77" s="2"/>
      <c r="R77" s="4">
        <f t="shared" si="2"/>
        <v>6</v>
      </c>
      <c r="S77" s="2">
        <f t="shared" si="3"/>
        <v>60</v>
      </c>
    </row>
    <row r="78" spans="1:19" ht="12.75" customHeight="1">
      <c r="A78" s="5">
        <v>75</v>
      </c>
      <c r="B78" s="6" t="s">
        <v>119</v>
      </c>
      <c r="C78" s="7">
        <v>329</v>
      </c>
      <c r="D78" s="7" t="s">
        <v>120</v>
      </c>
      <c r="E78" s="4">
        <v>1</v>
      </c>
      <c r="F78" s="2">
        <v>1</v>
      </c>
      <c r="G78" s="2">
        <v>1</v>
      </c>
      <c r="H78" s="2">
        <v>1</v>
      </c>
      <c r="I78" s="2">
        <v>1</v>
      </c>
      <c r="J78" s="2" t="str">
        <f>VLOOKUP(C78,[1]tailan_iruulelt!$B$8:$BN$340,65,0)</f>
        <v xml:space="preserve">Си Эс ай аудит </v>
      </c>
      <c r="K78" s="2">
        <v>1</v>
      </c>
      <c r="L78" s="2">
        <v>42536</v>
      </c>
      <c r="M78" s="2"/>
      <c r="N78" s="2"/>
      <c r="O78" s="2">
        <v>1</v>
      </c>
      <c r="P78" s="2"/>
      <c r="Q78" s="2"/>
      <c r="R78" s="4">
        <f t="shared" si="2"/>
        <v>6</v>
      </c>
      <c r="S78" s="2">
        <f t="shared" si="3"/>
        <v>60</v>
      </c>
    </row>
    <row r="79" spans="1:19" ht="12.75">
      <c r="A79" s="5">
        <v>76</v>
      </c>
      <c r="B79" s="6" t="s">
        <v>413</v>
      </c>
      <c r="C79" s="7">
        <v>54</v>
      </c>
      <c r="D79" s="7" t="s">
        <v>127</v>
      </c>
      <c r="E79" s="4">
        <v>1</v>
      </c>
      <c r="F79" s="2">
        <v>1</v>
      </c>
      <c r="G79" s="2">
        <v>1</v>
      </c>
      <c r="H79" s="2">
        <v>1</v>
      </c>
      <c r="I79" s="2">
        <v>1</v>
      </c>
      <c r="J79" s="2" t="str">
        <f>VLOOKUP(C79,[1]tailan_iruulelt!$B$8:$BN$340,65,0)</f>
        <v>Бодит бүртгэл аудит</v>
      </c>
      <c r="K79" s="2">
        <v>1</v>
      </c>
      <c r="L79" s="2">
        <v>1</v>
      </c>
      <c r="M79" s="2">
        <v>1</v>
      </c>
      <c r="N79" s="2"/>
      <c r="O79" s="2"/>
      <c r="P79" s="2"/>
      <c r="Q79" s="2"/>
      <c r="R79" s="4">
        <f t="shared" si="2"/>
        <v>6</v>
      </c>
      <c r="S79" s="2">
        <f t="shared" si="3"/>
        <v>60</v>
      </c>
    </row>
    <row r="80" spans="1:19" ht="12.75" customHeight="1">
      <c r="A80" s="5">
        <v>77</v>
      </c>
      <c r="B80" s="6" t="s">
        <v>128</v>
      </c>
      <c r="C80" s="7">
        <v>7</v>
      </c>
      <c r="D80" s="7" t="s">
        <v>129</v>
      </c>
      <c r="E80" s="4">
        <v>1</v>
      </c>
      <c r="F80" s="2">
        <v>1</v>
      </c>
      <c r="G80" s="2">
        <v>1</v>
      </c>
      <c r="H80" s="2">
        <v>1</v>
      </c>
      <c r="I80" s="2">
        <v>1</v>
      </c>
      <c r="J80" s="2" t="str">
        <f>VLOOKUP(C80,[1]tailan_iruulelt!$B$8:$BN$340,65,0)</f>
        <v>Б энд С аудит</v>
      </c>
      <c r="K80" s="2">
        <v>1</v>
      </c>
      <c r="L80" s="2">
        <v>42536</v>
      </c>
      <c r="M80" s="2">
        <v>1</v>
      </c>
      <c r="N80" s="2"/>
      <c r="O80" s="2"/>
      <c r="P80" s="2"/>
      <c r="Q80" s="2"/>
      <c r="R80" s="4">
        <f t="shared" si="2"/>
        <v>6</v>
      </c>
      <c r="S80" s="2">
        <f t="shared" si="3"/>
        <v>60</v>
      </c>
    </row>
    <row r="81" spans="1:19" ht="12.75" customHeight="1">
      <c r="A81" s="5">
        <v>78</v>
      </c>
      <c r="B81" s="6" t="s">
        <v>137</v>
      </c>
      <c r="C81" s="7">
        <v>402</v>
      </c>
      <c r="D81" s="7" t="s">
        <v>138</v>
      </c>
      <c r="E81" s="4">
        <v>1</v>
      </c>
      <c r="F81" s="2">
        <v>1</v>
      </c>
      <c r="G81" s="2">
        <v>1</v>
      </c>
      <c r="H81" s="2">
        <v>1</v>
      </c>
      <c r="I81" s="2">
        <v>1</v>
      </c>
      <c r="J81" s="2" t="str">
        <f>VLOOKUP(C81,[1]tailan_iruulelt!$B$8:$BN$340,65,0)</f>
        <v>БДО аудит ХХК</v>
      </c>
      <c r="K81" s="2">
        <v>1</v>
      </c>
      <c r="L81" s="2">
        <v>42482</v>
      </c>
      <c r="M81" s="2"/>
      <c r="N81" s="2">
        <v>1</v>
      </c>
      <c r="O81" s="2"/>
      <c r="P81" s="2"/>
      <c r="Q81" s="2"/>
      <c r="R81" s="4">
        <f t="shared" si="2"/>
        <v>6</v>
      </c>
      <c r="S81" s="2">
        <f t="shared" si="3"/>
        <v>60</v>
      </c>
    </row>
    <row r="82" spans="1:19" ht="12.75">
      <c r="A82" s="5">
        <v>79</v>
      </c>
      <c r="B82" s="6" t="s">
        <v>139</v>
      </c>
      <c r="C82" s="7">
        <v>373</v>
      </c>
      <c r="D82" s="7" t="s">
        <v>140</v>
      </c>
      <c r="E82" s="4">
        <v>1</v>
      </c>
      <c r="F82" s="2">
        <v>1</v>
      </c>
      <c r="G82" s="2">
        <v>1</v>
      </c>
      <c r="H82" s="2">
        <v>1</v>
      </c>
      <c r="I82" s="2">
        <v>1</v>
      </c>
      <c r="J82" s="2" t="str">
        <f>VLOOKUP(C82,[1]tailan_iruulelt!$B$8:$BN$340,65,0)</f>
        <v>"Лион аудит" ХХК</v>
      </c>
      <c r="K82" s="2">
        <v>1</v>
      </c>
      <c r="L82" s="2">
        <v>1</v>
      </c>
      <c r="M82" s="2"/>
      <c r="N82" s="2">
        <v>1</v>
      </c>
      <c r="O82" s="2"/>
      <c r="P82" s="2"/>
      <c r="Q82" s="2"/>
      <c r="R82" s="4">
        <f t="shared" si="2"/>
        <v>6</v>
      </c>
      <c r="S82" s="2">
        <f t="shared" si="3"/>
        <v>60</v>
      </c>
    </row>
    <row r="83" spans="1:19" ht="12.75">
      <c r="A83" s="5">
        <v>80</v>
      </c>
      <c r="B83" s="6" t="s">
        <v>141</v>
      </c>
      <c r="C83" s="5">
        <v>8</v>
      </c>
      <c r="D83" s="5" t="s">
        <v>142</v>
      </c>
      <c r="E83" s="4">
        <v>1</v>
      </c>
      <c r="F83" s="2">
        <v>1</v>
      </c>
      <c r="G83" s="2"/>
      <c r="H83" s="2"/>
      <c r="I83" s="2"/>
      <c r="J83" s="2">
        <f>VLOOKUP(C83,[1]tailan_iruulelt!$B$8:$BN$340,65,0)</f>
        <v>0</v>
      </c>
      <c r="K83" s="2">
        <v>1</v>
      </c>
      <c r="L83" s="2">
        <v>42502</v>
      </c>
      <c r="M83" s="2">
        <v>1</v>
      </c>
      <c r="N83" s="2">
        <v>1</v>
      </c>
      <c r="O83" s="2">
        <v>1</v>
      </c>
      <c r="P83" s="2"/>
      <c r="Q83" s="2"/>
      <c r="R83" s="4">
        <f t="shared" si="2"/>
        <v>6</v>
      </c>
      <c r="S83" s="2">
        <f t="shared" si="3"/>
        <v>60</v>
      </c>
    </row>
    <row r="84" spans="1:19" ht="12.75">
      <c r="A84" s="5">
        <v>81</v>
      </c>
      <c r="B84" s="6" t="s">
        <v>415</v>
      </c>
      <c r="C84" s="7">
        <v>466</v>
      </c>
      <c r="D84" s="7" t="s">
        <v>143</v>
      </c>
      <c r="E84" s="4">
        <v>1</v>
      </c>
      <c r="F84" s="2">
        <v>1</v>
      </c>
      <c r="G84" s="2">
        <v>1</v>
      </c>
      <c r="H84" s="2">
        <v>1</v>
      </c>
      <c r="I84" s="2">
        <v>1</v>
      </c>
      <c r="J84" s="2" t="str">
        <f>VLOOKUP(C84,[1]tailan_iruulelt!$B$8:$BN$340,65,0)</f>
        <v>Бахылау аудит</v>
      </c>
      <c r="K84" s="2">
        <v>1</v>
      </c>
      <c r="L84" s="2">
        <v>42495</v>
      </c>
      <c r="M84" s="2"/>
      <c r="N84" s="2">
        <v>1</v>
      </c>
      <c r="O84" s="2"/>
      <c r="P84" s="2"/>
      <c r="Q84" s="2"/>
      <c r="R84" s="4">
        <f t="shared" si="2"/>
        <v>6</v>
      </c>
      <c r="S84" s="2">
        <f t="shared" si="3"/>
        <v>60</v>
      </c>
    </row>
    <row r="85" spans="1:19" ht="12.75">
      <c r="A85" s="5">
        <v>82</v>
      </c>
      <c r="B85" s="6" t="s">
        <v>263</v>
      </c>
      <c r="C85" s="7">
        <v>68</v>
      </c>
      <c r="D85" s="7" t="s">
        <v>264</v>
      </c>
      <c r="E85" s="4">
        <v>1</v>
      </c>
      <c r="F85" s="2">
        <v>1</v>
      </c>
      <c r="G85" s="2">
        <v>1</v>
      </c>
      <c r="H85" s="50">
        <v>1</v>
      </c>
      <c r="I85" s="2">
        <v>1</v>
      </c>
      <c r="J85" s="2" t="str">
        <f>VLOOKUP(C85,[1]tailan_iruulelt!$B$8:$BN$340,65,0)</f>
        <v>Ситико аудит</v>
      </c>
      <c r="K85" s="2">
        <v>1</v>
      </c>
      <c r="L85" s="9">
        <v>42541</v>
      </c>
      <c r="M85" s="2"/>
      <c r="N85" s="2">
        <v>1</v>
      </c>
      <c r="O85" s="2">
        <v>1</v>
      </c>
      <c r="P85" s="2"/>
      <c r="Q85" s="2"/>
      <c r="R85" s="4">
        <f t="shared" si="2"/>
        <v>7</v>
      </c>
      <c r="S85" s="2">
        <f t="shared" si="3"/>
        <v>70</v>
      </c>
    </row>
    <row r="86" spans="1:19" ht="12.75">
      <c r="A86" s="5">
        <v>83</v>
      </c>
      <c r="B86" s="6" t="s">
        <v>267</v>
      </c>
      <c r="C86" s="7">
        <v>217</v>
      </c>
      <c r="D86" s="7" t="s">
        <v>268</v>
      </c>
      <c r="E86" s="4">
        <v>1</v>
      </c>
      <c r="F86" s="2">
        <v>1</v>
      </c>
      <c r="G86" s="2">
        <v>1</v>
      </c>
      <c r="H86" s="2">
        <v>1</v>
      </c>
      <c r="I86" s="2">
        <v>1</v>
      </c>
      <c r="J86" s="2" t="str">
        <f>VLOOKUP(C86,[1]tailan_iruulelt!$B$8:$BN$340,65,0)</f>
        <v>Ситико Аудит ХХК</v>
      </c>
      <c r="K86" s="2"/>
      <c r="L86" s="2"/>
      <c r="M86" s="2"/>
      <c r="N86" s="2">
        <v>1</v>
      </c>
      <c r="O86" s="2">
        <v>1</v>
      </c>
      <c r="P86" s="2"/>
      <c r="Q86" s="2"/>
      <c r="R86" s="4">
        <f t="shared" si="2"/>
        <v>6</v>
      </c>
      <c r="S86" s="2">
        <f t="shared" si="3"/>
        <v>60</v>
      </c>
    </row>
    <row r="87" spans="1:19" ht="12.75">
      <c r="A87" s="5">
        <v>84</v>
      </c>
      <c r="B87" s="6" t="s">
        <v>330</v>
      </c>
      <c r="C87" s="5">
        <v>239</v>
      </c>
      <c r="D87" s="5" t="s">
        <v>331</v>
      </c>
      <c r="E87" s="4">
        <v>1</v>
      </c>
      <c r="F87" s="2">
        <v>1</v>
      </c>
      <c r="G87" s="2">
        <v>1</v>
      </c>
      <c r="H87" s="50">
        <v>1</v>
      </c>
      <c r="I87" s="2">
        <v>1</v>
      </c>
      <c r="J87" s="2" t="str">
        <f>VLOOKUP(C87,[1]tailan_iruulelt!$B$8:$BN$340,65,0)</f>
        <v>Акпар аудит</v>
      </c>
      <c r="K87" s="2"/>
      <c r="L87" s="2"/>
      <c r="M87" s="2"/>
      <c r="N87" s="2">
        <v>1</v>
      </c>
      <c r="O87" s="2">
        <v>1</v>
      </c>
      <c r="P87" s="2"/>
      <c r="Q87" s="2"/>
      <c r="R87" s="4">
        <f t="shared" si="2"/>
        <v>6</v>
      </c>
      <c r="S87" s="2">
        <f t="shared" si="3"/>
        <v>60</v>
      </c>
    </row>
    <row r="88" spans="1:19" ht="12.75">
      <c r="A88" s="5">
        <v>85</v>
      </c>
      <c r="B88" s="10" t="s">
        <v>130</v>
      </c>
      <c r="C88" s="7">
        <v>484</v>
      </c>
      <c r="D88" s="7" t="s">
        <v>131</v>
      </c>
      <c r="E88" s="4">
        <v>1</v>
      </c>
      <c r="F88" s="2">
        <v>1</v>
      </c>
      <c r="G88" s="2">
        <v>1</v>
      </c>
      <c r="H88" s="2"/>
      <c r="I88" s="2"/>
      <c r="J88" s="2">
        <f>VLOOKUP(C88,[1]tailan_iruulelt!$B$8:$BN$340,65,0)</f>
        <v>0</v>
      </c>
      <c r="K88" s="2">
        <v>1</v>
      </c>
      <c r="L88" s="2">
        <v>42445</v>
      </c>
      <c r="M88" s="2"/>
      <c r="N88" s="2">
        <v>1</v>
      </c>
      <c r="O88" s="2"/>
      <c r="P88" s="2">
        <v>1</v>
      </c>
      <c r="Q88" s="2"/>
      <c r="R88" s="4">
        <f t="shared" si="2"/>
        <v>6</v>
      </c>
      <c r="S88" s="2">
        <f t="shared" si="3"/>
        <v>60</v>
      </c>
    </row>
    <row r="89" spans="1:19" ht="12.75">
      <c r="A89" s="5">
        <v>86</v>
      </c>
      <c r="B89" s="6" t="s">
        <v>184</v>
      </c>
      <c r="C89" s="7">
        <v>201</v>
      </c>
      <c r="D89" s="7" t="s">
        <v>185</v>
      </c>
      <c r="E89" s="4">
        <v>1</v>
      </c>
      <c r="F89" s="2">
        <v>1</v>
      </c>
      <c r="G89" s="2">
        <v>1</v>
      </c>
      <c r="H89" s="2">
        <v>1</v>
      </c>
      <c r="I89" s="2">
        <v>1</v>
      </c>
      <c r="J89" s="2" t="str">
        <f>VLOOKUP(C89,[1]tailan_iruulelt!$B$8:$BN$340,65,0)</f>
        <v>Бэст фортуны аудит</v>
      </c>
      <c r="K89" s="2"/>
      <c r="L89" s="2"/>
      <c r="M89" s="2"/>
      <c r="N89" s="2">
        <v>1</v>
      </c>
      <c r="O89" s="2"/>
      <c r="P89" s="2">
        <v>1</v>
      </c>
      <c r="Q89" s="2"/>
      <c r="R89" s="4">
        <f t="shared" si="2"/>
        <v>6</v>
      </c>
      <c r="S89" s="2">
        <f t="shared" si="3"/>
        <v>60</v>
      </c>
    </row>
    <row r="90" spans="1:19" ht="12.75" customHeight="1">
      <c r="A90" s="5">
        <v>87</v>
      </c>
      <c r="B90" s="6" t="s">
        <v>192</v>
      </c>
      <c r="C90" s="7">
        <v>67</v>
      </c>
      <c r="D90" s="7" t="s">
        <v>193</v>
      </c>
      <c r="E90" s="4">
        <v>1</v>
      </c>
      <c r="F90" s="2"/>
      <c r="G90" s="2">
        <v>1</v>
      </c>
      <c r="H90" s="2">
        <v>1</v>
      </c>
      <c r="I90" s="2">
        <v>1</v>
      </c>
      <c r="J90" s="2" t="str">
        <f>VLOOKUP(C90,[1]tailan_iruulelt!$B$8:$BN$340,65,0)</f>
        <v>"Ай жэй эй эйч аудит"ХХК</v>
      </c>
      <c r="K90" s="2"/>
      <c r="L90" s="2"/>
      <c r="M90" s="2"/>
      <c r="N90" s="2">
        <v>1</v>
      </c>
      <c r="O90" s="2">
        <v>1</v>
      </c>
      <c r="P90" s="2">
        <v>1</v>
      </c>
      <c r="Q90" s="2"/>
      <c r="R90" s="4">
        <f t="shared" si="2"/>
        <v>6</v>
      </c>
      <c r="S90" s="2">
        <f t="shared" si="3"/>
        <v>60</v>
      </c>
    </row>
    <row r="91" spans="1:19" ht="12.75">
      <c r="A91" s="5">
        <v>88</v>
      </c>
      <c r="B91" s="6" t="s">
        <v>194</v>
      </c>
      <c r="C91" s="7">
        <v>527</v>
      </c>
      <c r="D91" s="7" t="s">
        <v>195</v>
      </c>
      <c r="E91" s="4">
        <v>1</v>
      </c>
      <c r="F91" s="2">
        <v>1</v>
      </c>
      <c r="G91" s="2">
        <v>1</v>
      </c>
      <c r="H91" s="2"/>
      <c r="I91" s="2"/>
      <c r="J91" s="2">
        <f>VLOOKUP(C91,[1]tailan_iruulelt!$B$8:$BN$340,65,0)</f>
        <v>0</v>
      </c>
      <c r="K91" s="2">
        <v>1</v>
      </c>
      <c r="L91" s="2" t="s">
        <v>692</v>
      </c>
      <c r="M91" s="2">
        <v>1</v>
      </c>
      <c r="N91" s="2">
        <v>1</v>
      </c>
      <c r="O91" s="2"/>
      <c r="P91" s="2">
        <v>1</v>
      </c>
      <c r="Q91" s="2"/>
      <c r="R91" s="4">
        <f t="shared" si="2"/>
        <v>7</v>
      </c>
      <c r="S91" s="2">
        <f t="shared" si="3"/>
        <v>70</v>
      </c>
    </row>
    <row r="92" spans="1:19" ht="12.75">
      <c r="A92" s="5">
        <v>89</v>
      </c>
      <c r="B92" s="6" t="s">
        <v>163</v>
      </c>
      <c r="C92" s="7">
        <v>97</v>
      </c>
      <c r="D92" s="7" t="s">
        <v>164</v>
      </c>
      <c r="E92" s="4">
        <v>1</v>
      </c>
      <c r="F92" s="2">
        <v>1</v>
      </c>
      <c r="G92" s="2">
        <v>1</v>
      </c>
      <c r="H92" s="2">
        <v>1</v>
      </c>
      <c r="I92" s="2">
        <v>1</v>
      </c>
      <c r="J92" s="2" t="str">
        <f>VLOOKUP(C92,[1]tailan_iruulelt!$B$8:$BN$340,65,0)</f>
        <v>Б энд С аудит</v>
      </c>
      <c r="K92" s="2">
        <v>0.5</v>
      </c>
      <c r="L92" s="2" t="s">
        <v>698</v>
      </c>
      <c r="M92" s="2"/>
      <c r="N92" s="2">
        <v>1</v>
      </c>
      <c r="O92" s="2">
        <v>1</v>
      </c>
      <c r="P92" s="2"/>
      <c r="Q92" s="2"/>
      <c r="R92" s="4">
        <f t="shared" si="2"/>
        <v>6.5</v>
      </c>
      <c r="S92" s="2">
        <f t="shared" si="3"/>
        <v>65</v>
      </c>
    </row>
    <row r="93" spans="1:19" ht="12.75">
      <c r="A93" s="5">
        <v>90</v>
      </c>
      <c r="B93" s="6" t="s">
        <v>146</v>
      </c>
      <c r="C93" s="5">
        <v>231</v>
      </c>
      <c r="D93" s="5" t="s">
        <v>147</v>
      </c>
      <c r="E93" s="4">
        <v>1</v>
      </c>
      <c r="F93" s="2">
        <v>1</v>
      </c>
      <c r="G93" s="2">
        <v>1</v>
      </c>
      <c r="H93" s="49">
        <v>1</v>
      </c>
      <c r="I93" s="2">
        <v>1</v>
      </c>
      <c r="J93" s="2" t="str">
        <f>VLOOKUP(C93,[1]tailan_iruulelt!$B$8:$BN$340,65,0)</f>
        <v>Сүлд аудит</v>
      </c>
      <c r="K93" s="2">
        <v>0.5</v>
      </c>
      <c r="L93" s="2">
        <v>42490</v>
      </c>
      <c r="M93" s="2"/>
      <c r="N93" s="2">
        <v>1</v>
      </c>
      <c r="O93" s="2"/>
      <c r="P93" s="2"/>
      <c r="Q93" s="2"/>
      <c r="R93" s="4">
        <f t="shared" si="2"/>
        <v>5.5</v>
      </c>
      <c r="S93" s="2">
        <f t="shared" si="3"/>
        <v>55.000000000000007</v>
      </c>
    </row>
    <row r="94" spans="1:19" ht="12.75">
      <c r="A94" s="5">
        <v>91</v>
      </c>
      <c r="B94" s="6" t="s">
        <v>148</v>
      </c>
      <c r="C94" s="7">
        <v>200</v>
      </c>
      <c r="D94" s="7" t="s">
        <v>149</v>
      </c>
      <c r="E94" s="4">
        <v>1</v>
      </c>
      <c r="F94" s="2">
        <v>1</v>
      </c>
      <c r="G94" s="2">
        <v>1</v>
      </c>
      <c r="H94" s="2">
        <v>1</v>
      </c>
      <c r="I94" s="2">
        <v>1</v>
      </c>
      <c r="J94" s="2" t="str">
        <f>VLOOKUP(C94,[1]tailan_iruulelt!$B$8:$BN$340,65,0)</f>
        <v>"Эс жи эм ди аудит"ХК</v>
      </c>
      <c r="K94" s="2">
        <v>0.5</v>
      </c>
      <c r="L94" s="2">
        <v>42508</v>
      </c>
      <c r="M94" s="2"/>
      <c r="N94" s="2"/>
      <c r="O94" s="2">
        <v>1</v>
      </c>
      <c r="P94" s="2"/>
      <c r="Q94" s="2"/>
      <c r="R94" s="4">
        <f t="shared" si="2"/>
        <v>5.5</v>
      </c>
      <c r="S94" s="2">
        <f t="shared" si="3"/>
        <v>55.000000000000007</v>
      </c>
    </row>
    <row r="95" spans="1:19" ht="12.75">
      <c r="A95" s="5">
        <v>92</v>
      </c>
      <c r="B95" s="6" t="s">
        <v>150</v>
      </c>
      <c r="C95" s="7">
        <v>152</v>
      </c>
      <c r="D95" s="7" t="s">
        <v>151</v>
      </c>
      <c r="E95" s="4">
        <v>1</v>
      </c>
      <c r="F95" s="2">
        <v>1</v>
      </c>
      <c r="G95" s="2">
        <v>1</v>
      </c>
      <c r="H95" s="2">
        <v>1</v>
      </c>
      <c r="I95" s="2">
        <v>1</v>
      </c>
      <c r="J95" s="2">
        <f>VLOOKUP(C95,[1]tailan_iruulelt!$B$8:$BN$340,65,0)</f>
        <v>0</v>
      </c>
      <c r="K95" s="2">
        <v>0.5</v>
      </c>
      <c r="L95" s="2" t="s">
        <v>699</v>
      </c>
      <c r="M95" s="2"/>
      <c r="N95" s="2">
        <v>1</v>
      </c>
      <c r="O95" s="2">
        <v>1</v>
      </c>
      <c r="P95" s="2"/>
      <c r="Q95" s="2"/>
      <c r="R95" s="4">
        <f t="shared" si="2"/>
        <v>6.5</v>
      </c>
      <c r="S95" s="2">
        <f t="shared" si="3"/>
        <v>65</v>
      </c>
    </row>
    <row r="96" spans="1:19" ht="9.75" customHeight="1">
      <c r="A96" s="5">
        <v>93</v>
      </c>
      <c r="B96" s="6" t="s">
        <v>152</v>
      </c>
      <c r="C96" s="7">
        <v>86</v>
      </c>
      <c r="D96" s="7" t="s">
        <v>153</v>
      </c>
      <c r="E96" s="4">
        <v>1</v>
      </c>
      <c r="F96" s="2">
        <v>1</v>
      </c>
      <c r="G96" s="2">
        <v>1</v>
      </c>
      <c r="H96" s="2"/>
      <c r="I96" s="2"/>
      <c r="J96" s="2">
        <f>VLOOKUP(C96,[1]tailan_iruulelt!$B$8:$BN$340,65,0)</f>
        <v>0</v>
      </c>
      <c r="K96" s="2">
        <v>0.5</v>
      </c>
      <c r="L96" s="2"/>
      <c r="M96" s="2"/>
      <c r="N96" s="2">
        <v>1</v>
      </c>
      <c r="O96" s="2">
        <v>1</v>
      </c>
      <c r="P96" s="2"/>
      <c r="Q96" s="2"/>
      <c r="R96" s="4">
        <f t="shared" si="2"/>
        <v>5.5</v>
      </c>
      <c r="S96" s="2">
        <f t="shared" si="3"/>
        <v>55.000000000000007</v>
      </c>
    </row>
    <row r="97" spans="1:19" ht="12.75">
      <c r="A97" s="5">
        <v>94</v>
      </c>
      <c r="B97" s="6" t="s">
        <v>157</v>
      </c>
      <c r="C97" s="7">
        <v>9</v>
      </c>
      <c r="D97" s="7" t="s">
        <v>158</v>
      </c>
      <c r="E97" s="4">
        <v>1</v>
      </c>
      <c r="F97" s="2">
        <v>1</v>
      </c>
      <c r="G97" s="2">
        <v>1</v>
      </c>
      <c r="H97" s="2"/>
      <c r="I97" s="2"/>
      <c r="J97" s="2">
        <f>VLOOKUP(C97,[1]tailan_iruulelt!$B$8:$BN$340,65,0)</f>
        <v>0</v>
      </c>
      <c r="K97" s="2">
        <v>0.5</v>
      </c>
      <c r="L97" s="2">
        <v>1</v>
      </c>
      <c r="M97" s="2"/>
      <c r="N97" s="2">
        <v>1</v>
      </c>
      <c r="O97" s="2">
        <v>1</v>
      </c>
      <c r="P97" s="2"/>
      <c r="Q97" s="2"/>
      <c r="R97" s="4">
        <f t="shared" si="2"/>
        <v>5.5</v>
      </c>
      <c r="S97" s="2">
        <f t="shared" si="3"/>
        <v>55.000000000000007</v>
      </c>
    </row>
    <row r="98" spans="1:19" ht="12.75">
      <c r="A98" s="5">
        <v>95</v>
      </c>
      <c r="B98" s="6" t="s">
        <v>159</v>
      </c>
      <c r="C98" s="7">
        <v>318</v>
      </c>
      <c r="D98" s="7" t="s">
        <v>160</v>
      </c>
      <c r="E98" s="4">
        <v>1</v>
      </c>
      <c r="F98" s="2">
        <v>1</v>
      </c>
      <c r="G98" s="2">
        <v>1</v>
      </c>
      <c r="H98" s="2">
        <v>1</v>
      </c>
      <c r="I98" s="2">
        <v>1</v>
      </c>
      <c r="J98" s="2" t="str">
        <f>VLOOKUP(C98,[1]tailan_iruulelt!$B$8:$BN$340,65,0)</f>
        <v>"Релаэнс секюритиз"ХК</v>
      </c>
      <c r="K98" s="2">
        <v>0.5</v>
      </c>
      <c r="L98" s="2" t="s">
        <v>700</v>
      </c>
      <c r="M98" s="2"/>
      <c r="N98" s="2">
        <v>1</v>
      </c>
      <c r="O98" s="2"/>
      <c r="P98" s="2"/>
      <c r="Q98" s="2"/>
      <c r="R98" s="4">
        <f t="shared" si="2"/>
        <v>5.5</v>
      </c>
      <c r="S98" s="2">
        <f t="shared" si="3"/>
        <v>55.000000000000007</v>
      </c>
    </row>
    <row r="99" spans="1:19" ht="12.75" customHeight="1">
      <c r="A99" s="5">
        <v>96</v>
      </c>
      <c r="B99" s="6" t="s">
        <v>165</v>
      </c>
      <c r="C99" s="7">
        <v>448</v>
      </c>
      <c r="D99" s="7" t="s">
        <v>166</v>
      </c>
      <c r="E99" s="4">
        <v>1</v>
      </c>
      <c r="F99" s="2">
        <v>1</v>
      </c>
      <c r="G99" s="2">
        <v>1</v>
      </c>
      <c r="H99" s="2">
        <v>1</v>
      </c>
      <c r="I99" s="2">
        <v>1</v>
      </c>
      <c r="J99" s="2" t="str">
        <f>VLOOKUP(C99,[1]tailan_iruulelt!$B$8:$BN$340,65,0)</f>
        <v>Мишээл Од аудит ХХК</v>
      </c>
      <c r="K99" s="2">
        <v>0.5</v>
      </c>
      <c r="L99" s="2">
        <v>42460</v>
      </c>
      <c r="M99" s="2"/>
      <c r="N99" s="2"/>
      <c r="O99" s="2">
        <v>1</v>
      </c>
      <c r="P99" s="2"/>
      <c r="Q99" s="2"/>
      <c r="R99" s="4">
        <f t="shared" si="2"/>
        <v>5.5</v>
      </c>
      <c r="S99" s="2">
        <f t="shared" si="3"/>
        <v>55.000000000000007</v>
      </c>
    </row>
    <row r="100" spans="1:19" ht="12.75">
      <c r="A100" s="5">
        <v>97</v>
      </c>
      <c r="B100" s="6" t="s">
        <v>169</v>
      </c>
      <c r="C100" s="7">
        <v>78</v>
      </c>
      <c r="D100" s="7" t="s">
        <v>170</v>
      </c>
      <c r="E100" s="4">
        <v>1</v>
      </c>
      <c r="F100" s="2">
        <v>1</v>
      </c>
      <c r="G100" s="2">
        <v>1</v>
      </c>
      <c r="H100" s="2">
        <v>1</v>
      </c>
      <c r="I100" s="2">
        <v>1</v>
      </c>
      <c r="J100" s="2">
        <f>VLOOKUP(C100,[1]tailan_iruulelt!$B$8:$BN$340,65,0)</f>
        <v>0</v>
      </c>
      <c r="K100" s="2">
        <v>0.5</v>
      </c>
      <c r="L100" s="2">
        <v>1</v>
      </c>
      <c r="M100" s="2"/>
      <c r="N100" s="2">
        <v>1</v>
      </c>
      <c r="O100" s="2"/>
      <c r="P100" s="2"/>
      <c r="Q100" s="2"/>
      <c r="R100" s="4">
        <f t="shared" si="2"/>
        <v>5.5</v>
      </c>
      <c r="S100" s="2">
        <f t="shared" si="3"/>
        <v>55.000000000000007</v>
      </c>
    </row>
    <row r="101" spans="1:19" ht="12.75">
      <c r="A101" s="5">
        <v>98</v>
      </c>
      <c r="B101" s="6" t="s">
        <v>171</v>
      </c>
      <c r="C101" s="7">
        <v>56</v>
      </c>
      <c r="D101" s="7" t="s">
        <v>172</v>
      </c>
      <c r="E101" s="4">
        <v>1</v>
      </c>
      <c r="F101" s="2">
        <v>1</v>
      </c>
      <c r="G101" s="2">
        <v>1</v>
      </c>
      <c r="H101" s="2">
        <v>1</v>
      </c>
      <c r="I101" s="2">
        <v>1</v>
      </c>
      <c r="J101" s="2" t="str">
        <f>VLOOKUP(C101,[1]tailan_iruulelt!$B$8:$BN$340,65,0)</f>
        <v>Мишээл од аудит ХХК</v>
      </c>
      <c r="K101" s="2">
        <v>0.5</v>
      </c>
      <c r="L101" s="2">
        <v>1</v>
      </c>
      <c r="M101" s="2"/>
      <c r="N101" s="2">
        <v>1</v>
      </c>
      <c r="O101" s="2"/>
      <c r="P101" s="2"/>
      <c r="Q101" s="2"/>
      <c r="R101" s="4">
        <f t="shared" si="2"/>
        <v>5.5</v>
      </c>
      <c r="S101" s="2">
        <f t="shared" si="3"/>
        <v>55.000000000000007</v>
      </c>
    </row>
    <row r="102" spans="1:19" ht="12.75">
      <c r="A102" s="5">
        <v>99</v>
      </c>
      <c r="B102" s="6" t="s">
        <v>417</v>
      </c>
      <c r="C102" s="7">
        <v>435</v>
      </c>
      <c r="D102" s="7" t="s">
        <v>175</v>
      </c>
      <c r="E102" s="4">
        <v>1</v>
      </c>
      <c r="F102" s="2">
        <v>1</v>
      </c>
      <c r="G102" s="2">
        <v>1</v>
      </c>
      <c r="H102" s="2">
        <v>1</v>
      </c>
      <c r="I102" s="2">
        <v>1</v>
      </c>
      <c r="J102" s="2" t="str">
        <f>VLOOKUP(C102,[1]tailan_iruulelt!$B$8:$BN$340,65,0)</f>
        <v>Б энд С аудит</v>
      </c>
      <c r="K102" s="2"/>
      <c r="L102" s="2"/>
      <c r="M102" s="2"/>
      <c r="N102" s="2"/>
      <c r="O102" s="2">
        <v>1</v>
      </c>
      <c r="P102" s="2"/>
      <c r="Q102" s="2"/>
      <c r="R102" s="4">
        <f t="shared" si="2"/>
        <v>5</v>
      </c>
      <c r="S102" s="2">
        <f t="shared" si="3"/>
        <v>50</v>
      </c>
    </row>
    <row r="103" spans="1:19" ht="12.75">
      <c r="A103" s="5">
        <v>100</v>
      </c>
      <c r="B103" s="6" t="s">
        <v>176</v>
      </c>
      <c r="C103" s="7">
        <v>148</v>
      </c>
      <c r="D103" s="7" t="s">
        <v>177</v>
      </c>
      <c r="E103" s="4">
        <v>1</v>
      </c>
      <c r="F103" s="2">
        <v>1</v>
      </c>
      <c r="G103" s="2">
        <v>1</v>
      </c>
      <c r="H103" s="2"/>
      <c r="I103" s="2"/>
      <c r="J103" s="2">
        <f>VLOOKUP(C103,[1]tailan_iruulelt!$B$8:$BN$340,65,0)</f>
        <v>0</v>
      </c>
      <c r="K103" s="2">
        <v>1</v>
      </c>
      <c r="L103" s="2">
        <v>1</v>
      </c>
      <c r="M103" s="2"/>
      <c r="N103" s="2"/>
      <c r="O103" s="2">
        <v>1</v>
      </c>
      <c r="P103" s="2"/>
      <c r="Q103" s="2"/>
      <c r="R103" s="4">
        <f t="shared" si="2"/>
        <v>5</v>
      </c>
      <c r="S103" s="2">
        <f t="shared" si="3"/>
        <v>50</v>
      </c>
    </row>
    <row r="104" spans="1:19" ht="12.75">
      <c r="A104" s="5">
        <v>101</v>
      </c>
      <c r="B104" s="10" t="s">
        <v>178</v>
      </c>
      <c r="C104" s="7">
        <v>508</v>
      </c>
      <c r="D104" s="7" t="s">
        <v>179</v>
      </c>
      <c r="E104" s="9"/>
      <c r="F104" s="2">
        <v>1</v>
      </c>
      <c r="G104" s="2">
        <v>1</v>
      </c>
      <c r="H104" s="2">
        <v>1</v>
      </c>
      <c r="I104" s="2">
        <v>1</v>
      </c>
      <c r="J104" s="2" t="str">
        <f>VLOOKUP(C104,[1]tailan_iruulelt!$B$8:$BN$340,65,0)</f>
        <v>"Интер аудит" ХХК</v>
      </c>
      <c r="K104" s="2"/>
      <c r="L104" s="2"/>
      <c r="M104" s="2">
        <v>1</v>
      </c>
      <c r="N104" s="2">
        <v>1</v>
      </c>
      <c r="O104" s="2"/>
      <c r="P104" s="2"/>
      <c r="Q104" s="2"/>
      <c r="R104" s="4">
        <f t="shared" si="2"/>
        <v>5</v>
      </c>
      <c r="S104" s="2">
        <f t="shared" si="3"/>
        <v>50</v>
      </c>
    </row>
    <row r="105" spans="1:19" ht="12.75">
      <c r="A105" s="5">
        <v>102</v>
      </c>
      <c r="B105" s="6" t="s">
        <v>180</v>
      </c>
      <c r="C105" s="7">
        <v>136</v>
      </c>
      <c r="D105" s="7" t="s">
        <v>181</v>
      </c>
      <c r="E105" s="4">
        <v>1</v>
      </c>
      <c r="F105" s="2">
        <v>1</v>
      </c>
      <c r="G105" s="2"/>
      <c r="H105" s="2"/>
      <c r="I105" s="2"/>
      <c r="J105" s="2">
        <f>VLOOKUP(C105,[1]tailan_iruulelt!$B$8:$BN$340,65,0)</f>
        <v>0</v>
      </c>
      <c r="K105" s="2">
        <v>1</v>
      </c>
      <c r="L105" s="2">
        <v>1</v>
      </c>
      <c r="M105" s="2"/>
      <c r="N105" s="2">
        <v>1</v>
      </c>
      <c r="O105" s="2">
        <v>1</v>
      </c>
      <c r="P105" s="2"/>
      <c r="Q105" s="2"/>
      <c r="R105" s="4">
        <f t="shared" si="2"/>
        <v>5</v>
      </c>
      <c r="S105" s="2">
        <f t="shared" si="3"/>
        <v>50</v>
      </c>
    </row>
    <row r="106" spans="1:19" ht="12.75">
      <c r="A106" s="5">
        <v>103</v>
      </c>
      <c r="B106" s="6" t="s">
        <v>182</v>
      </c>
      <c r="C106" s="7">
        <v>320</v>
      </c>
      <c r="D106" s="7" t="s">
        <v>183</v>
      </c>
      <c r="E106" s="4">
        <v>1</v>
      </c>
      <c r="F106" s="2">
        <v>1</v>
      </c>
      <c r="G106" s="2">
        <v>1</v>
      </c>
      <c r="H106" s="2"/>
      <c r="I106" s="2"/>
      <c r="J106" s="2">
        <f>VLOOKUP(C106,[1]tailan_iruulelt!$B$8:$BN$340,65,0)</f>
        <v>0</v>
      </c>
      <c r="K106" s="2"/>
      <c r="L106" s="2"/>
      <c r="M106" s="2">
        <v>1</v>
      </c>
      <c r="N106" s="2"/>
      <c r="O106" s="2">
        <v>1</v>
      </c>
      <c r="P106" s="2"/>
      <c r="Q106" s="2"/>
      <c r="R106" s="4">
        <f t="shared" si="2"/>
        <v>5</v>
      </c>
      <c r="S106" s="2">
        <f t="shared" si="3"/>
        <v>50</v>
      </c>
    </row>
    <row r="107" spans="1:19" ht="12.75">
      <c r="A107" s="5">
        <v>104</v>
      </c>
      <c r="B107" s="6" t="s">
        <v>186</v>
      </c>
      <c r="C107" s="7">
        <v>25</v>
      </c>
      <c r="D107" s="7" t="s">
        <v>187</v>
      </c>
      <c r="E107" s="4">
        <v>1</v>
      </c>
      <c r="F107" s="2">
        <v>1</v>
      </c>
      <c r="G107" s="2">
        <v>1</v>
      </c>
      <c r="H107" s="2"/>
      <c r="I107" s="2"/>
      <c r="J107" s="2">
        <f>VLOOKUP(C107,[1]tailan_iruulelt!$B$8:$BN$340,65,0)</f>
        <v>0</v>
      </c>
      <c r="K107" s="2">
        <v>1</v>
      </c>
      <c r="L107" s="2">
        <v>1</v>
      </c>
      <c r="M107" s="2">
        <v>1</v>
      </c>
      <c r="N107" s="2"/>
      <c r="O107" s="2"/>
      <c r="P107" s="2"/>
      <c r="Q107" s="2"/>
      <c r="R107" s="4">
        <f t="shared" si="2"/>
        <v>5</v>
      </c>
      <c r="S107" s="2">
        <f t="shared" si="3"/>
        <v>50</v>
      </c>
    </row>
    <row r="108" spans="1:19" ht="12.75" customHeight="1">
      <c r="A108" s="5">
        <v>105</v>
      </c>
      <c r="B108" s="6" t="s">
        <v>188</v>
      </c>
      <c r="C108" s="7">
        <v>23</v>
      </c>
      <c r="D108" s="7" t="s">
        <v>189</v>
      </c>
      <c r="E108" s="4">
        <v>1</v>
      </c>
      <c r="F108" s="2">
        <v>1</v>
      </c>
      <c r="G108" s="2">
        <v>1</v>
      </c>
      <c r="H108" s="2">
        <v>1</v>
      </c>
      <c r="I108" s="2">
        <v>1</v>
      </c>
      <c r="J108" s="2" t="str">
        <f>VLOOKUP(C108,[1]tailan_iruulelt!$B$8:$BN$340,65,0)</f>
        <v>Б энд С аудит</v>
      </c>
      <c r="K108" s="2">
        <v>1</v>
      </c>
      <c r="L108" s="2">
        <v>42495</v>
      </c>
      <c r="M108" s="2"/>
      <c r="N108" s="2"/>
      <c r="O108" s="2"/>
      <c r="P108" s="2"/>
      <c r="Q108" s="2"/>
      <c r="R108" s="4">
        <f t="shared" si="2"/>
        <v>5</v>
      </c>
      <c r="S108" s="2">
        <f t="shared" si="3"/>
        <v>50</v>
      </c>
    </row>
    <row r="109" spans="1:19" s="3" customFormat="1" ht="12.75" customHeight="1">
      <c r="A109" s="5">
        <v>106</v>
      </c>
      <c r="B109" s="6" t="s">
        <v>190</v>
      </c>
      <c r="C109" s="7">
        <v>196</v>
      </c>
      <c r="D109" s="7" t="s">
        <v>191</v>
      </c>
      <c r="E109" s="4">
        <v>1</v>
      </c>
      <c r="F109" s="2">
        <v>1</v>
      </c>
      <c r="G109" s="2">
        <v>1</v>
      </c>
      <c r="H109" s="2">
        <v>1</v>
      </c>
      <c r="I109" s="2">
        <v>1</v>
      </c>
      <c r="J109" s="2" t="str">
        <f>VLOOKUP(C109,[1]tailan_iruulelt!$B$8:$BN$340,65,0)</f>
        <v xml:space="preserve">Хүлэгт хүннү аудит </v>
      </c>
      <c r="K109" s="2"/>
      <c r="L109" s="2"/>
      <c r="M109" s="2"/>
      <c r="N109" s="2">
        <v>1</v>
      </c>
      <c r="O109" s="2"/>
      <c r="P109" s="2"/>
      <c r="Q109" s="2"/>
      <c r="R109" s="4">
        <f t="shared" si="2"/>
        <v>5</v>
      </c>
      <c r="S109" s="2">
        <f t="shared" si="3"/>
        <v>50</v>
      </c>
    </row>
    <row r="110" spans="1:19" ht="12.75" customHeight="1">
      <c r="A110" s="5">
        <v>107</v>
      </c>
      <c r="B110" s="6" t="s">
        <v>418</v>
      </c>
      <c r="C110" s="7">
        <v>317</v>
      </c>
      <c r="D110" s="7" t="s">
        <v>196</v>
      </c>
      <c r="E110" s="4">
        <v>1</v>
      </c>
      <c r="F110" s="2">
        <v>1</v>
      </c>
      <c r="G110" s="2">
        <v>1</v>
      </c>
      <c r="H110" s="2">
        <v>1</v>
      </c>
      <c r="I110" s="2">
        <v>1</v>
      </c>
      <c r="J110" s="2" t="str">
        <f>VLOOKUP(C110,[1]tailan_iruulelt!$B$8:$BN$340,65,0)</f>
        <v>Далайван аудит</v>
      </c>
      <c r="K110" s="2">
        <v>1</v>
      </c>
      <c r="L110" s="2">
        <v>1</v>
      </c>
      <c r="M110" s="2">
        <v>1</v>
      </c>
      <c r="N110" s="2"/>
      <c r="O110" s="2"/>
      <c r="P110" s="2"/>
      <c r="Q110" s="2"/>
      <c r="R110" s="4">
        <f t="shared" si="2"/>
        <v>6</v>
      </c>
      <c r="S110" s="2">
        <f t="shared" si="3"/>
        <v>60</v>
      </c>
    </row>
    <row r="111" spans="1:19" ht="12.75">
      <c r="A111" s="5">
        <v>108</v>
      </c>
      <c r="B111" s="6" t="s">
        <v>197</v>
      </c>
      <c r="C111" s="7">
        <v>41</v>
      </c>
      <c r="D111" s="7" t="s">
        <v>198</v>
      </c>
      <c r="E111" s="4">
        <v>1</v>
      </c>
      <c r="F111" s="2">
        <v>1</v>
      </c>
      <c r="G111" s="2">
        <v>1</v>
      </c>
      <c r="H111" s="2"/>
      <c r="I111" s="2"/>
      <c r="J111" s="2">
        <f>VLOOKUP(C111,[1]tailan_iruulelt!$B$8:$BN$340,65,0)</f>
        <v>0</v>
      </c>
      <c r="K111" s="2"/>
      <c r="L111" s="2"/>
      <c r="M111" s="2"/>
      <c r="N111" s="2">
        <v>1</v>
      </c>
      <c r="O111" s="2">
        <v>1</v>
      </c>
      <c r="P111" s="2"/>
      <c r="Q111" s="2"/>
      <c r="R111" s="4">
        <f t="shared" si="2"/>
        <v>5</v>
      </c>
      <c r="S111" s="2">
        <f t="shared" si="3"/>
        <v>50</v>
      </c>
    </row>
    <row r="112" spans="1:19" s="8" customFormat="1" ht="12.75">
      <c r="A112" s="5">
        <v>109</v>
      </c>
      <c r="B112" s="6" t="s">
        <v>199</v>
      </c>
      <c r="C112" s="7">
        <v>322</v>
      </c>
      <c r="D112" s="7" t="s">
        <v>200</v>
      </c>
      <c r="E112" s="4">
        <v>1</v>
      </c>
      <c r="F112" s="2">
        <v>1</v>
      </c>
      <c r="G112" s="2">
        <v>1</v>
      </c>
      <c r="H112" s="2">
        <v>1</v>
      </c>
      <c r="I112" s="2">
        <v>1</v>
      </c>
      <c r="J112" s="2" t="str">
        <f>VLOOKUP(C112,[1]tailan_iruulelt!$B$8:$BN$340,65,0)</f>
        <v>"Бахылау аудит"ХХК</v>
      </c>
      <c r="K112" s="2"/>
      <c r="L112" s="2"/>
      <c r="M112" s="2"/>
      <c r="N112" s="2"/>
      <c r="O112" s="2">
        <v>1</v>
      </c>
      <c r="P112" s="2"/>
      <c r="Q112" s="2"/>
      <c r="R112" s="4">
        <f t="shared" si="2"/>
        <v>5</v>
      </c>
      <c r="S112" s="2">
        <f t="shared" si="3"/>
        <v>50</v>
      </c>
    </row>
    <row r="113" spans="1:19" ht="12.75">
      <c r="A113" s="5">
        <v>110</v>
      </c>
      <c r="B113" s="6" t="s">
        <v>201</v>
      </c>
      <c r="C113" s="7">
        <v>377</v>
      </c>
      <c r="D113" s="7" t="s">
        <v>202</v>
      </c>
      <c r="E113" s="4">
        <v>1</v>
      </c>
      <c r="F113" s="2"/>
      <c r="G113" s="2">
        <v>1</v>
      </c>
      <c r="H113" s="2">
        <v>1</v>
      </c>
      <c r="I113" s="2">
        <v>1</v>
      </c>
      <c r="J113" s="2" t="str">
        <f>VLOOKUP(C113,[1]tailan_iruulelt!$B$8:$BN$340,65,0)</f>
        <v>Сенор аудит  ХХК</v>
      </c>
      <c r="K113" s="2">
        <v>1</v>
      </c>
      <c r="L113" s="2" t="s">
        <v>694</v>
      </c>
      <c r="M113" s="2">
        <v>1</v>
      </c>
      <c r="N113" s="2">
        <v>1</v>
      </c>
      <c r="O113" s="2"/>
      <c r="P113" s="2"/>
      <c r="Q113" s="2"/>
      <c r="R113" s="4">
        <f t="shared" si="2"/>
        <v>6</v>
      </c>
      <c r="S113" s="2">
        <f t="shared" si="3"/>
        <v>60</v>
      </c>
    </row>
    <row r="114" spans="1:19" ht="12.75">
      <c r="A114" s="5">
        <v>111</v>
      </c>
      <c r="B114" s="6" t="s">
        <v>210</v>
      </c>
      <c r="C114" s="7">
        <v>55</v>
      </c>
      <c r="D114" s="7" t="s">
        <v>211</v>
      </c>
      <c r="E114" s="4">
        <v>1</v>
      </c>
      <c r="F114" s="2">
        <v>1</v>
      </c>
      <c r="G114" s="2">
        <v>1</v>
      </c>
      <c r="H114" s="2">
        <v>1</v>
      </c>
      <c r="I114" s="2">
        <v>1</v>
      </c>
      <c r="J114" s="2" t="str">
        <f>VLOOKUP(C114,[1]tailan_iruulelt!$B$8:$BN$340,65,0)</f>
        <v>Аяа такс Аудит</v>
      </c>
      <c r="K114" s="2"/>
      <c r="L114" s="2"/>
      <c r="M114" s="2">
        <v>1</v>
      </c>
      <c r="N114" s="2"/>
      <c r="O114" s="2">
        <v>1</v>
      </c>
      <c r="P114" s="2"/>
      <c r="Q114" s="2"/>
      <c r="R114" s="4">
        <f t="shared" si="2"/>
        <v>6</v>
      </c>
      <c r="S114" s="2">
        <f t="shared" si="3"/>
        <v>60</v>
      </c>
    </row>
    <row r="115" spans="1:19" ht="12.75">
      <c r="A115" s="5">
        <v>112</v>
      </c>
      <c r="B115" s="6" t="s">
        <v>214</v>
      </c>
      <c r="C115" s="7">
        <v>397</v>
      </c>
      <c r="D115" s="7" t="s">
        <v>215</v>
      </c>
      <c r="E115" s="4">
        <v>1</v>
      </c>
      <c r="F115" s="2">
        <v>1</v>
      </c>
      <c r="G115" s="2">
        <v>1</v>
      </c>
      <c r="H115" s="2">
        <v>1</v>
      </c>
      <c r="I115" s="2">
        <v>1</v>
      </c>
      <c r="J115" s="2" t="str">
        <f>VLOOKUP(C115,[1]tailan_iruulelt!$B$8:$BN$340,65,0)</f>
        <v>Глобал капитал ХХК</v>
      </c>
      <c r="K115" s="2"/>
      <c r="L115" s="2"/>
      <c r="M115" s="2"/>
      <c r="N115" s="2"/>
      <c r="O115" s="2"/>
      <c r="P115" s="2">
        <v>1</v>
      </c>
      <c r="Q115" s="2"/>
      <c r="R115" s="4">
        <f t="shared" si="2"/>
        <v>5</v>
      </c>
      <c r="S115" s="2">
        <f t="shared" si="3"/>
        <v>50</v>
      </c>
    </row>
    <row r="116" spans="1:19" ht="12.75">
      <c r="A116" s="5">
        <v>113</v>
      </c>
      <c r="B116" s="6" t="s">
        <v>216</v>
      </c>
      <c r="C116" s="7">
        <v>315</v>
      </c>
      <c r="D116" s="7" t="s">
        <v>217</v>
      </c>
      <c r="E116" s="4">
        <v>1</v>
      </c>
      <c r="F116" s="2">
        <v>1</v>
      </c>
      <c r="G116" s="2">
        <v>1</v>
      </c>
      <c r="H116" s="2"/>
      <c r="I116" s="2"/>
      <c r="J116" s="2">
        <f>VLOOKUP(C116,[1]tailan_iruulelt!$B$8:$BN$340,65,0)</f>
        <v>0</v>
      </c>
      <c r="K116" s="2"/>
      <c r="L116" s="2"/>
      <c r="M116" s="2">
        <v>1</v>
      </c>
      <c r="N116" s="2"/>
      <c r="O116" s="2"/>
      <c r="P116" s="2">
        <v>1</v>
      </c>
      <c r="Q116" s="2"/>
      <c r="R116" s="4">
        <f t="shared" si="2"/>
        <v>5</v>
      </c>
      <c r="S116" s="2">
        <f t="shared" si="3"/>
        <v>50</v>
      </c>
    </row>
    <row r="117" spans="1:19" ht="12.75">
      <c r="A117" s="5">
        <v>114</v>
      </c>
      <c r="B117" s="6" t="s">
        <v>212</v>
      </c>
      <c r="C117" s="7">
        <v>119</v>
      </c>
      <c r="D117" s="7" t="s">
        <v>213</v>
      </c>
      <c r="E117" s="4">
        <v>1</v>
      </c>
      <c r="F117" s="2">
        <v>1</v>
      </c>
      <c r="G117" s="2">
        <v>1</v>
      </c>
      <c r="H117" s="2">
        <v>1</v>
      </c>
      <c r="I117" s="2">
        <v>1</v>
      </c>
      <c r="J117" s="2" t="str">
        <f>VLOOKUP(C117,[1]tailan_iruulelt!$B$8:$BN$340,65,0)</f>
        <v xml:space="preserve">Тэгш сан аудит </v>
      </c>
      <c r="K117" s="2"/>
      <c r="L117" s="2"/>
      <c r="M117" s="2"/>
      <c r="N117" s="2">
        <v>1</v>
      </c>
      <c r="O117" s="2"/>
      <c r="P117" s="2"/>
      <c r="Q117" s="2"/>
      <c r="R117" s="4">
        <f t="shared" si="2"/>
        <v>5</v>
      </c>
      <c r="S117" s="2">
        <f t="shared" si="3"/>
        <v>50</v>
      </c>
    </row>
    <row r="118" spans="1:19" ht="12.75" customHeight="1">
      <c r="A118" s="5">
        <v>115</v>
      </c>
      <c r="B118" s="6" t="s">
        <v>222</v>
      </c>
      <c r="C118" s="7">
        <v>110</v>
      </c>
      <c r="D118" s="7" t="s">
        <v>223</v>
      </c>
      <c r="E118" s="4">
        <v>1</v>
      </c>
      <c r="F118" s="2">
        <v>1</v>
      </c>
      <c r="G118" s="2">
        <v>1</v>
      </c>
      <c r="H118" s="2">
        <v>1</v>
      </c>
      <c r="I118" s="2">
        <v>1</v>
      </c>
      <c r="J118" s="2" t="str">
        <f>VLOOKUP(C118,[1]tailan_iruulelt!$B$8:$BN$340,65,0)</f>
        <v>Б энд С аудит ХХК</v>
      </c>
      <c r="K118" s="2"/>
      <c r="L118" s="2"/>
      <c r="M118" s="2"/>
      <c r="N118" s="2">
        <v>1</v>
      </c>
      <c r="O118" s="2"/>
      <c r="P118" s="2"/>
      <c r="Q118" s="2"/>
      <c r="R118" s="4">
        <f t="shared" si="2"/>
        <v>5</v>
      </c>
      <c r="S118" s="2">
        <f t="shared" si="3"/>
        <v>50</v>
      </c>
    </row>
    <row r="119" spans="1:19" ht="12.75" customHeight="1">
      <c r="A119" s="5">
        <v>116</v>
      </c>
      <c r="B119" s="6" t="s">
        <v>224</v>
      </c>
      <c r="C119" s="7">
        <v>386</v>
      </c>
      <c r="D119" s="7" t="s">
        <v>225</v>
      </c>
      <c r="E119" s="4">
        <v>1</v>
      </c>
      <c r="F119" s="2">
        <v>1</v>
      </c>
      <c r="G119" s="2">
        <v>1</v>
      </c>
      <c r="H119" s="2">
        <v>1</v>
      </c>
      <c r="I119" s="2">
        <v>1</v>
      </c>
      <c r="J119" s="2" t="str">
        <f>VLOOKUP(C119,[1]tailan_iruulelt!$B$8:$BN$340,65,0)</f>
        <v xml:space="preserve">Мишээл Од аудит </v>
      </c>
      <c r="K119" s="2"/>
      <c r="L119" s="2"/>
      <c r="M119" s="2"/>
      <c r="N119" s="2">
        <v>1</v>
      </c>
      <c r="O119" s="2"/>
      <c r="P119" s="2"/>
      <c r="Q119" s="2"/>
      <c r="R119" s="4">
        <f t="shared" si="2"/>
        <v>5</v>
      </c>
      <c r="S119" s="2">
        <f t="shared" si="3"/>
        <v>50</v>
      </c>
    </row>
    <row r="120" spans="1:19" ht="12.75">
      <c r="A120" s="5">
        <v>117</v>
      </c>
      <c r="B120" s="6" t="s">
        <v>254</v>
      </c>
      <c r="C120" s="7">
        <v>376</v>
      </c>
      <c r="D120" s="7" t="s">
        <v>255</v>
      </c>
      <c r="E120" s="4">
        <v>1</v>
      </c>
      <c r="F120" s="2">
        <v>1</v>
      </c>
      <c r="G120" s="2">
        <v>1</v>
      </c>
      <c r="H120" s="2">
        <v>1</v>
      </c>
      <c r="I120" s="2">
        <v>1</v>
      </c>
      <c r="J120" s="2" t="str">
        <f>VLOOKUP(C120,[1]tailan_iruulelt!$B$8:$BN$340,65,0)</f>
        <v>Нийслэл аудит</v>
      </c>
      <c r="K120" s="2"/>
      <c r="L120" s="2"/>
      <c r="M120" s="2"/>
      <c r="N120" s="2">
        <v>1</v>
      </c>
      <c r="O120" s="2"/>
      <c r="P120" s="2"/>
      <c r="Q120" s="2"/>
      <c r="R120" s="4">
        <f t="shared" si="2"/>
        <v>5</v>
      </c>
      <c r="S120" s="2">
        <f t="shared" si="3"/>
        <v>50</v>
      </c>
    </row>
    <row r="121" spans="1:19" ht="12.75">
      <c r="A121" s="5">
        <v>118</v>
      </c>
      <c r="B121" s="6" t="s">
        <v>252</v>
      </c>
      <c r="C121" s="7">
        <v>33</v>
      </c>
      <c r="D121" s="7" t="s">
        <v>253</v>
      </c>
      <c r="E121" s="4">
        <v>1</v>
      </c>
      <c r="F121" s="2">
        <v>1</v>
      </c>
      <c r="G121" s="2">
        <v>1</v>
      </c>
      <c r="H121" s="2">
        <v>1</v>
      </c>
      <c r="I121" s="2">
        <v>1</v>
      </c>
      <c r="J121" s="2" t="str">
        <f>VLOOKUP(C121,[1]tailan_iruulelt!$B$8:$BN$340,65,0)</f>
        <v>Аккурэйт аудит ХХК</v>
      </c>
      <c r="K121" s="2"/>
      <c r="L121" s="2"/>
      <c r="M121" s="2"/>
      <c r="N121" s="2">
        <v>1</v>
      </c>
      <c r="O121" s="2"/>
      <c r="P121" s="2"/>
      <c r="Q121" s="2"/>
      <c r="R121" s="4">
        <f t="shared" si="2"/>
        <v>5</v>
      </c>
      <c r="S121" s="2">
        <f t="shared" si="3"/>
        <v>50</v>
      </c>
    </row>
    <row r="122" spans="1:19" ht="12.75">
      <c r="A122" s="5">
        <v>119</v>
      </c>
      <c r="B122" s="6" t="s">
        <v>203</v>
      </c>
      <c r="C122" s="7">
        <v>414</v>
      </c>
      <c r="D122" s="7" t="s">
        <v>204</v>
      </c>
      <c r="E122" s="4">
        <v>1</v>
      </c>
      <c r="F122" s="2">
        <v>1</v>
      </c>
      <c r="G122" s="2">
        <v>1</v>
      </c>
      <c r="H122" s="2"/>
      <c r="I122" s="2"/>
      <c r="J122" s="2">
        <f>VLOOKUP(C122,[1]tailan_iruulelt!$B$8:$BN$340,65,0)</f>
        <v>0</v>
      </c>
      <c r="K122" s="2">
        <v>0.5</v>
      </c>
      <c r="L122" s="2">
        <v>42537</v>
      </c>
      <c r="M122" s="2"/>
      <c r="N122" s="2"/>
      <c r="O122" s="2">
        <v>1</v>
      </c>
      <c r="P122" s="2"/>
      <c r="Q122" s="2"/>
      <c r="R122" s="4">
        <f t="shared" si="2"/>
        <v>4.5</v>
      </c>
      <c r="S122" s="2">
        <f t="shared" si="3"/>
        <v>45</v>
      </c>
    </row>
    <row r="123" spans="1:19" ht="12.75">
      <c r="A123" s="5">
        <v>120</v>
      </c>
      <c r="B123" s="6" t="s">
        <v>419</v>
      </c>
      <c r="C123" s="7">
        <v>454</v>
      </c>
      <c r="D123" s="7" t="s">
        <v>205</v>
      </c>
      <c r="E123" s="4">
        <v>1</v>
      </c>
      <c r="F123" s="2">
        <v>1</v>
      </c>
      <c r="G123" s="2">
        <v>1</v>
      </c>
      <c r="H123" s="2"/>
      <c r="I123" s="2"/>
      <c r="J123" s="2">
        <f>VLOOKUP(C123,[1]tailan_iruulelt!$B$8:$BN$340,65,0)</f>
        <v>0</v>
      </c>
      <c r="K123" s="2">
        <v>0.5</v>
      </c>
      <c r="L123" s="2"/>
      <c r="M123" s="2">
        <v>1</v>
      </c>
      <c r="N123" s="2"/>
      <c r="O123" s="2"/>
      <c r="P123" s="2"/>
      <c r="Q123" s="2"/>
      <c r="R123" s="4">
        <f t="shared" si="2"/>
        <v>4.5</v>
      </c>
      <c r="S123" s="2">
        <f t="shared" si="3"/>
        <v>45</v>
      </c>
    </row>
    <row r="124" spans="1:19" ht="12.75">
      <c r="A124" s="5">
        <v>121</v>
      </c>
      <c r="B124" s="6" t="s">
        <v>206</v>
      </c>
      <c r="C124" s="7">
        <v>393</v>
      </c>
      <c r="D124" s="7" t="s">
        <v>207</v>
      </c>
      <c r="E124" s="4">
        <v>1</v>
      </c>
      <c r="F124" s="2">
        <v>1</v>
      </c>
      <c r="G124" s="2">
        <v>1</v>
      </c>
      <c r="H124" s="49">
        <v>1</v>
      </c>
      <c r="I124" s="2">
        <v>1</v>
      </c>
      <c r="J124" s="2">
        <f>VLOOKUP(C124,[1]tailan_iruulelt!$B$8:$BN$340,65,0)</f>
        <v>0</v>
      </c>
      <c r="K124" s="2">
        <v>0.5</v>
      </c>
      <c r="L124" s="2" t="s">
        <v>695</v>
      </c>
      <c r="M124" s="2"/>
      <c r="N124" s="2"/>
      <c r="O124" s="2"/>
      <c r="P124" s="2"/>
      <c r="Q124" s="2"/>
      <c r="R124" s="4">
        <f t="shared" si="2"/>
        <v>4.5</v>
      </c>
      <c r="S124" s="2">
        <f t="shared" si="3"/>
        <v>45</v>
      </c>
    </row>
    <row r="125" spans="1:19" ht="12.75">
      <c r="A125" s="5">
        <v>122</v>
      </c>
      <c r="B125" s="6" t="s">
        <v>208</v>
      </c>
      <c r="C125" s="7">
        <v>425</v>
      </c>
      <c r="D125" s="7" t="s">
        <v>209</v>
      </c>
      <c r="E125" s="4">
        <v>1</v>
      </c>
      <c r="F125" s="2">
        <v>1</v>
      </c>
      <c r="G125" s="2">
        <v>1</v>
      </c>
      <c r="H125" s="2"/>
      <c r="I125" s="2"/>
      <c r="J125" s="2">
        <f>VLOOKUP(C125,[1]tailan_iruulelt!$B$8:$BN$340,65,0)</f>
        <v>0</v>
      </c>
      <c r="K125" s="2">
        <v>0.5</v>
      </c>
      <c r="L125" s="2">
        <v>42534</v>
      </c>
      <c r="M125" s="2">
        <v>1</v>
      </c>
      <c r="N125" s="2"/>
      <c r="O125" s="2"/>
      <c r="P125" s="2"/>
      <c r="Q125" s="2"/>
      <c r="R125" s="4">
        <f t="shared" si="2"/>
        <v>4.5</v>
      </c>
      <c r="S125" s="2">
        <f t="shared" si="3"/>
        <v>45</v>
      </c>
    </row>
    <row r="126" spans="1:19" ht="12.75">
      <c r="A126" s="5">
        <v>123</v>
      </c>
      <c r="B126" s="6" t="s">
        <v>420</v>
      </c>
      <c r="C126" s="7">
        <v>175</v>
      </c>
      <c r="D126" s="7" t="s">
        <v>232</v>
      </c>
      <c r="E126" s="4">
        <v>1</v>
      </c>
      <c r="F126" s="2">
        <v>1</v>
      </c>
      <c r="G126" s="2">
        <v>1</v>
      </c>
      <c r="H126" s="2"/>
      <c r="I126" s="2"/>
      <c r="J126" s="2">
        <f>VLOOKUP(C126,[1]tailan_iruulelt!$B$8:$BN$340,65,0)</f>
        <v>0</v>
      </c>
      <c r="K126" s="2">
        <v>0.5</v>
      </c>
      <c r="L126" s="2" t="s">
        <v>699</v>
      </c>
      <c r="M126" s="2"/>
      <c r="N126" s="2"/>
      <c r="O126" s="2"/>
      <c r="P126" s="2">
        <v>1</v>
      </c>
      <c r="Q126" s="2"/>
      <c r="R126" s="4">
        <f t="shared" si="2"/>
        <v>4.5</v>
      </c>
      <c r="S126" s="2">
        <f t="shared" si="3"/>
        <v>45</v>
      </c>
    </row>
    <row r="127" spans="1:19" ht="12.75" customHeight="1">
      <c r="A127" s="5">
        <v>124</v>
      </c>
      <c r="B127" s="6" t="s">
        <v>218</v>
      </c>
      <c r="C127" s="5">
        <v>308</v>
      </c>
      <c r="D127" s="5" t="s">
        <v>219</v>
      </c>
      <c r="E127" s="4">
        <v>1</v>
      </c>
      <c r="F127" s="2">
        <v>1</v>
      </c>
      <c r="G127" s="2">
        <v>1</v>
      </c>
      <c r="H127" s="2">
        <v>1</v>
      </c>
      <c r="I127" s="2">
        <v>1</v>
      </c>
      <c r="J127" s="2" t="str">
        <f>VLOOKUP(C127,[1]tailan_iruulelt!$B$8:$BN$340,65,0)</f>
        <v>Си Си ай аудит</v>
      </c>
      <c r="K127" s="2"/>
      <c r="L127" s="2"/>
      <c r="M127" s="2"/>
      <c r="N127" s="2"/>
      <c r="O127" s="2"/>
      <c r="P127" s="2"/>
      <c r="Q127" s="2"/>
      <c r="R127" s="4">
        <f t="shared" si="2"/>
        <v>4</v>
      </c>
      <c r="S127" s="2">
        <f t="shared" si="3"/>
        <v>40</v>
      </c>
    </row>
    <row r="128" spans="1:19" ht="12.75">
      <c r="A128" s="5">
        <v>125</v>
      </c>
      <c r="B128" s="6" t="s">
        <v>220</v>
      </c>
      <c r="C128" s="7">
        <v>252</v>
      </c>
      <c r="D128" s="7" t="s">
        <v>221</v>
      </c>
      <c r="E128" s="4">
        <v>1</v>
      </c>
      <c r="F128" s="2">
        <v>1</v>
      </c>
      <c r="G128" s="2">
        <v>1</v>
      </c>
      <c r="H128" s="2"/>
      <c r="I128" s="2"/>
      <c r="J128" s="2">
        <f>VLOOKUP(C128,[1]tailan_iruulelt!$B$8:$BN$340,65,0)</f>
        <v>0</v>
      </c>
      <c r="K128" s="2"/>
      <c r="L128" s="2"/>
      <c r="M128" s="2"/>
      <c r="N128" s="2"/>
      <c r="O128" s="2"/>
      <c r="P128" s="2"/>
      <c r="Q128" s="2"/>
      <c r="R128" s="4">
        <f t="shared" si="2"/>
        <v>3</v>
      </c>
      <c r="S128" s="2">
        <f t="shared" si="3"/>
        <v>30</v>
      </c>
    </row>
    <row r="129" spans="1:19" ht="12.75">
      <c r="A129" s="5">
        <v>126</v>
      </c>
      <c r="B129" s="6" t="s">
        <v>270</v>
      </c>
      <c r="C129" s="16">
        <v>455</v>
      </c>
      <c r="D129" s="17" t="s">
        <v>271</v>
      </c>
      <c r="E129" s="4">
        <v>1</v>
      </c>
      <c r="F129" s="2">
        <v>1</v>
      </c>
      <c r="G129" s="2">
        <v>1</v>
      </c>
      <c r="H129" s="2"/>
      <c r="I129" s="2"/>
      <c r="J129" s="2">
        <f>VLOOKUP(C129,[1]tailan_iruulelt!$B$8:$BN$340,65,0)</f>
        <v>0</v>
      </c>
      <c r="K129" s="2"/>
      <c r="L129" s="2"/>
      <c r="M129" s="2"/>
      <c r="N129" s="2">
        <v>1</v>
      </c>
      <c r="O129" s="2"/>
      <c r="P129" s="2"/>
      <c r="Q129" s="2"/>
      <c r="R129" s="4">
        <f t="shared" si="2"/>
        <v>4</v>
      </c>
      <c r="S129" s="2">
        <f t="shared" si="3"/>
        <v>40</v>
      </c>
    </row>
    <row r="130" spans="1:19" ht="12.75">
      <c r="A130" s="5">
        <v>127</v>
      </c>
      <c r="B130" s="6" t="s">
        <v>237</v>
      </c>
      <c r="C130" s="7">
        <v>300</v>
      </c>
      <c r="D130" s="7" t="s">
        <v>238</v>
      </c>
      <c r="E130" s="4">
        <v>1</v>
      </c>
      <c r="F130" s="2">
        <v>1</v>
      </c>
      <c r="G130" s="2">
        <v>1</v>
      </c>
      <c r="H130" s="2"/>
      <c r="I130" s="2"/>
      <c r="J130" s="2">
        <f>VLOOKUP(C130,[1]tailan_iruulelt!$B$8:$BN$340,65,0)</f>
        <v>0</v>
      </c>
      <c r="K130" s="2"/>
      <c r="L130" s="2"/>
      <c r="M130" s="2"/>
      <c r="N130" s="2">
        <v>1</v>
      </c>
      <c r="O130" s="2"/>
      <c r="P130" s="2"/>
      <c r="Q130" s="2"/>
      <c r="R130" s="4">
        <f t="shared" si="2"/>
        <v>4</v>
      </c>
      <c r="S130" s="2">
        <f t="shared" si="3"/>
        <v>40</v>
      </c>
    </row>
    <row r="131" spans="1:19" ht="12.75">
      <c r="A131" s="5">
        <v>128</v>
      </c>
      <c r="B131" s="6" t="s">
        <v>421</v>
      </c>
      <c r="C131" s="7">
        <v>314</v>
      </c>
      <c r="D131" s="7" t="s">
        <v>249</v>
      </c>
      <c r="E131" s="4">
        <v>1</v>
      </c>
      <c r="F131" s="2"/>
      <c r="G131" s="2">
        <v>1</v>
      </c>
      <c r="H131" s="2">
        <v>1</v>
      </c>
      <c r="I131" s="2">
        <v>1</v>
      </c>
      <c r="J131" s="2" t="str">
        <f>VLOOKUP(C131,[1]tailan_iruulelt!$B$8:$BN$340,65,0)</f>
        <v>Мишээл Од аудит ХХК</v>
      </c>
      <c r="K131" s="2"/>
      <c r="L131" s="2"/>
      <c r="M131" s="2"/>
      <c r="N131" s="2">
        <v>1</v>
      </c>
      <c r="O131" s="2"/>
      <c r="P131" s="2"/>
      <c r="Q131" s="2"/>
      <c r="R131" s="4">
        <f t="shared" si="2"/>
        <v>4</v>
      </c>
      <c r="S131" s="2">
        <f t="shared" si="3"/>
        <v>40</v>
      </c>
    </row>
    <row r="132" spans="1:19" ht="12.75">
      <c r="A132" s="5">
        <v>129</v>
      </c>
      <c r="B132" s="6" t="s">
        <v>250</v>
      </c>
      <c r="C132" s="7">
        <v>178</v>
      </c>
      <c r="D132" s="7" t="s">
        <v>251</v>
      </c>
      <c r="E132" s="4">
        <v>1</v>
      </c>
      <c r="F132" s="2"/>
      <c r="G132" s="2">
        <v>1</v>
      </c>
      <c r="H132" s="2">
        <v>1</v>
      </c>
      <c r="I132" s="2">
        <v>1</v>
      </c>
      <c r="J132" s="2" t="str">
        <f>VLOOKUP(C132,[1]tailan_iruulelt!$B$8:$BN$340,65,0)</f>
        <v>Тэгш сан аудит</v>
      </c>
      <c r="K132" s="2"/>
      <c r="L132" s="2"/>
      <c r="M132" s="2"/>
      <c r="N132" s="2">
        <v>1</v>
      </c>
      <c r="O132" s="2"/>
      <c r="P132" s="2"/>
      <c r="Q132" s="2"/>
      <c r="R132" s="4">
        <f t="shared" ref="R132:R195" si="4">E132+F132+G132+H132+K132+M132+N132+O132+P132+Q132</f>
        <v>4</v>
      </c>
      <c r="S132" s="2">
        <f t="shared" ref="S132:S195" si="5">R132/10*100</f>
        <v>40</v>
      </c>
    </row>
    <row r="133" spans="1:19" ht="12.75">
      <c r="A133" s="5">
        <v>130</v>
      </c>
      <c r="B133" s="6" t="s">
        <v>226</v>
      </c>
      <c r="C133" s="7">
        <v>69</v>
      </c>
      <c r="D133" s="7" t="s">
        <v>227</v>
      </c>
      <c r="E133" s="4">
        <v>1</v>
      </c>
      <c r="F133" s="2">
        <v>1</v>
      </c>
      <c r="G133" s="2">
        <v>1</v>
      </c>
      <c r="H133" s="2"/>
      <c r="I133" s="2"/>
      <c r="J133" s="2">
        <f>VLOOKUP(C133,[1]tailan_iruulelt!$B$8:$BN$340,65,0)</f>
        <v>0</v>
      </c>
      <c r="K133" s="2">
        <v>0.5</v>
      </c>
      <c r="L133" s="2">
        <v>42493</v>
      </c>
      <c r="M133" s="2"/>
      <c r="N133" s="2"/>
      <c r="O133" s="2"/>
      <c r="P133" s="2"/>
      <c r="Q133" s="2"/>
      <c r="R133" s="4">
        <f t="shared" si="4"/>
        <v>3.5</v>
      </c>
      <c r="S133" s="2">
        <f t="shared" si="5"/>
        <v>35</v>
      </c>
    </row>
    <row r="134" spans="1:19" ht="12.75">
      <c r="A134" s="5">
        <v>131</v>
      </c>
      <c r="B134" s="6" t="s">
        <v>228</v>
      </c>
      <c r="C134" s="7">
        <v>332</v>
      </c>
      <c r="D134" s="7" t="s">
        <v>229</v>
      </c>
      <c r="E134" s="4">
        <v>1</v>
      </c>
      <c r="F134" s="2">
        <v>1</v>
      </c>
      <c r="G134" s="2"/>
      <c r="H134" s="2"/>
      <c r="I134" s="2"/>
      <c r="J134" s="2">
        <f>VLOOKUP(C134,[1]tailan_iruulelt!$B$8:$BN$340,65,0)</f>
        <v>0</v>
      </c>
      <c r="K134" s="2">
        <v>0.5</v>
      </c>
      <c r="L134" s="2">
        <v>42500</v>
      </c>
      <c r="M134" s="2"/>
      <c r="N134" s="2">
        <v>1</v>
      </c>
      <c r="O134" s="2"/>
      <c r="P134" s="2"/>
      <c r="Q134" s="2"/>
      <c r="R134" s="4">
        <f t="shared" si="4"/>
        <v>3.5</v>
      </c>
      <c r="S134" s="2">
        <f t="shared" si="5"/>
        <v>35</v>
      </c>
    </row>
    <row r="135" spans="1:19" ht="12.75">
      <c r="A135" s="5">
        <v>132</v>
      </c>
      <c r="B135" s="6" t="s">
        <v>230</v>
      </c>
      <c r="C135" s="7">
        <v>65</v>
      </c>
      <c r="D135" s="7" t="s">
        <v>231</v>
      </c>
      <c r="E135" s="4">
        <v>1</v>
      </c>
      <c r="F135" s="2"/>
      <c r="G135" s="2">
        <v>1</v>
      </c>
      <c r="H135" s="2">
        <v>1</v>
      </c>
      <c r="I135" s="2">
        <v>1</v>
      </c>
      <c r="J135" s="2" t="str">
        <f>VLOOKUP(C135,[1]tailan_iruulelt!$B$8:$BN$340,65,0)</f>
        <v>Фискал аудит</v>
      </c>
      <c r="K135" s="2">
        <v>0.5</v>
      </c>
      <c r="L135" s="2">
        <v>42448</v>
      </c>
      <c r="M135" s="2"/>
      <c r="N135" s="2"/>
      <c r="O135" s="2"/>
      <c r="P135" s="2"/>
      <c r="Q135" s="2"/>
      <c r="R135" s="4">
        <f t="shared" si="4"/>
        <v>3.5</v>
      </c>
      <c r="S135" s="2">
        <f t="shared" si="5"/>
        <v>35</v>
      </c>
    </row>
    <row r="136" spans="1:19" ht="12.75">
      <c r="A136" s="5">
        <v>133</v>
      </c>
      <c r="B136" s="6" t="s">
        <v>233</v>
      </c>
      <c r="C136" s="7">
        <v>187</v>
      </c>
      <c r="D136" s="7" t="s">
        <v>234</v>
      </c>
      <c r="E136" s="4">
        <v>1</v>
      </c>
      <c r="F136" s="2"/>
      <c r="G136" s="2">
        <v>1</v>
      </c>
      <c r="H136" s="2">
        <v>1</v>
      </c>
      <c r="I136" s="2">
        <v>1</v>
      </c>
      <c r="J136" s="2" t="str">
        <f>VLOOKUP(C136,[1]tailan_iruulelt!$B$8:$BN$340,65,0)</f>
        <v>Бахылау аудит ХХК</v>
      </c>
      <c r="K136" s="2"/>
      <c r="L136" s="2"/>
      <c r="M136" s="2"/>
      <c r="N136" s="2"/>
      <c r="O136" s="2"/>
      <c r="P136" s="2"/>
      <c r="Q136" s="2"/>
      <c r="R136" s="4">
        <f t="shared" si="4"/>
        <v>3</v>
      </c>
      <c r="S136" s="2">
        <f t="shared" si="5"/>
        <v>30</v>
      </c>
    </row>
    <row r="137" spans="1:19" ht="12.75">
      <c r="A137" s="5">
        <v>134</v>
      </c>
      <c r="B137" s="6" t="s">
        <v>235</v>
      </c>
      <c r="C137" s="7">
        <v>420</v>
      </c>
      <c r="D137" s="7" t="s">
        <v>236</v>
      </c>
      <c r="E137" s="4">
        <v>1</v>
      </c>
      <c r="F137" s="2">
        <v>1</v>
      </c>
      <c r="G137" s="2"/>
      <c r="H137" s="2"/>
      <c r="I137" s="2"/>
      <c r="J137" s="2">
        <f>VLOOKUP(C137,[1]tailan_iruulelt!$B$8:$BN$340,65,0)</f>
        <v>0</v>
      </c>
      <c r="K137" s="2">
        <v>1</v>
      </c>
      <c r="L137" s="2">
        <v>42536</v>
      </c>
      <c r="M137" s="2"/>
      <c r="N137" s="2"/>
      <c r="O137" s="2"/>
      <c r="P137" s="2"/>
      <c r="Q137" s="2"/>
      <c r="R137" s="4">
        <f t="shared" si="4"/>
        <v>3</v>
      </c>
      <c r="S137" s="2">
        <f t="shared" si="5"/>
        <v>30</v>
      </c>
    </row>
    <row r="138" spans="1:19" ht="12.75">
      <c r="A138" s="5">
        <v>135</v>
      </c>
      <c r="B138" s="6" t="s">
        <v>239</v>
      </c>
      <c r="C138" s="7">
        <v>37</v>
      </c>
      <c r="D138" s="7" t="s">
        <v>240</v>
      </c>
      <c r="E138" s="9"/>
      <c r="F138" s="2"/>
      <c r="G138" s="2">
        <v>1</v>
      </c>
      <c r="H138" s="2"/>
      <c r="I138" s="2"/>
      <c r="J138" s="2">
        <f>VLOOKUP(C138,[1]tailan_iruulelt!$B$8:$BN$340,65,0)</f>
        <v>0</v>
      </c>
      <c r="K138" s="2"/>
      <c r="L138" s="2"/>
      <c r="M138" s="2">
        <v>1</v>
      </c>
      <c r="N138" s="2">
        <v>1</v>
      </c>
      <c r="O138" s="2"/>
      <c r="P138" s="2"/>
      <c r="Q138" s="2"/>
      <c r="R138" s="4">
        <f t="shared" si="4"/>
        <v>3</v>
      </c>
      <c r="S138" s="2">
        <f t="shared" si="5"/>
        <v>30</v>
      </c>
    </row>
    <row r="139" spans="1:19" ht="12.75">
      <c r="A139" s="5">
        <v>136</v>
      </c>
      <c r="B139" s="6" t="s">
        <v>241</v>
      </c>
      <c r="C139" s="7">
        <v>408</v>
      </c>
      <c r="D139" s="7" t="s">
        <v>242</v>
      </c>
      <c r="E139" s="4">
        <v>1</v>
      </c>
      <c r="F139" s="2"/>
      <c r="G139" s="2">
        <v>1</v>
      </c>
      <c r="H139" s="2">
        <v>1</v>
      </c>
      <c r="I139" s="2">
        <v>1</v>
      </c>
      <c r="J139" s="2" t="str">
        <f>VLOOKUP(C139,[1]tailan_iruulelt!$B$8:$BN$340,65,0)</f>
        <v>"Фискал аудит" ХХК</v>
      </c>
      <c r="K139" s="2"/>
      <c r="L139" s="2"/>
      <c r="M139" s="2"/>
      <c r="N139" s="2"/>
      <c r="O139" s="2"/>
      <c r="P139" s="2"/>
      <c r="Q139" s="2"/>
      <c r="R139" s="4">
        <f t="shared" si="4"/>
        <v>3</v>
      </c>
      <c r="S139" s="2">
        <f t="shared" si="5"/>
        <v>30</v>
      </c>
    </row>
    <row r="140" spans="1:19" ht="12.75">
      <c r="A140" s="5">
        <v>137</v>
      </c>
      <c r="B140" s="6" t="s">
        <v>243</v>
      </c>
      <c r="C140" s="7">
        <v>38</v>
      </c>
      <c r="D140" s="7" t="s">
        <v>244</v>
      </c>
      <c r="E140" s="4">
        <v>1</v>
      </c>
      <c r="F140" s="2">
        <v>1</v>
      </c>
      <c r="G140" s="2"/>
      <c r="H140" s="2"/>
      <c r="I140" s="2"/>
      <c r="J140" s="2">
        <f>VLOOKUP(C140,[1]tailan_iruulelt!$B$8:$BN$340,65,0)</f>
        <v>0</v>
      </c>
      <c r="K140" s="2"/>
      <c r="L140" s="2"/>
      <c r="M140" s="2">
        <v>1</v>
      </c>
      <c r="N140" s="2"/>
      <c r="O140" s="2"/>
      <c r="P140" s="2"/>
      <c r="Q140" s="2"/>
      <c r="R140" s="4">
        <f t="shared" si="4"/>
        <v>3</v>
      </c>
      <c r="S140" s="2">
        <f t="shared" si="5"/>
        <v>30</v>
      </c>
    </row>
    <row r="141" spans="1:19" ht="12.75">
      <c r="A141" s="5">
        <v>138</v>
      </c>
      <c r="B141" s="6" t="s">
        <v>245</v>
      </c>
      <c r="C141" s="7">
        <v>142</v>
      </c>
      <c r="D141" s="7" t="s">
        <v>246</v>
      </c>
      <c r="E141" s="4">
        <v>1</v>
      </c>
      <c r="F141" s="2">
        <v>1</v>
      </c>
      <c r="G141" s="2">
        <v>1</v>
      </c>
      <c r="H141" s="2"/>
      <c r="I141" s="2"/>
      <c r="J141" s="2">
        <f>VLOOKUP(C141,[1]tailan_iruulelt!$B$8:$BN$340,65,0)</f>
        <v>0</v>
      </c>
      <c r="K141" s="2"/>
      <c r="L141" s="2"/>
      <c r="M141" s="2"/>
      <c r="N141" s="2"/>
      <c r="O141" s="2"/>
      <c r="P141" s="2"/>
      <c r="Q141" s="2"/>
      <c r="R141" s="4">
        <f t="shared" si="4"/>
        <v>3</v>
      </c>
      <c r="S141" s="2">
        <f t="shared" si="5"/>
        <v>30</v>
      </c>
    </row>
    <row r="142" spans="1:19" ht="12.75">
      <c r="A142" s="5">
        <v>139</v>
      </c>
      <c r="B142" s="6" t="s">
        <v>247</v>
      </c>
      <c r="C142" s="7">
        <v>188</v>
      </c>
      <c r="D142" s="7" t="s">
        <v>248</v>
      </c>
      <c r="E142" s="4">
        <v>1</v>
      </c>
      <c r="F142" s="2">
        <v>1</v>
      </c>
      <c r="G142" s="2"/>
      <c r="H142" s="2"/>
      <c r="I142" s="2"/>
      <c r="J142" s="2">
        <f>VLOOKUP(C142,[1]tailan_iruulelt!$B$8:$BN$340,65,0)</f>
        <v>0</v>
      </c>
      <c r="K142" s="2"/>
      <c r="L142" s="2"/>
      <c r="M142" s="2"/>
      <c r="N142" s="2">
        <v>1</v>
      </c>
      <c r="O142" s="2"/>
      <c r="P142" s="2"/>
      <c r="Q142" s="2"/>
      <c r="R142" s="4">
        <f t="shared" si="4"/>
        <v>3</v>
      </c>
      <c r="S142" s="2">
        <f t="shared" si="5"/>
        <v>30</v>
      </c>
    </row>
    <row r="143" spans="1:19" ht="12.75">
      <c r="A143" s="5">
        <v>140</v>
      </c>
      <c r="B143" s="6" t="s">
        <v>256</v>
      </c>
      <c r="C143" s="7">
        <v>96</v>
      </c>
      <c r="D143" s="7" t="s">
        <v>257</v>
      </c>
      <c r="E143" s="4">
        <v>1</v>
      </c>
      <c r="F143" s="2">
        <v>1</v>
      </c>
      <c r="G143" s="2"/>
      <c r="H143" s="2"/>
      <c r="I143" s="2"/>
      <c r="J143" s="2">
        <f>VLOOKUP(C143,[1]tailan_iruulelt!$B$8:$BN$340,65,0)</f>
        <v>0</v>
      </c>
      <c r="K143" s="2"/>
      <c r="L143" s="2"/>
      <c r="M143" s="2"/>
      <c r="N143" s="2"/>
      <c r="O143" s="2">
        <v>1</v>
      </c>
      <c r="P143" s="2"/>
      <c r="Q143" s="2"/>
      <c r="R143" s="4">
        <f t="shared" si="4"/>
        <v>3</v>
      </c>
      <c r="S143" s="2">
        <f t="shared" si="5"/>
        <v>30</v>
      </c>
    </row>
    <row r="144" spans="1:19" ht="12.75">
      <c r="A144" s="5">
        <v>141</v>
      </c>
      <c r="B144" s="6" t="s">
        <v>278</v>
      </c>
      <c r="C144" s="7">
        <v>121</v>
      </c>
      <c r="D144" s="7" t="s">
        <v>279</v>
      </c>
      <c r="E144" s="4">
        <v>1</v>
      </c>
      <c r="F144" s="2">
        <v>1</v>
      </c>
      <c r="G144" s="2"/>
      <c r="H144" s="2"/>
      <c r="I144" s="2"/>
      <c r="J144" s="2">
        <f>VLOOKUP(C144,[1]tailan_iruulelt!$B$8:$BN$340,65,0)</f>
        <v>0</v>
      </c>
      <c r="K144" s="2">
        <v>0.5</v>
      </c>
      <c r="L144" s="2"/>
      <c r="M144" s="2"/>
      <c r="N144" s="2"/>
      <c r="O144" s="2"/>
      <c r="P144" s="2"/>
      <c r="Q144" s="2"/>
      <c r="R144" s="4">
        <f t="shared" si="4"/>
        <v>2.5</v>
      </c>
      <c r="S144" s="2">
        <f t="shared" si="5"/>
        <v>25</v>
      </c>
    </row>
    <row r="145" spans="1:19" ht="12" customHeight="1">
      <c r="A145" s="5">
        <v>142</v>
      </c>
      <c r="B145" s="6" t="s">
        <v>258</v>
      </c>
      <c r="C145" s="7">
        <v>254</v>
      </c>
      <c r="D145" s="7" t="s">
        <v>259</v>
      </c>
      <c r="E145" s="4">
        <v>1</v>
      </c>
      <c r="F145" s="2">
        <v>1</v>
      </c>
      <c r="G145" s="2"/>
      <c r="H145" s="2"/>
      <c r="I145" s="2"/>
      <c r="J145" s="2">
        <f>VLOOKUP(C145,[1]tailan_iruulelt!$B$8:$BN$340,65,0)</f>
        <v>0</v>
      </c>
      <c r="K145" s="2"/>
      <c r="L145" s="2"/>
      <c r="M145" s="2"/>
      <c r="N145" s="2"/>
      <c r="O145" s="2"/>
      <c r="P145" s="2"/>
      <c r="Q145" s="2"/>
      <c r="R145" s="4">
        <f t="shared" si="4"/>
        <v>2</v>
      </c>
      <c r="S145" s="2">
        <f t="shared" si="5"/>
        <v>20</v>
      </c>
    </row>
    <row r="146" spans="1:19" s="8" customFormat="1" ht="12.75">
      <c r="A146" s="5">
        <v>143</v>
      </c>
      <c r="B146" s="6" t="s">
        <v>260</v>
      </c>
      <c r="C146" s="7">
        <v>358</v>
      </c>
      <c r="D146" s="7" t="s">
        <v>261</v>
      </c>
      <c r="E146" s="4">
        <v>1</v>
      </c>
      <c r="F146" s="2"/>
      <c r="G146" s="2">
        <v>1</v>
      </c>
      <c r="H146" s="2"/>
      <c r="I146" s="2"/>
      <c r="J146" s="2">
        <f>VLOOKUP(C146,[1]tailan_iruulelt!$B$8:$BN$340,65,0)</f>
        <v>0</v>
      </c>
      <c r="K146" s="2"/>
      <c r="L146" s="2"/>
      <c r="M146" s="2"/>
      <c r="N146" s="2"/>
      <c r="O146" s="2"/>
      <c r="P146" s="2"/>
      <c r="Q146" s="2"/>
      <c r="R146" s="4">
        <f t="shared" si="4"/>
        <v>2</v>
      </c>
      <c r="S146" s="2">
        <f t="shared" si="5"/>
        <v>20</v>
      </c>
    </row>
    <row r="147" spans="1:19" ht="12.75" customHeight="1">
      <c r="A147" s="5">
        <v>144</v>
      </c>
      <c r="B147" s="6" t="s">
        <v>422</v>
      </c>
      <c r="C147" s="7">
        <v>459</v>
      </c>
      <c r="D147" s="7" t="s">
        <v>262</v>
      </c>
      <c r="E147" s="4"/>
      <c r="F147" s="2">
        <v>1</v>
      </c>
      <c r="G147" s="2"/>
      <c r="H147" s="2"/>
      <c r="I147" s="2"/>
      <c r="J147" s="2">
        <f>VLOOKUP(C147,[1]tailan_iruulelt!$B$8:$BN$340,65,0)</f>
        <v>0</v>
      </c>
      <c r="K147" s="2"/>
      <c r="L147" s="2"/>
      <c r="M147" s="2"/>
      <c r="N147" s="2">
        <v>1</v>
      </c>
      <c r="O147" s="2"/>
      <c r="P147" s="2"/>
      <c r="Q147" s="2"/>
      <c r="R147" s="4">
        <f t="shared" si="4"/>
        <v>2</v>
      </c>
      <c r="S147" s="2">
        <f t="shared" si="5"/>
        <v>20</v>
      </c>
    </row>
    <row r="148" spans="1:19" ht="12.75" customHeight="1">
      <c r="A148" s="5">
        <v>145</v>
      </c>
      <c r="B148" s="6" t="s">
        <v>265</v>
      </c>
      <c r="C148" s="7">
        <v>51</v>
      </c>
      <c r="D148" s="7" t="s">
        <v>266</v>
      </c>
      <c r="E148" s="9"/>
      <c r="F148" s="2"/>
      <c r="G148" s="2">
        <v>1</v>
      </c>
      <c r="H148" s="2"/>
      <c r="I148" s="2"/>
      <c r="J148" s="2">
        <f>VLOOKUP(C148,[1]tailan_iruulelt!$B$8:$BN$340,65,0)</f>
        <v>0</v>
      </c>
      <c r="K148" s="2"/>
      <c r="L148" s="2"/>
      <c r="M148" s="2">
        <v>1</v>
      </c>
      <c r="N148" s="2"/>
      <c r="O148" s="2"/>
      <c r="P148" s="2"/>
      <c r="Q148" s="2"/>
      <c r="R148" s="4">
        <f t="shared" si="4"/>
        <v>2</v>
      </c>
      <c r="S148" s="2">
        <f t="shared" si="5"/>
        <v>20</v>
      </c>
    </row>
    <row r="149" spans="1:19" ht="12.75">
      <c r="A149" s="5">
        <v>146</v>
      </c>
      <c r="B149" s="6" t="s">
        <v>272</v>
      </c>
      <c r="C149" s="5">
        <v>469</v>
      </c>
      <c r="D149" s="5" t="s">
        <v>273</v>
      </c>
      <c r="E149" s="4">
        <v>1</v>
      </c>
      <c r="F149" s="2">
        <v>1</v>
      </c>
      <c r="G149" s="2"/>
      <c r="H149" s="2"/>
      <c r="I149" s="2"/>
      <c r="J149" s="2">
        <f>VLOOKUP(C149,[1]tailan_iruulelt!$B$8:$BN$340,65,0)</f>
        <v>0</v>
      </c>
      <c r="K149" s="2"/>
      <c r="L149" s="2"/>
      <c r="M149" s="2"/>
      <c r="N149" s="2"/>
      <c r="O149" s="2"/>
      <c r="P149" s="2"/>
      <c r="Q149" s="2"/>
      <c r="R149" s="4">
        <f t="shared" si="4"/>
        <v>2</v>
      </c>
      <c r="S149" s="2">
        <f t="shared" si="5"/>
        <v>20</v>
      </c>
    </row>
    <row r="150" spans="1:19" ht="12.75">
      <c r="A150" s="5">
        <v>147</v>
      </c>
      <c r="B150" s="6" t="s">
        <v>288</v>
      </c>
      <c r="C150" s="7">
        <v>118</v>
      </c>
      <c r="D150" s="7" t="s">
        <v>289</v>
      </c>
      <c r="E150" s="4">
        <v>1</v>
      </c>
      <c r="F150" s="2">
        <v>1</v>
      </c>
      <c r="G150" s="2"/>
      <c r="H150" s="2"/>
      <c r="I150" s="2"/>
      <c r="J150" s="2">
        <f>VLOOKUP(C150,[1]tailan_iruulelt!$B$8:$BN$340,65,0)</f>
        <v>0</v>
      </c>
      <c r="K150" s="2">
        <v>0.5</v>
      </c>
      <c r="L150" s="2" t="s">
        <v>699</v>
      </c>
      <c r="M150" s="2"/>
      <c r="N150" s="2">
        <v>1</v>
      </c>
      <c r="O150" s="2"/>
      <c r="P150" s="2"/>
      <c r="Q150" s="2"/>
      <c r="R150" s="4">
        <f t="shared" si="4"/>
        <v>3.5</v>
      </c>
      <c r="S150" s="2">
        <f t="shared" si="5"/>
        <v>35</v>
      </c>
    </row>
    <row r="151" spans="1:19" ht="12.75">
      <c r="A151" s="5">
        <v>148</v>
      </c>
      <c r="B151" s="6" t="s">
        <v>274</v>
      </c>
      <c r="C151" s="7">
        <v>32</v>
      </c>
      <c r="D151" s="7" t="s">
        <v>275</v>
      </c>
      <c r="E151" s="4">
        <v>1</v>
      </c>
      <c r="F151" s="2"/>
      <c r="G151" s="2"/>
      <c r="H151" s="2"/>
      <c r="I151" s="2"/>
      <c r="J151" s="2">
        <f>VLOOKUP(C151,[1]tailan_iruulelt!$B$8:$BN$340,65,0)</f>
        <v>0</v>
      </c>
      <c r="K151" s="2"/>
      <c r="L151" s="2"/>
      <c r="M151" s="2"/>
      <c r="N151" s="2"/>
      <c r="O151" s="2"/>
      <c r="P151" s="2"/>
      <c r="Q151" s="2"/>
      <c r="R151" s="4">
        <f t="shared" si="4"/>
        <v>1</v>
      </c>
      <c r="S151" s="2">
        <f t="shared" si="5"/>
        <v>10</v>
      </c>
    </row>
    <row r="152" spans="1:19" ht="12.75">
      <c r="A152" s="5">
        <v>149</v>
      </c>
      <c r="B152" s="6" t="s">
        <v>276</v>
      </c>
      <c r="C152" s="7">
        <v>369</v>
      </c>
      <c r="D152" s="7" t="s">
        <v>277</v>
      </c>
      <c r="E152" s="9"/>
      <c r="F152" s="2"/>
      <c r="G152" s="2"/>
      <c r="H152" s="2"/>
      <c r="I152" s="2"/>
      <c r="J152" s="2">
        <f>VLOOKUP(C152,[1]tailan_iruulelt!$B$8:$BN$340,65,0)</f>
        <v>0</v>
      </c>
      <c r="K152" s="2"/>
      <c r="L152" s="2"/>
      <c r="M152" s="2"/>
      <c r="N152" s="2">
        <v>1</v>
      </c>
      <c r="O152" s="2"/>
      <c r="P152" s="2"/>
      <c r="Q152" s="2"/>
      <c r="R152" s="4">
        <f t="shared" si="4"/>
        <v>1</v>
      </c>
      <c r="S152" s="2">
        <f t="shared" si="5"/>
        <v>10</v>
      </c>
    </row>
    <row r="153" spans="1:19" ht="12.75">
      <c r="A153" s="5">
        <v>150</v>
      </c>
      <c r="B153" s="10" t="s">
        <v>280</v>
      </c>
      <c r="C153" s="7">
        <v>539</v>
      </c>
      <c r="D153" s="7" t="s">
        <v>281</v>
      </c>
      <c r="E153" s="9"/>
      <c r="F153" s="2"/>
      <c r="G153" s="2"/>
      <c r="H153" s="2"/>
      <c r="I153" s="2"/>
      <c r="J153" s="2">
        <f>VLOOKUP(C153,[1]tailan_iruulelt!$B$8:$BN$340,65,0)</f>
        <v>0</v>
      </c>
      <c r="K153" s="2"/>
      <c r="L153" s="2"/>
      <c r="M153" s="2">
        <v>1</v>
      </c>
      <c r="N153" s="2"/>
      <c r="O153" s="2"/>
      <c r="P153" s="2"/>
      <c r="Q153" s="2"/>
      <c r="R153" s="4">
        <f t="shared" si="4"/>
        <v>1</v>
      </c>
      <c r="S153" s="2">
        <f t="shared" si="5"/>
        <v>10</v>
      </c>
    </row>
    <row r="154" spans="1:19" ht="12.75">
      <c r="A154" s="5">
        <v>151</v>
      </c>
      <c r="B154" s="6" t="s">
        <v>282</v>
      </c>
      <c r="C154" s="7">
        <v>125</v>
      </c>
      <c r="D154" s="7" t="s">
        <v>283</v>
      </c>
      <c r="E154" s="9"/>
      <c r="F154" s="2"/>
      <c r="G154" s="2"/>
      <c r="H154" s="2"/>
      <c r="I154" s="2"/>
      <c r="J154" s="2">
        <f>VLOOKUP(C154,[1]tailan_iruulelt!$B$8:$BN$340,65,0)</f>
        <v>0</v>
      </c>
      <c r="K154" s="2"/>
      <c r="L154" s="2"/>
      <c r="M154" s="2">
        <v>1</v>
      </c>
      <c r="N154" s="2"/>
      <c r="O154" s="2"/>
      <c r="P154" s="2"/>
      <c r="Q154" s="2"/>
      <c r="R154" s="4">
        <f t="shared" si="4"/>
        <v>1</v>
      </c>
      <c r="S154" s="2">
        <f t="shared" si="5"/>
        <v>10</v>
      </c>
    </row>
    <row r="155" spans="1:19" ht="12.75">
      <c r="A155" s="5">
        <v>152</v>
      </c>
      <c r="B155" s="6" t="s">
        <v>284</v>
      </c>
      <c r="C155" s="7">
        <v>263</v>
      </c>
      <c r="D155" s="7" t="s">
        <v>285</v>
      </c>
      <c r="E155" s="4">
        <v>1</v>
      </c>
      <c r="F155" s="2"/>
      <c r="G155" s="2"/>
      <c r="H155" s="2"/>
      <c r="I155" s="2"/>
      <c r="J155" s="2">
        <f>VLOOKUP(C155,[1]tailan_iruulelt!$B$8:$BN$340,65,0)</f>
        <v>0</v>
      </c>
      <c r="K155" s="2"/>
      <c r="L155" s="2"/>
      <c r="M155" s="2"/>
      <c r="N155" s="2"/>
      <c r="O155" s="2"/>
      <c r="P155" s="2"/>
      <c r="Q155" s="2"/>
      <c r="R155" s="4">
        <f t="shared" si="4"/>
        <v>1</v>
      </c>
      <c r="S155" s="2">
        <f t="shared" si="5"/>
        <v>10</v>
      </c>
    </row>
    <row r="156" spans="1:19" ht="12.75">
      <c r="A156" s="5">
        <v>153</v>
      </c>
      <c r="B156" s="6" t="s">
        <v>286</v>
      </c>
      <c r="C156" s="7">
        <v>236</v>
      </c>
      <c r="D156" s="7" t="s">
        <v>287</v>
      </c>
      <c r="E156" s="9"/>
      <c r="F156" s="2"/>
      <c r="G156" s="2"/>
      <c r="H156" s="2"/>
      <c r="I156" s="2"/>
      <c r="J156" s="2">
        <f>VLOOKUP(C156,[1]tailan_iruulelt!$B$8:$BN$340,65,0)</f>
        <v>0</v>
      </c>
      <c r="K156" s="2"/>
      <c r="L156" s="2"/>
      <c r="M156" s="2">
        <v>1</v>
      </c>
      <c r="N156" s="2"/>
      <c r="O156" s="2"/>
      <c r="P156" s="2"/>
      <c r="Q156" s="2"/>
      <c r="R156" s="4">
        <f t="shared" si="4"/>
        <v>1</v>
      </c>
      <c r="S156" s="2">
        <f t="shared" si="5"/>
        <v>10</v>
      </c>
    </row>
    <row r="157" spans="1:19" ht="12.75">
      <c r="A157" s="5">
        <v>154</v>
      </c>
      <c r="B157" s="6" t="s">
        <v>290</v>
      </c>
      <c r="C157" s="7">
        <v>407</v>
      </c>
      <c r="D157" s="7" t="s">
        <v>291</v>
      </c>
      <c r="E157" s="9"/>
      <c r="F157" s="2"/>
      <c r="G157" s="2">
        <v>1</v>
      </c>
      <c r="H157" s="2"/>
      <c r="I157" s="2"/>
      <c r="J157" s="2">
        <f>VLOOKUP(C157,[1]tailan_iruulelt!$B$8:$BN$340,65,0)</f>
        <v>0</v>
      </c>
      <c r="K157" s="2"/>
      <c r="L157" s="2"/>
      <c r="M157" s="2"/>
      <c r="N157" s="2"/>
      <c r="O157" s="2"/>
      <c r="P157" s="2"/>
      <c r="Q157" s="2"/>
      <c r="R157" s="4">
        <f t="shared" si="4"/>
        <v>1</v>
      </c>
      <c r="S157" s="2">
        <f t="shared" si="5"/>
        <v>10</v>
      </c>
    </row>
    <row r="158" spans="1:19" ht="12.75">
      <c r="A158" s="5">
        <v>155</v>
      </c>
      <c r="B158" s="6" t="s">
        <v>292</v>
      </c>
      <c r="C158" s="7">
        <v>158</v>
      </c>
      <c r="D158" s="7" t="s">
        <v>293</v>
      </c>
      <c r="E158" s="4">
        <v>1</v>
      </c>
      <c r="F158" s="2"/>
      <c r="G158" s="2"/>
      <c r="H158" s="2"/>
      <c r="I158" s="2"/>
      <c r="J158" s="2">
        <f>VLOOKUP(C158,[1]tailan_iruulelt!$B$8:$BN$340,65,0)</f>
        <v>0</v>
      </c>
      <c r="K158" s="2"/>
      <c r="L158" s="2"/>
      <c r="M158" s="2"/>
      <c r="N158" s="2"/>
      <c r="O158" s="2"/>
      <c r="P158" s="2"/>
      <c r="Q158" s="2"/>
      <c r="R158" s="4">
        <f t="shared" si="4"/>
        <v>1</v>
      </c>
      <c r="S158" s="2">
        <f t="shared" si="5"/>
        <v>10</v>
      </c>
    </row>
    <row r="159" spans="1:19" ht="12.75">
      <c r="A159" s="5">
        <v>156</v>
      </c>
      <c r="B159" s="6" t="s">
        <v>294</v>
      </c>
      <c r="C159" s="7">
        <v>154</v>
      </c>
      <c r="D159" s="7" t="s">
        <v>295</v>
      </c>
      <c r="E159" s="4">
        <v>1</v>
      </c>
      <c r="F159" s="2"/>
      <c r="G159" s="2"/>
      <c r="H159" s="2"/>
      <c r="I159" s="2"/>
      <c r="J159" s="2">
        <f>VLOOKUP(C159,[1]tailan_iruulelt!$B$8:$BN$340,65,0)</f>
        <v>0</v>
      </c>
      <c r="K159" s="2"/>
      <c r="L159" s="2"/>
      <c r="M159" s="2"/>
      <c r="N159" s="2"/>
      <c r="O159" s="2"/>
      <c r="P159" s="2"/>
      <c r="Q159" s="2"/>
      <c r="R159" s="4">
        <f t="shared" si="4"/>
        <v>1</v>
      </c>
      <c r="S159" s="2">
        <f t="shared" si="5"/>
        <v>10</v>
      </c>
    </row>
    <row r="160" spans="1:19" ht="12.75">
      <c r="A160" s="5">
        <v>157</v>
      </c>
      <c r="B160" s="6" t="s">
        <v>351</v>
      </c>
      <c r="C160" s="7">
        <v>40</v>
      </c>
      <c r="D160" s="7" t="s">
        <v>352</v>
      </c>
      <c r="E160" s="9"/>
      <c r="F160" s="2"/>
      <c r="G160" s="2"/>
      <c r="H160" s="2"/>
      <c r="I160" s="2"/>
      <c r="J160" s="2">
        <f>VLOOKUP(C160,[1]tailan_iruulelt!$B$8:$BN$340,65,0)</f>
        <v>0</v>
      </c>
      <c r="K160" s="2"/>
      <c r="L160" s="2"/>
      <c r="M160" s="2"/>
      <c r="N160" s="2">
        <v>1</v>
      </c>
      <c r="O160" s="2"/>
      <c r="P160" s="2"/>
      <c r="Q160" s="2"/>
      <c r="R160" s="4">
        <f t="shared" si="4"/>
        <v>1</v>
      </c>
      <c r="S160" s="2">
        <f t="shared" si="5"/>
        <v>10</v>
      </c>
    </row>
    <row r="161" spans="1:19" ht="12.75">
      <c r="A161" s="5">
        <v>158</v>
      </c>
      <c r="B161" s="6" t="s">
        <v>361</v>
      </c>
      <c r="C161" s="7">
        <v>98</v>
      </c>
      <c r="D161" s="7" t="s">
        <v>362</v>
      </c>
      <c r="E161" s="9"/>
      <c r="F161" s="2">
        <v>1</v>
      </c>
      <c r="G161" s="2"/>
      <c r="H161" s="2"/>
      <c r="I161" s="2"/>
      <c r="J161" s="2">
        <f>VLOOKUP(C161,[1]tailan_iruulelt!$B$8:$BN$340,65,0)</f>
        <v>0</v>
      </c>
      <c r="K161" s="2"/>
      <c r="L161" s="2"/>
      <c r="M161" s="2"/>
      <c r="N161" s="2"/>
      <c r="O161" s="2"/>
      <c r="P161" s="2"/>
      <c r="Q161" s="2"/>
      <c r="R161" s="4">
        <f t="shared" si="4"/>
        <v>1</v>
      </c>
      <c r="S161" s="2">
        <f t="shared" si="5"/>
        <v>10</v>
      </c>
    </row>
    <row r="162" spans="1:19" ht="12.75">
      <c r="A162" s="5">
        <v>159</v>
      </c>
      <c r="B162" s="6" t="s">
        <v>423</v>
      </c>
      <c r="C162" s="7">
        <v>452</v>
      </c>
      <c r="D162" s="7" t="s">
        <v>296</v>
      </c>
      <c r="E162" s="9"/>
      <c r="F162" s="2"/>
      <c r="G162" s="2"/>
      <c r="H162" s="2"/>
      <c r="I162" s="2"/>
      <c r="J162" s="2">
        <f>VLOOKUP(C162,[1]tailan_iruulelt!$B$8:$BN$340,65,0)</f>
        <v>0</v>
      </c>
      <c r="K162" s="2"/>
      <c r="L162" s="2"/>
      <c r="M162" s="2"/>
      <c r="N162" s="2"/>
      <c r="O162" s="2"/>
      <c r="P162" s="2"/>
      <c r="Q162" s="2"/>
      <c r="R162" s="4">
        <f t="shared" si="4"/>
        <v>0</v>
      </c>
      <c r="S162" s="2">
        <f t="shared" si="5"/>
        <v>0</v>
      </c>
    </row>
    <row r="163" spans="1:19" ht="12.75">
      <c r="A163" s="5">
        <v>160</v>
      </c>
      <c r="B163" s="6" t="s">
        <v>297</v>
      </c>
      <c r="C163" s="7">
        <v>225</v>
      </c>
      <c r="D163" s="7" t="s">
        <v>298</v>
      </c>
      <c r="E163" s="9"/>
      <c r="F163" s="2"/>
      <c r="G163" s="2"/>
      <c r="H163" s="2"/>
      <c r="I163" s="2"/>
      <c r="J163" s="2">
        <f>VLOOKUP(C163,[1]tailan_iruulelt!$B$8:$BN$340,65,0)</f>
        <v>0</v>
      </c>
      <c r="K163" s="2"/>
      <c r="L163" s="2"/>
      <c r="M163" s="2"/>
      <c r="N163" s="2"/>
      <c r="O163" s="2"/>
      <c r="P163" s="2"/>
      <c r="Q163" s="2"/>
      <c r="R163" s="4">
        <f t="shared" si="4"/>
        <v>0</v>
      </c>
      <c r="S163" s="2">
        <f t="shared" si="5"/>
        <v>0</v>
      </c>
    </row>
    <row r="164" spans="1:19" ht="12.75">
      <c r="A164" s="5">
        <v>161</v>
      </c>
      <c r="B164" s="6" t="s">
        <v>299</v>
      </c>
      <c r="C164" s="7">
        <v>63</v>
      </c>
      <c r="D164" s="7" t="s">
        <v>300</v>
      </c>
      <c r="E164" s="9"/>
      <c r="F164" s="2"/>
      <c r="G164" s="2"/>
      <c r="H164" s="2"/>
      <c r="I164" s="2"/>
      <c r="J164" s="2">
        <f>VLOOKUP(C164,[1]tailan_iruulelt!$B$8:$BN$340,65,0)</f>
        <v>0</v>
      </c>
      <c r="K164" s="2"/>
      <c r="L164" s="2"/>
      <c r="M164" s="2"/>
      <c r="N164" s="2"/>
      <c r="O164" s="2"/>
      <c r="P164" s="2"/>
      <c r="Q164" s="2"/>
      <c r="R164" s="4">
        <f t="shared" si="4"/>
        <v>0</v>
      </c>
      <c r="S164" s="2">
        <f t="shared" si="5"/>
        <v>0</v>
      </c>
    </row>
    <row r="165" spans="1:19" ht="12.75">
      <c r="A165" s="5">
        <v>162</v>
      </c>
      <c r="B165" s="6" t="s">
        <v>301</v>
      </c>
      <c r="C165" s="7">
        <v>375</v>
      </c>
      <c r="D165" s="7" t="s">
        <v>302</v>
      </c>
      <c r="E165" s="9"/>
      <c r="F165" s="2"/>
      <c r="G165" s="2"/>
      <c r="H165" s="2"/>
      <c r="I165" s="2"/>
      <c r="J165" s="2">
        <f>VLOOKUP(C165,[1]tailan_iruulelt!$B$8:$BN$340,65,0)</f>
        <v>0</v>
      </c>
      <c r="K165" s="2"/>
      <c r="L165" s="2"/>
      <c r="M165" s="2"/>
      <c r="N165" s="2"/>
      <c r="O165" s="2"/>
      <c r="P165" s="2"/>
      <c r="Q165" s="2"/>
      <c r="R165" s="4">
        <f t="shared" si="4"/>
        <v>0</v>
      </c>
      <c r="S165" s="2">
        <f t="shared" si="5"/>
        <v>0</v>
      </c>
    </row>
    <row r="166" spans="1:19" ht="12.75">
      <c r="A166" s="5">
        <v>163</v>
      </c>
      <c r="B166" s="6" t="s">
        <v>303</v>
      </c>
      <c r="C166" s="7">
        <v>286</v>
      </c>
      <c r="D166" s="7" t="s">
        <v>304</v>
      </c>
      <c r="E166" s="9"/>
      <c r="F166" s="2"/>
      <c r="G166" s="2"/>
      <c r="H166" s="2"/>
      <c r="I166" s="2"/>
      <c r="J166" s="2">
        <f>VLOOKUP(C166,[1]tailan_iruulelt!$B$8:$BN$340,65,0)</f>
        <v>0</v>
      </c>
      <c r="K166" s="2"/>
      <c r="L166" s="2"/>
      <c r="M166" s="2"/>
      <c r="N166" s="2"/>
      <c r="O166" s="2"/>
      <c r="P166" s="2"/>
      <c r="Q166" s="2"/>
      <c r="R166" s="4">
        <f t="shared" si="4"/>
        <v>0</v>
      </c>
      <c r="S166" s="2">
        <f t="shared" si="5"/>
        <v>0</v>
      </c>
    </row>
    <row r="167" spans="1:19" ht="12.75">
      <c r="A167" s="5">
        <v>164</v>
      </c>
      <c r="B167" s="6" t="s">
        <v>305</v>
      </c>
      <c r="C167" s="7">
        <v>424</v>
      </c>
      <c r="D167" s="7" t="s">
        <v>306</v>
      </c>
      <c r="E167" s="9"/>
      <c r="F167" s="2"/>
      <c r="G167" s="2"/>
      <c r="H167" s="2"/>
      <c r="I167" s="2"/>
      <c r="J167" s="2">
        <f>VLOOKUP(C167,[1]tailan_iruulelt!$B$8:$BN$340,65,0)</f>
        <v>0</v>
      </c>
      <c r="K167" s="2"/>
      <c r="L167" s="2"/>
      <c r="M167" s="2"/>
      <c r="N167" s="2"/>
      <c r="O167" s="2"/>
      <c r="P167" s="2"/>
      <c r="Q167" s="2"/>
      <c r="R167" s="4">
        <f t="shared" si="4"/>
        <v>0</v>
      </c>
      <c r="S167" s="2">
        <f t="shared" si="5"/>
        <v>0</v>
      </c>
    </row>
    <row r="168" spans="1:19" ht="12.75" customHeight="1">
      <c r="A168" s="5">
        <v>165</v>
      </c>
      <c r="B168" s="6" t="s">
        <v>307</v>
      </c>
      <c r="C168" s="7">
        <v>423</v>
      </c>
      <c r="D168" s="7" t="s">
        <v>308</v>
      </c>
      <c r="E168" s="9"/>
      <c r="F168" s="2"/>
      <c r="G168" s="2"/>
      <c r="H168" s="2"/>
      <c r="I168" s="2"/>
      <c r="J168" s="2">
        <f>VLOOKUP(C168,[1]tailan_iruulelt!$B$8:$BN$340,65,0)</f>
        <v>0</v>
      </c>
      <c r="K168" s="2"/>
      <c r="L168" s="2"/>
      <c r="M168" s="2"/>
      <c r="N168" s="2"/>
      <c r="O168" s="2"/>
      <c r="P168" s="2"/>
      <c r="Q168" s="2"/>
      <c r="R168" s="4">
        <f t="shared" si="4"/>
        <v>0</v>
      </c>
      <c r="S168" s="2">
        <f t="shared" si="5"/>
        <v>0</v>
      </c>
    </row>
    <row r="169" spans="1:19" ht="12.75">
      <c r="A169" s="5">
        <v>166</v>
      </c>
      <c r="B169" s="6" t="s">
        <v>309</v>
      </c>
      <c r="C169" s="7">
        <v>468</v>
      </c>
      <c r="D169" s="7" t="s">
        <v>310</v>
      </c>
      <c r="E169" s="9"/>
      <c r="F169" s="2"/>
      <c r="G169" s="2"/>
      <c r="H169" s="2"/>
      <c r="I169" s="2"/>
      <c r="J169" s="2">
        <f>VLOOKUP(C169,[1]tailan_iruulelt!$B$8:$BN$340,65,0)</f>
        <v>0</v>
      </c>
      <c r="K169" s="2"/>
      <c r="L169" s="2"/>
      <c r="M169" s="2"/>
      <c r="N169" s="2"/>
      <c r="O169" s="2"/>
      <c r="P169" s="2"/>
      <c r="Q169" s="2"/>
      <c r="R169" s="4">
        <f t="shared" si="4"/>
        <v>0</v>
      </c>
      <c r="S169" s="2">
        <f t="shared" si="5"/>
        <v>0</v>
      </c>
    </row>
    <row r="170" spans="1:19" ht="12.75">
      <c r="A170" s="5">
        <v>167</v>
      </c>
      <c r="B170" s="6" t="s">
        <v>311</v>
      </c>
      <c r="C170" s="7">
        <v>333</v>
      </c>
      <c r="D170" s="7" t="s">
        <v>312</v>
      </c>
      <c r="E170" s="9"/>
      <c r="F170" s="2"/>
      <c r="G170" s="2"/>
      <c r="H170" s="2"/>
      <c r="I170" s="2"/>
      <c r="J170" s="2">
        <f>VLOOKUP(C170,[1]tailan_iruulelt!$B$8:$BN$340,65,0)</f>
        <v>0</v>
      </c>
      <c r="K170" s="2"/>
      <c r="L170" s="2"/>
      <c r="M170" s="2"/>
      <c r="N170" s="2"/>
      <c r="O170" s="2"/>
      <c r="P170" s="2"/>
      <c r="Q170" s="2"/>
      <c r="R170" s="4">
        <f t="shared" si="4"/>
        <v>0</v>
      </c>
      <c r="S170" s="2">
        <f t="shared" si="5"/>
        <v>0</v>
      </c>
    </row>
    <row r="171" spans="1:19" ht="12.75">
      <c r="A171" s="5">
        <v>168</v>
      </c>
      <c r="B171" s="6" t="s">
        <v>313</v>
      </c>
      <c r="C171" s="7">
        <v>529</v>
      </c>
      <c r="D171" s="7" t="s">
        <v>314</v>
      </c>
      <c r="E171" s="9"/>
      <c r="F171" s="2"/>
      <c r="G171" s="2"/>
      <c r="H171" s="2"/>
      <c r="I171" s="2"/>
      <c r="J171" s="2">
        <f>VLOOKUP(C171,[1]tailan_iruulelt!$B$8:$BN$340,65,0)</f>
        <v>0</v>
      </c>
      <c r="K171" s="2"/>
      <c r="L171" s="2"/>
      <c r="M171" s="2"/>
      <c r="N171" s="2"/>
      <c r="O171" s="2"/>
      <c r="P171" s="2"/>
      <c r="Q171" s="2"/>
      <c r="R171" s="4">
        <f t="shared" si="4"/>
        <v>0</v>
      </c>
      <c r="S171" s="2">
        <f t="shared" si="5"/>
        <v>0</v>
      </c>
    </row>
    <row r="172" spans="1:19" ht="12.75">
      <c r="A172" s="5">
        <v>169</v>
      </c>
      <c r="B172" s="6" t="s">
        <v>315</v>
      </c>
      <c r="C172" s="7">
        <v>394</v>
      </c>
      <c r="D172" s="7" t="s">
        <v>316</v>
      </c>
      <c r="E172" s="9"/>
      <c r="F172" s="2"/>
      <c r="G172" s="2"/>
      <c r="H172" s="2"/>
      <c r="I172" s="2"/>
      <c r="J172" s="2">
        <f>VLOOKUP(C172,[1]tailan_iruulelt!$B$8:$BN$340,65,0)</f>
        <v>0</v>
      </c>
      <c r="K172" s="2"/>
      <c r="L172" s="2"/>
      <c r="M172" s="2"/>
      <c r="N172" s="2"/>
      <c r="O172" s="2"/>
      <c r="P172" s="2"/>
      <c r="Q172" s="2"/>
      <c r="R172" s="4">
        <f t="shared" si="4"/>
        <v>0</v>
      </c>
      <c r="S172" s="2">
        <f t="shared" si="5"/>
        <v>0</v>
      </c>
    </row>
    <row r="173" spans="1:19" ht="12.75">
      <c r="A173" s="5">
        <v>170</v>
      </c>
      <c r="B173" s="6" t="s">
        <v>317</v>
      </c>
      <c r="C173" s="7">
        <v>403</v>
      </c>
      <c r="D173" s="7" t="s">
        <v>318</v>
      </c>
      <c r="E173" s="9"/>
      <c r="F173" s="2"/>
      <c r="G173" s="2"/>
      <c r="H173" s="2"/>
      <c r="I173" s="2"/>
      <c r="J173" s="2">
        <f>VLOOKUP(C173,[1]tailan_iruulelt!$B$8:$BN$340,65,0)</f>
        <v>0</v>
      </c>
      <c r="K173" s="2"/>
      <c r="L173" s="2"/>
      <c r="M173" s="2"/>
      <c r="N173" s="2"/>
      <c r="O173" s="2"/>
      <c r="P173" s="2"/>
      <c r="Q173" s="2"/>
      <c r="R173" s="4">
        <f t="shared" si="4"/>
        <v>0</v>
      </c>
      <c r="S173" s="2">
        <f t="shared" si="5"/>
        <v>0</v>
      </c>
    </row>
    <row r="174" spans="1:19" ht="12.75">
      <c r="A174" s="5">
        <v>171</v>
      </c>
      <c r="B174" s="6" t="s">
        <v>319</v>
      </c>
      <c r="C174" s="7">
        <v>256</v>
      </c>
      <c r="D174" s="7" t="s">
        <v>320</v>
      </c>
      <c r="E174" s="9"/>
      <c r="F174" s="2"/>
      <c r="G174" s="2"/>
      <c r="H174" s="2"/>
      <c r="I174" s="2"/>
      <c r="J174" s="2">
        <f>VLOOKUP(C174,[1]tailan_iruulelt!$B$8:$BN$340,65,0)</f>
        <v>0</v>
      </c>
      <c r="K174" s="2"/>
      <c r="L174" s="2"/>
      <c r="M174" s="2"/>
      <c r="N174" s="2"/>
      <c r="O174" s="2"/>
      <c r="P174" s="2"/>
      <c r="Q174" s="2"/>
      <c r="R174" s="4">
        <f t="shared" si="4"/>
        <v>0</v>
      </c>
      <c r="S174" s="2">
        <f t="shared" si="5"/>
        <v>0</v>
      </c>
    </row>
    <row r="175" spans="1:19" ht="12.75">
      <c r="A175" s="5">
        <v>172</v>
      </c>
      <c r="B175" s="6" t="s">
        <v>321</v>
      </c>
      <c r="C175" s="7">
        <v>77</v>
      </c>
      <c r="D175" s="7" t="s">
        <v>322</v>
      </c>
      <c r="E175" s="9"/>
      <c r="F175" s="2"/>
      <c r="G175" s="2"/>
      <c r="H175" s="2"/>
      <c r="I175" s="2"/>
      <c r="J175" s="2">
        <f>VLOOKUP(C175,[1]tailan_iruulelt!$B$8:$BN$340,65,0)</f>
        <v>0</v>
      </c>
      <c r="K175" s="2"/>
      <c r="L175" s="2"/>
      <c r="M175" s="2"/>
      <c r="N175" s="2"/>
      <c r="O175" s="2"/>
      <c r="P175" s="2"/>
      <c r="Q175" s="2"/>
      <c r="R175" s="4">
        <f t="shared" si="4"/>
        <v>0</v>
      </c>
      <c r="S175" s="2">
        <f t="shared" si="5"/>
        <v>0</v>
      </c>
    </row>
    <row r="176" spans="1:19" ht="12.75">
      <c r="A176" s="5">
        <v>173</v>
      </c>
      <c r="B176" s="6" t="s">
        <v>323</v>
      </c>
      <c r="C176" s="7">
        <v>296</v>
      </c>
      <c r="D176" s="7" t="s">
        <v>324</v>
      </c>
      <c r="E176" s="9"/>
      <c r="F176" s="2"/>
      <c r="G176" s="2"/>
      <c r="H176" s="2"/>
      <c r="I176" s="2"/>
      <c r="J176" s="2">
        <f>VLOOKUP(C176,[1]tailan_iruulelt!$B$8:$BN$340,65,0)</f>
        <v>0</v>
      </c>
      <c r="K176" s="2"/>
      <c r="L176" s="2"/>
      <c r="M176" s="2"/>
      <c r="N176" s="2"/>
      <c r="O176" s="2"/>
      <c r="P176" s="2"/>
      <c r="Q176" s="2"/>
      <c r="R176" s="4">
        <f t="shared" si="4"/>
        <v>0</v>
      </c>
      <c r="S176" s="2">
        <f t="shared" si="5"/>
        <v>0</v>
      </c>
    </row>
    <row r="177" spans="1:19" ht="12.75" customHeight="1">
      <c r="A177" s="5">
        <v>174</v>
      </c>
      <c r="B177" s="10" t="s">
        <v>424</v>
      </c>
      <c r="C177" s="7">
        <v>480</v>
      </c>
      <c r="D177" s="7" t="s">
        <v>325</v>
      </c>
      <c r="E177" s="9"/>
      <c r="F177" s="2"/>
      <c r="G177" s="2"/>
      <c r="H177" s="2"/>
      <c r="I177" s="2"/>
      <c r="J177" s="2">
        <f>VLOOKUP(C177,[1]tailan_iruulelt!$B$8:$BN$340,65,0)</f>
        <v>0</v>
      </c>
      <c r="K177" s="2"/>
      <c r="L177" s="2"/>
      <c r="M177" s="2"/>
      <c r="N177" s="2"/>
      <c r="O177" s="2"/>
      <c r="P177" s="2"/>
      <c r="Q177" s="2"/>
      <c r="R177" s="4">
        <f t="shared" si="4"/>
        <v>0</v>
      </c>
      <c r="S177" s="2">
        <f t="shared" si="5"/>
        <v>0</v>
      </c>
    </row>
    <row r="178" spans="1:19" ht="12.75">
      <c r="A178" s="5">
        <v>175</v>
      </c>
      <c r="B178" s="6" t="s">
        <v>326</v>
      </c>
      <c r="C178" s="7">
        <v>207</v>
      </c>
      <c r="D178" s="7" t="s">
        <v>327</v>
      </c>
      <c r="E178" s="9"/>
      <c r="F178" s="2"/>
      <c r="G178" s="2"/>
      <c r="H178" s="2"/>
      <c r="I178" s="2"/>
      <c r="J178" s="2">
        <f>VLOOKUP(C178,[1]tailan_iruulelt!$B$8:$BN$340,65,0)</f>
        <v>0</v>
      </c>
      <c r="K178" s="2"/>
      <c r="L178" s="2"/>
      <c r="M178" s="2"/>
      <c r="N178" s="2"/>
      <c r="O178" s="2"/>
      <c r="P178" s="2"/>
      <c r="Q178" s="2"/>
      <c r="R178" s="4">
        <f t="shared" si="4"/>
        <v>0</v>
      </c>
      <c r="S178" s="2">
        <f t="shared" si="5"/>
        <v>0</v>
      </c>
    </row>
    <row r="179" spans="1:19" ht="12.75">
      <c r="A179" s="5">
        <v>176</v>
      </c>
      <c r="B179" s="6" t="s">
        <v>328</v>
      </c>
      <c r="C179" s="7">
        <v>395</v>
      </c>
      <c r="D179" s="7" t="s">
        <v>329</v>
      </c>
      <c r="E179" s="9"/>
      <c r="F179" s="2"/>
      <c r="G179" s="2"/>
      <c r="H179" s="2"/>
      <c r="I179" s="2"/>
      <c r="J179" s="2">
        <f>VLOOKUP(C179,[1]tailan_iruulelt!$B$8:$BN$340,65,0)</f>
        <v>0</v>
      </c>
      <c r="K179" s="2"/>
      <c r="L179" s="2"/>
      <c r="M179" s="2"/>
      <c r="N179" s="2"/>
      <c r="O179" s="2"/>
      <c r="P179" s="2"/>
      <c r="Q179" s="2"/>
      <c r="R179" s="4">
        <f t="shared" si="4"/>
        <v>0</v>
      </c>
      <c r="S179" s="2">
        <f t="shared" si="5"/>
        <v>0</v>
      </c>
    </row>
    <row r="180" spans="1:19" ht="12.75">
      <c r="A180" s="5">
        <v>177</v>
      </c>
      <c r="B180" s="6" t="s">
        <v>332</v>
      </c>
      <c r="C180" s="7">
        <v>216</v>
      </c>
      <c r="D180" s="7" t="s">
        <v>333</v>
      </c>
      <c r="E180" s="9"/>
      <c r="F180" s="2"/>
      <c r="G180" s="2"/>
      <c r="H180" s="2"/>
      <c r="I180" s="2"/>
      <c r="J180" s="2">
        <f>VLOOKUP(C180,[1]tailan_iruulelt!$B$8:$BN$340,65,0)</f>
        <v>0</v>
      </c>
      <c r="K180" s="2"/>
      <c r="L180" s="2"/>
      <c r="M180" s="2"/>
      <c r="N180" s="2"/>
      <c r="O180" s="2"/>
      <c r="P180" s="2"/>
      <c r="Q180" s="2"/>
      <c r="R180" s="4">
        <f t="shared" si="4"/>
        <v>0</v>
      </c>
      <c r="S180" s="2">
        <f t="shared" si="5"/>
        <v>0</v>
      </c>
    </row>
    <row r="181" spans="1:19" ht="12.75">
      <c r="A181" s="5">
        <v>178</v>
      </c>
      <c r="B181" s="6" t="s">
        <v>334</v>
      </c>
      <c r="C181" s="7">
        <v>159</v>
      </c>
      <c r="D181" s="7" t="s">
        <v>335</v>
      </c>
      <c r="E181" s="9"/>
      <c r="F181" s="2"/>
      <c r="G181" s="2"/>
      <c r="H181" s="2"/>
      <c r="I181" s="2"/>
      <c r="J181" s="2">
        <f>VLOOKUP(C181,[1]tailan_iruulelt!$B$8:$BN$340,65,0)</f>
        <v>0</v>
      </c>
      <c r="K181" s="2"/>
      <c r="L181" s="2"/>
      <c r="M181" s="2"/>
      <c r="N181" s="2"/>
      <c r="O181" s="2"/>
      <c r="P181" s="2"/>
      <c r="Q181" s="2"/>
      <c r="R181" s="4">
        <f t="shared" si="4"/>
        <v>0</v>
      </c>
      <c r="S181" s="2">
        <f t="shared" si="5"/>
        <v>0</v>
      </c>
    </row>
    <row r="182" spans="1:19" ht="12.75">
      <c r="A182" s="5">
        <v>179</v>
      </c>
      <c r="B182" s="6" t="s">
        <v>426</v>
      </c>
      <c r="C182" s="7">
        <v>132</v>
      </c>
      <c r="D182" s="7" t="s">
        <v>336</v>
      </c>
      <c r="E182" s="9"/>
      <c r="F182" s="2"/>
      <c r="G182" s="2"/>
      <c r="H182" s="2"/>
      <c r="I182" s="2"/>
      <c r="J182" s="2">
        <f>VLOOKUP(C182,[1]tailan_iruulelt!$B$8:$BN$340,65,0)</f>
        <v>0</v>
      </c>
      <c r="K182" s="2"/>
      <c r="L182" s="2"/>
      <c r="M182" s="2"/>
      <c r="N182" s="2"/>
      <c r="O182" s="2"/>
      <c r="P182" s="2"/>
      <c r="Q182" s="2"/>
      <c r="R182" s="4">
        <f t="shared" si="4"/>
        <v>0</v>
      </c>
      <c r="S182" s="2">
        <f t="shared" si="5"/>
        <v>0</v>
      </c>
    </row>
    <row r="183" spans="1:19" ht="12.75">
      <c r="A183" s="5">
        <v>180</v>
      </c>
      <c r="B183" s="6" t="s">
        <v>425</v>
      </c>
      <c r="C183" s="7">
        <v>21</v>
      </c>
      <c r="D183" s="7" t="s">
        <v>337</v>
      </c>
      <c r="E183" s="9"/>
      <c r="F183" s="2"/>
      <c r="G183" s="2"/>
      <c r="H183" s="2"/>
      <c r="I183" s="2"/>
      <c r="J183" s="2">
        <f>VLOOKUP(C183,[1]tailan_iruulelt!$B$8:$BN$340,65,0)</f>
        <v>0</v>
      </c>
      <c r="K183" s="2"/>
      <c r="L183" s="2"/>
      <c r="M183" s="2"/>
      <c r="N183" s="2"/>
      <c r="O183" s="2"/>
      <c r="P183" s="2"/>
      <c r="Q183" s="2"/>
      <c r="R183" s="4">
        <f t="shared" si="4"/>
        <v>0</v>
      </c>
      <c r="S183" s="2">
        <f t="shared" si="5"/>
        <v>0</v>
      </c>
    </row>
    <row r="184" spans="1:19" ht="12.75">
      <c r="A184" s="5">
        <v>181</v>
      </c>
      <c r="B184" s="6" t="s">
        <v>338</v>
      </c>
      <c r="C184" s="7">
        <v>230</v>
      </c>
      <c r="D184" s="7" t="s">
        <v>339</v>
      </c>
      <c r="E184" s="9"/>
      <c r="F184" s="2"/>
      <c r="G184" s="2"/>
      <c r="H184" s="2"/>
      <c r="I184" s="2"/>
      <c r="J184" s="2">
        <f>VLOOKUP(C184,[1]tailan_iruulelt!$B$8:$BN$340,65,0)</f>
        <v>0</v>
      </c>
      <c r="K184" s="2"/>
      <c r="L184" s="2"/>
      <c r="M184" s="2"/>
      <c r="N184" s="2"/>
      <c r="O184" s="2"/>
      <c r="P184" s="2"/>
      <c r="Q184" s="2"/>
      <c r="R184" s="4">
        <f t="shared" si="4"/>
        <v>0</v>
      </c>
      <c r="S184" s="2">
        <f t="shared" si="5"/>
        <v>0</v>
      </c>
    </row>
    <row r="185" spans="1:19" ht="12.75">
      <c r="A185" s="5">
        <v>182</v>
      </c>
      <c r="B185" s="10" t="s">
        <v>427</v>
      </c>
      <c r="C185" s="7">
        <v>520</v>
      </c>
      <c r="D185" s="7" t="s">
        <v>340</v>
      </c>
      <c r="E185" s="9"/>
      <c r="F185" s="2"/>
      <c r="G185" s="2"/>
      <c r="H185" s="2"/>
      <c r="I185" s="2"/>
      <c r="J185" s="2">
        <f>VLOOKUP(C185,[1]tailan_iruulelt!$B$8:$BN$340,65,0)</f>
        <v>0</v>
      </c>
      <c r="K185" s="2"/>
      <c r="L185" s="2"/>
      <c r="M185" s="2"/>
      <c r="N185" s="2"/>
      <c r="O185" s="2"/>
      <c r="P185" s="2"/>
      <c r="Q185" s="2"/>
      <c r="R185" s="4">
        <f t="shared" si="4"/>
        <v>0</v>
      </c>
      <c r="S185" s="2">
        <f t="shared" si="5"/>
        <v>0</v>
      </c>
    </row>
    <row r="186" spans="1:19" ht="12.75">
      <c r="A186" s="5">
        <v>183</v>
      </c>
      <c r="B186" s="6" t="s">
        <v>341</v>
      </c>
      <c r="C186" s="7">
        <v>157</v>
      </c>
      <c r="D186" s="7" t="s">
        <v>342</v>
      </c>
      <c r="E186" s="9"/>
      <c r="F186" s="2"/>
      <c r="G186" s="2"/>
      <c r="H186" s="2"/>
      <c r="I186" s="2"/>
      <c r="J186" s="2">
        <f>VLOOKUP(C186,[1]tailan_iruulelt!$B$8:$BN$340,65,0)</f>
        <v>0</v>
      </c>
      <c r="K186" s="2"/>
      <c r="L186" s="2"/>
      <c r="M186" s="2"/>
      <c r="N186" s="2"/>
      <c r="O186" s="2"/>
      <c r="P186" s="2"/>
      <c r="Q186" s="2"/>
      <c r="R186" s="4">
        <f t="shared" si="4"/>
        <v>0</v>
      </c>
      <c r="S186" s="2">
        <f t="shared" si="5"/>
        <v>0</v>
      </c>
    </row>
    <row r="187" spans="1:19" ht="12.75">
      <c r="A187" s="5">
        <v>184</v>
      </c>
      <c r="B187" s="6" t="s">
        <v>343</v>
      </c>
      <c r="C187" s="7">
        <v>185</v>
      </c>
      <c r="D187" s="7" t="s">
        <v>344</v>
      </c>
      <c r="E187" s="9"/>
      <c r="F187" s="2"/>
      <c r="G187" s="2"/>
      <c r="H187" s="2"/>
      <c r="I187" s="2"/>
      <c r="J187" s="2">
        <f>VLOOKUP(C187,[1]tailan_iruulelt!$B$8:$BN$340,65,0)</f>
        <v>0</v>
      </c>
      <c r="K187" s="2"/>
      <c r="L187" s="2"/>
      <c r="M187" s="2"/>
      <c r="N187" s="2"/>
      <c r="O187" s="2"/>
      <c r="P187" s="2"/>
      <c r="Q187" s="2"/>
      <c r="R187" s="4">
        <f t="shared" si="4"/>
        <v>0</v>
      </c>
      <c r="S187" s="2">
        <f t="shared" si="5"/>
        <v>0</v>
      </c>
    </row>
    <row r="188" spans="1:19" ht="12.75">
      <c r="A188" s="5">
        <v>185</v>
      </c>
      <c r="B188" s="6" t="s">
        <v>345</v>
      </c>
      <c r="C188" s="7">
        <v>130</v>
      </c>
      <c r="D188" s="7" t="s">
        <v>346</v>
      </c>
      <c r="E188" s="9"/>
      <c r="F188" s="2"/>
      <c r="G188" s="2"/>
      <c r="H188" s="2"/>
      <c r="I188" s="2"/>
      <c r="J188" s="2">
        <f>VLOOKUP(C188,[1]tailan_iruulelt!$B$8:$BN$340,65,0)</f>
        <v>0</v>
      </c>
      <c r="K188" s="2"/>
      <c r="L188" s="2"/>
      <c r="M188" s="2"/>
      <c r="N188" s="2"/>
      <c r="O188" s="2"/>
      <c r="P188" s="2"/>
      <c r="Q188" s="2"/>
      <c r="R188" s="4">
        <f t="shared" si="4"/>
        <v>0</v>
      </c>
      <c r="S188" s="2">
        <f t="shared" si="5"/>
        <v>0</v>
      </c>
    </row>
    <row r="189" spans="1:19" ht="12.75">
      <c r="A189" s="5">
        <v>186</v>
      </c>
      <c r="B189" s="6" t="s">
        <v>347</v>
      </c>
      <c r="C189" s="7">
        <v>50</v>
      </c>
      <c r="D189" s="7" t="s">
        <v>348</v>
      </c>
      <c r="E189" s="9"/>
      <c r="F189" s="2"/>
      <c r="G189" s="2"/>
      <c r="H189" s="2"/>
      <c r="I189" s="2"/>
      <c r="J189" s="2">
        <f>VLOOKUP(C189,[1]tailan_iruulelt!$B$8:$BN$340,65,0)</f>
        <v>0</v>
      </c>
      <c r="K189" s="2"/>
      <c r="L189" s="2"/>
      <c r="M189" s="2"/>
      <c r="N189" s="2"/>
      <c r="O189" s="2"/>
      <c r="P189" s="2"/>
      <c r="Q189" s="2"/>
      <c r="R189" s="4">
        <f t="shared" si="4"/>
        <v>0</v>
      </c>
      <c r="S189" s="2">
        <f t="shared" si="5"/>
        <v>0</v>
      </c>
    </row>
    <row r="190" spans="1:19" ht="12.75">
      <c r="A190" s="5">
        <v>187</v>
      </c>
      <c r="B190" s="6" t="s">
        <v>349</v>
      </c>
      <c r="C190" s="7">
        <v>290</v>
      </c>
      <c r="D190" s="7" t="s">
        <v>350</v>
      </c>
      <c r="E190" s="9"/>
      <c r="F190" s="2"/>
      <c r="G190" s="2"/>
      <c r="H190" s="2"/>
      <c r="I190" s="2"/>
      <c r="J190" s="2">
        <f>VLOOKUP(C190,[1]tailan_iruulelt!$B$8:$BN$340,65,0)</f>
        <v>0</v>
      </c>
      <c r="K190" s="2"/>
      <c r="L190" s="2"/>
      <c r="M190" s="2"/>
      <c r="N190" s="2"/>
      <c r="O190" s="2"/>
      <c r="P190" s="2"/>
      <c r="Q190" s="2"/>
      <c r="R190" s="4">
        <f t="shared" si="4"/>
        <v>0</v>
      </c>
      <c r="S190" s="2">
        <f t="shared" si="5"/>
        <v>0</v>
      </c>
    </row>
    <row r="191" spans="1:19" ht="12.75">
      <c r="A191" s="5">
        <v>188</v>
      </c>
      <c r="B191" s="6" t="s">
        <v>353</v>
      </c>
      <c r="C191" s="7">
        <v>289</v>
      </c>
      <c r="D191" s="7" t="s">
        <v>354</v>
      </c>
      <c r="E191" s="9"/>
      <c r="F191" s="2"/>
      <c r="G191" s="2"/>
      <c r="H191" s="2"/>
      <c r="I191" s="2"/>
      <c r="J191" s="2">
        <f>VLOOKUP(C191,[1]tailan_iruulelt!$B$8:$BN$340,65,0)</f>
        <v>0</v>
      </c>
      <c r="K191" s="2"/>
      <c r="L191" s="2"/>
      <c r="M191" s="2"/>
      <c r="N191" s="2"/>
      <c r="O191" s="2"/>
      <c r="P191" s="2"/>
      <c r="Q191" s="2"/>
      <c r="R191" s="4">
        <f t="shared" si="4"/>
        <v>0</v>
      </c>
      <c r="S191" s="2">
        <f t="shared" si="5"/>
        <v>0</v>
      </c>
    </row>
    <row r="192" spans="1:19" ht="12.75">
      <c r="A192" s="5">
        <v>189</v>
      </c>
      <c r="B192" s="6" t="s">
        <v>355</v>
      </c>
      <c r="C192" s="7">
        <v>235</v>
      </c>
      <c r="D192" s="7" t="s">
        <v>356</v>
      </c>
      <c r="E192" s="9"/>
      <c r="F192" s="2"/>
      <c r="G192" s="2"/>
      <c r="H192" s="2"/>
      <c r="I192" s="2"/>
      <c r="J192" s="2">
        <f>VLOOKUP(C192,[1]tailan_iruulelt!$B$8:$BN$340,65,0)</f>
        <v>0</v>
      </c>
      <c r="K192" s="2"/>
      <c r="L192" s="2"/>
      <c r="M192" s="2"/>
      <c r="N192" s="2"/>
      <c r="O192" s="2"/>
      <c r="P192" s="2"/>
      <c r="Q192" s="2"/>
      <c r="R192" s="4">
        <f t="shared" si="4"/>
        <v>0</v>
      </c>
      <c r="S192" s="2">
        <f t="shared" si="5"/>
        <v>0</v>
      </c>
    </row>
    <row r="193" spans="1:19" ht="12.75" customHeight="1">
      <c r="A193" s="5">
        <v>190</v>
      </c>
      <c r="B193" s="6" t="s">
        <v>357</v>
      </c>
      <c r="C193" s="7">
        <v>331</v>
      </c>
      <c r="D193" s="7" t="s">
        <v>358</v>
      </c>
      <c r="E193" s="9"/>
      <c r="F193" s="2"/>
      <c r="G193" s="2"/>
      <c r="H193" s="2"/>
      <c r="I193" s="2"/>
      <c r="J193" s="2">
        <f>VLOOKUP(C193,[1]tailan_iruulelt!$B$8:$BN$340,65,0)</f>
        <v>0</v>
      </c>
      <c r="K193" s="2"/>
      <c r="L193" s="2"/>
      <c r="M193" s="2"/>
      <c r="N193" s="2"/>
      <c r="O193" s="2"/>
      <c r="P193" s="2"/>
      <c r="Q193" s="2"/>
      <c r="R193" s="4">
        <f t="shared" si="4"/>
        <v>0</v>
      </c>
      <c r="S193" s="2">
        <f t="shared" si="5"/>
        <v>0</v>
      </c>
    </row>
    <row r="194" spans="1:19" ht="12.75">
      <c r="A194" s="5">
        <v>191</v>
      </c>
      <c r="B194" s="6" t="s">
        <v>359</v>
      </c>
      <c r="C194" s="7">
        <v>212</v>
      </c>
      <c r="D194" s="7" t="s">
        <v>360</v>
      </c>
      <c r="E194" s="9"/>
      <c r="F194" s="2"/>
      <c r="G194" s="2"/>
      <c r="H194" s="2"/>
      <c r="I194" s="2"/>
      <c r="J194" s="2">
        <f>VLOOKUP(C194,[1]tailan_iruulelt!$B$8:$BN$340,65,0)</f>
        <v>0</v>
      </c>
      <c r="K194" s="2"/>
      <c r="L194" s="2"/>
      <c r="M194" s="2"/>
      <c r="N194" s="2"/>
      <c r="O194" s="2"/>
      <c r="P194" s="2"/>
      <c r="Q194" s="2"/>
      <c r="R194" s="4">
        <f t="shared" si="4"/>
        <v>0</v>
      </c>
      <c r="S194" s="2">
        <f t="shared" si="5"/>
        <v>0</v>
      </c>
    </row>
    <row r="195" spans="1:19" ht="12.75">
      <c r="A195" s="5">
        <v>192</v>
      </c>
      <c r="B195" s="6" t="s">
        <v>363</v>
      </c>
      <c r="C195" s="7">
        <v>248</v>
      </c>
      <c r="D195" s="7" t="s">
        <v>364</v>
      </c>
      <c r="E195" s="9"/>
      <c r="F195" s="2"/>
      <c r="G195" s="2"/>
      <c r="H195" s="2"/>
      <c r="I195" s="2"/>
      <c r="J195" s="2">
        <f>VLOOKUP(C195,[1]tailan_iruulelt!$B$8:$BN$340,65,0)</f>
        <v>0</v>
      </c>
      <c r="K195" s="2"/>
      <c r="L195" s="2"/>
      <c r="M195" s="2"/>
      <c r="N195" s="2"/>
      <c r="O195" s="2"/>
      <c r="P195" s="2"/>
      <c r="Q195" s="2"/>
      <c r="R195" s="4">
        <f t="shared" si="4"/>
        <v>0</v>
      </c>
      <c r="S195" s="2">
        <f t="shared" si="5"/>
        <v>0</v>
      </c>
    </row>
    <row r="196" spans="1:19" ht="12.75">
      <c r="A196" s="5">
        <v>193</v>
      </c>
      <c r="B196" s="6" t="s">
        <v>365</v>
      </c>
      <c r="C196" s="7">
        <v>449</v>
      </c>
      <c r="D196" s="7" t="s">
        <v>366</v>
      </c>
      <c r="E196" s="9"/>
      <c r="F196" s="2"/>
      <c r="G196" s="2"/>
      <c r="H196" s="2"/>
      <c r="I196" s="2"/>
      <c r="J196" s="2">
        <f>VLOOKUP(C196,[1]tailan_iruulelt!$B$8:$BN$340,65,0)</f>
        <v>0</v>
      </c>
      <c r="K196" s="2"/>
      <c r="L196" s="2"/>
      <c r="M196" s="2"/>
      <c r="N196" s="2"/>
      <c r="O196" s="2"/>
      <c r="P196" s="2"/>
      <c r="Q196" s="2"/>
      <c r="R196" s="4">
        <f t="shared" ref="R196:R211" si="6">E196+F196+G196+H196+K196+M196+N196+O196+P196+Q196</f>
        <v>0</v>
      </c>
      <c r="S196" s="2">
        <f t="shared" ref="S196:S211" si="7">R196/10*100</f>
        <v>0</v>
      </c>
    </row>
    <row r="197" spans="1:19" ht="12.75" customHeight="1">
      <c r="A197" s="5">
        <v>194</v>
      </c>
      <c r="B197" s="6" t="s">
        <v>367</v>
      </c>
      <c r="C197" s="7">
        <v>214</v>
      </c>
      <c r="D197" s="7" t="s">
        <v>368</v>
      </c>
      <c r="E197" s="9"/>
      <c r="F197" s="2"/>
      <c r="G197" s="2"/>
      <c r="H197" s="2"/>
      <c r="I197" s="2"/>
      <c r="J197" s="2">
        <f>VLOOKUP(C197,[1]tailan_iruulelt!$B$8:$BN$340,65,0)</f>
        <v>0</v>
      </c>
      <c r="K197" s="2"/>
      <c r="L197" s="2"/>
      <c r="M197" s="2"/>
      <c r="N197" s="2"/>
      <c r="O197" s="2"/>
      <c r="P197" s="2"/>
      <c r="Q197" s="2"/>
      <c r="R197" s="4">
        <f t="shared" si="6"/>
        <v>0</v>
      </c>
      <c r="S197" s="2">
        <f t="shared" si="7"/>
        <v>0</v>
      </c>
    </row>
    <row r="198" spans="1:19" ht="12.75">
      <c r="A198" s="5">
        <v>195</v>
      </c>
      <c r="B198" s="6" t="s">
        <v>369</v>
      </c>
      <c r="C198" s="7">
        <v>421</v>
      </c>
      <c r="D198" s="7" t="s">
        <v>370</v>
      </c>
      <c r="E198" s="9"/>
      <c r="F198" s="2"/>
      <c r="G198" s="2"/>
      <c r="H198" s="2"/>
      <c r="I198" s="2"/>
      <c r="J198" s="2">
        <f>VLOOKUP(C198,[1]tailan_iruulelt!$B$8:$BN$340,65,0)</f>
        <v>0</v>
      </c>
      <c r="K198" s="2"/>
      <c r="L198" s="2"/>
      <c r="M198" s="2"/>
      <c r="N198" s="2"/>
      <c r="O198" s="2"/>
      <c r="P198" s="2"/>
      <c r="Q198" s="2"/>
      <c r="R198" s="4">
        <f t="shared" si="6"/>
        <v>0</v>
      </c>
      <c r="S198" s="2">
        <f t="shared" si="7"/>
        <v>0</v>
      </c>
    </row>
    <row r="199" spans="1:19" ht="12.75" customHeight="1">
      <c r="A199" s="5">
        <v>196</v>
      </c>
      <c r="B199" s="6" t="s">
        <v>371</v>
      </c>
      <c r="C199" s="5">
        <v>325</v>
      </c>
      <c r="D199" s="5" t="s">
        <v>372</v>
      </c>
      <c r="E199" s="9"/>
      <c r="F199" s="2"/>
      <c r="G199" s="2"/>
      <c r="H199" s="2"/>
      <c r="I199" s="2"/>
      <c r="J199" s="2">
        <f>VLOOKUP(C199,[1]tailan_iruulelt!$B$8:$BN$340,65,0)</f>
        <v>0</v>
      </c>
      <c r="K199" s="2"/>
      <c r="L199" s="2"/>
      <c r="M199" s="2"/>
      <c r="N199" s="2"/>
      <c r="O199" s="2"/>
      <c r="P199" s="2"/>
      <c r="Q199" s="2"/>
      <c r="R199" s="4">
        <f t="shared" si="6"/>
        <v>0</v>
      </c>
      <c r="S199" s="2">
        <f t="shared" si="7"/>
        <v>0</v>
      </c>
    </row>
    <row r="200" spans="1:19" ht="12.75">
      <c r="A200" s="5">
        <v>197</v>
      </c>
      <c r="B200" s="6" t="s">
        <v>373</v>
      </c>
      <c r="C200" s="7">
        <v>437</v>
      </c>
      <c r="D200" s="7" t="s">
        <v>374</v>
      </c>
      <c r="E200" s="9"/>
      <c r="F200" s="2"/>
      <c r="G200" s="2"/>
      <c r="H200" s="2"/>
      <c r="I200" s="2"/>
      <c r="J200" s="2">
        <f>VLOOKUP(C200,[1]tailan_iruulelt!$B$8:$BN$340,65,0)</f>
        <v>0</v>
      </c>
      <c r="K200" s="2"/>
      <c r="L200" s="2"/>
      <c r="M200" s="2"/>
      <c r="N200" s="2"/>
      <c r="O200" s="2"/>
      <c r="P200" s="2"/>
      <c r="Q200" s="2"/>
      <c r="R200" s="4">
        <f t="shared" si="6"/>
        <v>0</v>
      </c>
      <c r="S200" s="2">
        <f t="shared" si="7"/>
        <v>0</v>
      </c>
    </row>
    <row r="201" spans="1:19" ht="12.75">
      <c r="A201" s="5">
        <v>198</v>
      </c>
      <c r="B201" s="6" t="s">
        <v>375</v>
      </c>
      <c r="C201" s="7">
        <v>323</v>
      </c>
      <c r="D201" s="7" t="s">
        <v>376</v>
      </c>
      <c r="E201" s="9"/>
      <c r="F201" s="2"/>
      <c r="G201" s="2"/>
      <c r="H201" s="2"/>
      <c r="I201" s="2"/>
      <c r="J201" s="2">
        <f>VLOOKUP(C201,[1]tailan_iruulelt!$B$8:$BN$340,65,0)</f>
        <v>0</v>
      </c>
      <c r="K201" s="2"/>
      <c r="L201" s="2"/>
      <c r="M201" s="2"/>
      <c r="N201" s="2"/>
      <c r="O201" s="2"/>
      <c r="P201" s="2"/>
      <c r="Q201" s="2"/>
      <c r="R201" s="4">
        <f t="shared" si="6"/>
        <v>0</v>
      </c>
      <c r="S201" s="2">
        <f t="shared" si="7"/>
        <v>0</v>
      </c>
    </row>
    <row r="202" spans="1:19" ht="12.75">
      <c r="A202" s="5">
        <v>199</v>
      </c>
      <c r="B202" s="6" t="s">
        <v>377</v>
      </c>
      <c r="C202" s="7">
        <v>372</v>
      </c>
      <c r="D202" s="7" t="s">
        <v>378</v>
      </c>
      <c r="E202" s="9"/>
      <c r="F202" s="2"/>
      <c r="G202" s="2"/>
      <c r="H202" s="2"/>
      <c r="I202" s="2"/>
      <c r="J202" s="2">
        <f>VLOOKUP(C202,[1]tailan_iruulelt!$B$8:$BN$340,65,0)</f>
        <v>0</v>
      </c>
      <c r="K202" s="2"/>
      <c r="L202" s="2"/>
      <c r="M202" s="2"/>
      <c r="N202" s="2"/>
      <c r="O202" s="2"/>
      <c r="P202" s="2"/>
      <c r="Q202" s="2"/>
      <c r="R202" s="4">
        <f t="shared" si="6"/>
        <v>0</v>
      </c>
      <c r="S202" s="2">
        <f t="shared" si="7"/>
        <v>0</v>
      </c>
    </row>
    <row r="203" spans="1:19" ht="12.75">
      <c r="A203" s="5">
        <v>200</v>
      </c>
      <c r="B203" s="6" t="s">
        <v>379</v>
      </c>
      <c r="C203" s="7">
        <v>365</v>
      </c>
      <c r="D203" s="7" t="s">
        <v>380</v>
      </c>
      <c r="E203" s="9"/>
      <c r="F203" s="2"/>
      <c r="G203" s="2"/>
      <c r="H203" s="2"/>
      <c r="I203" s="2"/>
      <c r="J203" s="2">
        <f>VLOOKUP(C203,[1]tailan_iruulelt!$B$8:$BN$340,65,0)</f>
        <v>0</v>
      </c>
      <c r="K203" s="2"/>
      <c r="L203" s="2"/>
      <c r="M203" s="2"/>
      <c r="N203" s="2"/>
      <c r="O203" s="2"/>
      <c r="P203" s="2"/>
      <c r="Q203" s="2"/>
      <c r="R203" s="4">
        <f t="shared" si="6"/>
        <v>0</v>
      </c>
      <c r="S203" s="2">
        <f t="shared" si="7"/>
        <v>0</v>
      </c>
    </row>
    <row r="204" spans="1:19" ht="12.75">
      <c r="A204" s="5">
        <v>201</v>
      </c>
      <c r="B204" s="6" t="s">
        <v>381</v>
      </c>
      <c r="C204" s="7">
        <v>161</v>
      </c>
      <c r="D204" s="7" t="s">
        <v>382</v>
      </c>
      <c r="E204" s="9"/>
      <c r="F204" s="2"/>
      <c r="G204" s="2"/>
      <c r="H204" s="2"/>
      <c r="I204" s="2"/>
      <c r="J204" s="2">
        <f>VLOOKUP(C204,[1]tailan_iruulelt!$B$8:$BN$340,65,0)</f>
        <v>0</v>
      </c>
      <c r="K204" s="2"/>
      <c r="L204" s="2"/>
      <c r="M204" s="2"/>
      <c r="N204" s="2"/>
      <c r="O204" s="2"/>
      <c r="P204" s="2"/>
      <c r="Q204" s="2"/>
      <c r="R204" s="4">
        <f t="shared" si="6"/>
        <v>0</v>
      </c>
      <c r="S204" s="2">
        <f t="shared" si="7"/>
        <v>0</v>
      </c>
    </row>
    <row r="205" spans="1:19" ht="12.75">
      <c r="A205" s="5">
        <v>202</v>
      </c>
      <c r="B205" s="6" t="s">
        <v>383</v>
      </c>
      <c r="C205" s="7">
        <v>341</v>
      </c>
      <c r="D205" s="7" t="s">
        <v>384</v>
      </c>
      <c r="E205" s="9"/>
      <c r="F205" s="2"/>
      <c r="G205" s="2"/>
      <c r="H205" s="2"/>
      <c r="I205" s="2"/>
      <c r="J205" s="2">
        <f>VLOOKUP(C205,[1]tailan_iruulelt!$B$8:$BN$340,65,0)</f>
        <v>0</v>
      </c>
      <c r="K205" s="2"/>
      <c r="L205" s="2"/>
      <c r="M205" s="2"/>
      <c r="N205" s="2"/>
      <c r="O205" s="2"/>
      <c r="P205" s="2"/>
      <c r="Q205" s="2"/>
      <c r="R205" s="4">
        <f t="shared" si="6"/>
        <v>0</v>
      </c>
      <c r="S205" s="2">
        <f t="shared" si="7"/>
        <v>0</v>
      </c>
    </row>
    <row r="206" spans="1:19" ht="12.75">
      <c r="A206" s="5">
        <v>203</v>
      </c>
      <c r="B206" s="6" t="s">
        <v>385</v>
      </c>
      <c r="C206" s="7">
        <v>330</v>
      </c>
      <c r="D206" s="7" t="s">
        <v>386</v>
      </c>
      <c r="E206" s="9"/>
      <c r="F206" s="2"/>
      <c r="G206" s="2"/>
      <c r="H206" s="2"/>
      <c r="I206" s="2"/>
      <c r="J206" s="2">
        <f>VLOOKUP(C206,[1]tailan_iruulelt!$B$8:$BN$340,65,0)</f>
        <v>0</v>
      </c>
      <c r="K206" s="2"/>
      <c r="L206" s="2"/>
      <c r="M206" s="2"/>
      <c r="N206" s="2"/>
      <c r="O206" s="2"/>
      <c r="P206" s="2"/>
      <c r="Q206" s="2"/>
      <c r="R206" s="4">
        <f t="shared" si="6"/>
        <v>0</v>
      </c>
      <c r="S206" s="2">
        <f t="shared" si="7"/>
        <v>0</v>
      </c>
    </row>
    <row r="207" spans="1:19" ht="12.75">
      <c r="A207" s="5">
        <v>204</v>
      </c>
      <c r="B207" s="6" t="s">
        <v>387</v>
      </c>
      <c r="C207" s="7">
        <v>133</v>
      </c>
      <c r="D207" s="7" t="s">
        <v>388</v>
      </c>
      <c r="E207" s="9"/>
      <c r="F207" s="2"/>
      <c r="G207" s="2"/>
      <c r="H207" s="2"/>
      <c r="I207" s="2"/>
      <c r="J207" s="2">
        <f>VLOOKUP(C207,[1]tailan_iruulelt!$B$8:$BN$340,65,0)</f>
        <v>0</v>
      </c>
      <c r="K207" s="2"/>
      <c r="L207" s="2"/>
      <c r="M207" s="2"/>
      <c r="N207" s="2"/>
      <c r="O207" s="2"/>
      <c r="P207" s="2"/>
      <c r="Q207" s="2"/>
      <c r="R207" s="4">
        <f t="shared" si="6"/>
        <v>0</v>
      </c>
      <c r="S207" s="2">
        <f t="shared" si="7"/>
        <v>0</v>
      </c>
    </row>
    <row r="208" spans="1:19" ht="12.75" customHeight="1">
      <c r="A208" s="5">
        <v>205</v>
      </c>
      <c r="B208" s="6" t="s">
        <v>389</v>
      </c>
      <c r="C208" s="5">
        <v>181</v>
      </c>
      <c r="D208" s="5" t="s">
        <v>390</v>
      </c>
      <c r="E208" s="9"/>
      <c r="F208" s="2"/>
      <c r="G208" s="2"/>
      <c r="H208" s="2"/>
      <c r="I208" s="2"/>
      <c r="J208" s="2">
        <f>VLOOKUP(C208,[1]tailan_iruulelt!$B$8:$BN$340,65,0)</f>
        <v>0</v>
      </c>
      <c r="K208" s="2"/>
      <c r="L208" s="2"/>
      <c r="M208" s="2"/>
      <c r="N208" s="2"/>
      <c r="O208" s="2"/>
      <c r="P208" s="2"/>
      <c r="Q208" s="2"/>
      <c r="R208" s="4">
        <f t="shared" si="6"/>
        <v>0</v>
      </c>
      <c r="S208" s="2">
        <f t="shared" si="7"/>
        <v>0</v>
      </c>
    </row>
    <row r="209" spans="1:19" ht="12.75">
      <c r="A209" s="5">
        <v>206</v>
      </c>
      <c r="B209" s="14" t="s">
        <v>687</v>
      </c>
      <c r="C209" s="15">
        <v>352</v>
      </c>
      <c r="D209" s="15" t="s">
        <v>391</v>
      </c>
      <c r="E209" s="9"/>
      <c r="F209" s="2"/>
      <c r="G209" s="2"/>
      <c r="H209" s="2"/>
      <c r="I209" s="2"/>
      <c r="J209" s="2">
        <f>VLOOKUP(C209,[1]tailan_iruulelt!$B$8:$BN$340,65,0)</f>
        <v>0</v>
      </c>
      <c r="K209" s="2"/>
      <c r="L209" s="2"/>
      <c r="M209" s="2"/>
      <c r="N209" s="2"/>
      <c r="O209" s="2"/>
      <c r="P209" s="2"/>
      <c r="Q209" s="2"/>
      <c r="R209" s="4">
        <f t="shared" si="6"/>
        <v>0</v>
      </c>
      <c r="S209" s="2">
        <f t="shared" si="7"/>
        <v>0</v>
      </c>
    </row>
    <row r="210" spans="1:19" ht="12.75" customHeight="1">
      <c r="A210" s="5">
        <v>207</v>
      </c>
      <c r="B210" s="6" t="s">
        <v>392</v>
      </c>
      <c r="C210" s="7">
        <v>113</v>
      </c>
      <c r="D210" s="7" t="s">
        <v>393</v>
      </c>
      <c r="E210" s="9"/>
      <c r="F210" s="2"/>
      <c r="G210" s="2"/>
      <c r="H210" s="2"/>
      <c r="I210" s="2"/>
      <c r="J210" s="2">
        <f>VLOOKUP(C210,[1]tailan_iruulelt!$B$8:$BN$340,65,0)</f>
        <v>0</v>
      </c>
      <c r="K210" s="2"/>
      <c r="L210" s="2"/>
      <c r="M210" s="2"/>
      <c r="N210" s="2"/>
      <c r="O210" s="2"/>
      <c r="P210" s="2"/>
      <c r="Q210" s="2"/>
      <c r="R210" s="4">
        <f t="shared" si="6"/>
        <v>0</v>
      </c>
      <c r="S210" s="2">
        <f t="shared" si="7"/>
        <v>0</v>
      </c>
    </row>
    <row r="211" spans="1:19" ht="12.75">
      <c r="A211" s="5">
        <v>208</v>
      </c>
      <c r="B211" s="6" t="s">
        <v>394</v>
      </c>
      <c r="C211" s="7">
        <v>440</v>
      </c>
      <c r="D211" s="7" t="s">
        <v>395</v>
      </c>
      <c r="E211" s="9"/>
      <c r="F211" s="2"/>
      <c r="G211" s="2"/>
      <c r="H211" s="2"/>
      <c r="I211" s="2"/>
      <c r="J211" s="2">
        <f>VLOOKUP(C211,[1]tailan_iruulelt!$B$8:$BN$340,65,0)</f>
        <v>0</v>
      </c>
      <c r="K211" s="2"/>
      <c r="L211" s="2"/>
      <c r="M211" s="2"/>
      <c r="N211" s="2"/>
      <c r="O211" s="2"/>
      <c r="P211" s="2"/>
      <c r="Q211" s="2"/>
      <c r="R211" s="4">
        <f t="shared" si="6"/>
        <v>0</v>
      </c>
      <c r="S211" s="2">
        <f t="shared" si="7"/>
        <v>0</v>
      </c>
    </row>
    <row r="212" spans="1:19" ht="15.75" customHeight="1">
      <c r="A212" s="20"/>
      <c r="B212" s="20" t="s">
        <v>435</v>
      </c>
      <c r="C212" s="20"/>
      <c r="D212" s="20"/>
      <c r="E212" s="21">
        <f t="shared" ref="E212:R212" si="8">COUNTA(E4:E211)</f>
        <v>147</v>
      </c>
      <c r="F212" s="21">
        <f t="shared" si="8"/>
        <v>138</v>
      </c>
      <c r="G212" s="21">
        <f t="shared" si="8"/>
        <v>136</v>
      </c>
      <c r="H212" s="21">
        <f t="shared" si="8"/>
        <v>105</v>
      </c>
      <c r="I212" s="21"/>
      <c r="J212" s="21"/>
      <c r="K212" s="21">
        <f t="shared" si="8"/>
        <v>107</v>
      </c>
      <c r="L212" s="21"/>
      <c r="M212" s="21">
        <f t="shared" si="8"/>
        <v>65</v>
      </c>
      <c r="N212" s="21">
        <f t="shared" si="8"/>
        <v>110</v>
      </c>
      <c r="O212" s="21">
        <f t="shared" si="8"/>
        <v>88</v>
      </c>
      <c r="P212" s="21">
        <f t="shared" si="8"/>
        <v>61</v>
      </c>
      <c r="Q212" s="21">
        <f t="shared" si="8"/>
        <v>23</v>
      </c>
      <c r="R212" s="21">
        <f t="shared" si="8"/>
        <v>208</v>
      </c>
      <c r="S212" s="21"/>
    </row>
    <row r="214" spans="1:19">
      <c r="B214" s="1" t="s">
        <v>689</v>
      </c>
    </row>
    <row r="217" spans="1:19" ht="11.25">
      <c r="B217" s="18" t="s">
        <v>428</v>
      </c>
      <c r="C217" s="18" t="s">
        <v>429</v>
      </c>
      <c r="D217" s="18" t="s">
        <v>430</v>
      </c>
    </row>
    <row r="218" spans="1:19" ht="11.25">
      <c r="B218" s="18" t="s">
        <v>431</v>
      </c>
      <c r="C218" s="18">
        <v>52</v>
      </c>
      <c r="D218" s="19">
        <f>C218/209*100</f>
        <v>24.880382775119617</v>
      </c>
    </row>
    <row r="219" spans="1:19" ht="11.25">
      <c r="B219" s="18" t="s">
        <v>432</v>
      </c>
      <c r="C219" s="18">
        <v>66</v>
      </c>
      <c r="D219" s="19">
        <f t="shared" ref="D219:D221" si="9">C219/209*100</f>
        <v>31.578947368421051</v>
      </c>
    </row>
    <row r="220" spans="1:19" ht="11.25">
      <c r="B220" s="18" t="s">
        <v>433</v>
      </c>
      <c r="C220" s="18">
        <v>90</v>
      </c>
      <c r="D220" s="19">
        <f t="shared" si="9"/>
        <v>43.062200956937801</v>
      </c>
    </row>
    <row r="221" spans="1:19" ht="11.25">
      <c r="B221" s="18" t="s">
        <v>434</v>
      </c>
      <c r="C221" s="18">
        <f>SUM(C218:C220)</f>
        <v>208</v>
      </c>
      <c r="D221" s="18">
        <f t="shared" si="9"/>
        <v>99.52153110047847</v>
      </c>
    </row>
    <row r="223" spans="1:19">
      <c r="B223" s="1" t="s">
        <v>132</v>
      </c>
    </row>
    <row r="224" spans="1:19">
      <c r="B224" s="1" t="s">
        <v>163</v>
      </c>
    </row>
    <row r="225" spans="2:2">
      <c r="B225" s="1" t="s">
        <v>150</v>
      </c>
    </row>
    <row r="226" spans="2:2">
      <c r="B226" s="1" t="s">
        <v>159</v>
      </c>
    </row>
    <row r="227" spans="2:2">
      <c r="B227" s="1" t="s">
        <v>206</v>
      </c>
    </row>
    <row r="228" spans="2:2">
      <c r="B228" s="1" t="s">
        <v>420</v>
      </c>
    </row>
    <row r="229" spans="2:2">
      <c r="B229" s="1" t="s">
        <v>288</v>
      </c>
    </row>
    <row r="5312" spans="2:2">
      <c r="B5312" s="1" t="s">
        <v>396</v>
      </c>
    </row>
  </sheetData>
  <autoFilter ref="J4:J212"/>
  <sortState ref="B4:S211">
    <sortCondition descending="1" ref="R211"/>
  </sortState>
  <mergeCells count="14">
    <mergeCell ref="O2:O3"/>
    <mergeCell ref="R2:S2"/>
    <mergeCell ref="A1:W1"/>
    <mergeCell ref="A2:A3"/>
    <mergeCell ref="B2:B3"/>
    <mergeCell ref="C2:C3"/>
    <mergeCell ref="D2:D3"/>
    <mergeCell ref="P2:P3"/>
    <mergeCell ref="Q2:Q3"/>
    <mergeCell ref="E2:F2"/>
    <mergeCell ref="G2:H2"/>
    <mergeCell ref="K2:K3"/>
    <mergeCell ref="M2:M3"/>
    <mergeCell ref="N2:N3"/>
  </mergeCells>
  <pageMargins left="0.22" right="0.14000000000000001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12"/>
  <sheetViews>
    <sheetView zoomScale="115" zoomScaleNormal="115" zoomScaleSheetLayoutView="100" workbookViewId="0">
      <pane xSplit="2" ySplit="3" topLeftCell="H214" activePane="bottomRight" state="frozen"/>
      <selection pane="topRight" activeCell="C1" sqref="C1"/>
      <selection pane="bottomLeft" activeCell="A4" sqref="A4"/>
      <selection pane="bottomRight" activeCell="B13" sqref="B13"/>
    </sheetView>
  </sheetViews>
  <sheetFormatPr defaultRowHeight="10.5"/>
  <cols>
    <col min="1" max="1" width="5.5703125" style="1" customWidth="1"/>
    <col min="2" max="2" width="32.42578125" style="1" customWidth="1"/>
    <col min="3" max="3" width="8.140625" style="1" customWidth="1"/>
    <col min="4" max="4" width="8.5703125" style="1" customWidth="1"/>
    <col min="5" max="5" width="8.42578125" style="1" customWidth="1"/>
    <col min="6" max="6" width="12.28515625" style="1" customWidth="1"/>
    <col min="7" max="7" width="8.7109375" style="1" customWidth="1"/>
    <col min="8" max="8" width="11.42578125" style="1" customWidth="1"/>
    <col min="9" max="16384" width="9.140625" style="1"/>
  </cols>
  <sheetData>
    <row r="1" spans="1:20" ht="28.5" customHeight="1">
      <c r="A1" s="68" t="s">
        <v>688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1" customHeight="1">
      <c r="A2" s="69" t="s">
        <v>5</v>
      </c>
      <c r="B2" s="71" t="s">
        <v>399</v>
      </c>
      <c r="C2" s="71" t="s">
        <v>398</v>
      </c>
      <c r="D2" s="73" t="s">
        <v>397</v>
      </c>
      <c r="E2" s="77"/>
      <c r="F2" s="77"/>
      <c r="G2" s="77"/>
      <c r="H2" s="77"/>
      <c r="I2" s="75" t="s">
        <v>0</v>
      </c>
      <c r="J2" s="75" t="s">
        <v>1</v>
      </c>
      <c r="K2" s="66" t="s">
        <v>2</v>
      </c>
      <c r="L2" s="66" t="s">
        <v>3</v>
      </c>
      <c r="M2" s="75" t="s">
        <v>690</v>
      </c>
      <c r="N2" s="75" t="s">
        <v>691</v>
      </c>
      <c r="O2" s="67" t="s">
        <v>704</v>
      </c>
      <c r="P2" s="67"/>
      <c r="Q2" s="52"/>
    </row>
    <row r="3" spans="1:20" ht="72.75" customHeight="1">
      <c r="A3" s="70"/>
      <c r="B3" s="72"/>
      <c r="C3" s="72"/>
      <c r="D3" s="74"/>
      <c r="E3" s="46" t="s">
        <v>436</v>
      </c>
      <c r="F3" s="46" t="s">
        <v>437</v>
      </c>
      <c r="G3" s="46" t="s">
        <v>6</v>
      </c>
      <c r="H3" s="46" t="s">
        <v>438</v>
      </c>
      <c r="I3" s="76"/>
      <c r="J3" s="76"/>
      <c r="K3" s="66"/>
      <c r="L3" s="66"/>
      <c r="M3" s="76"/>
      <c r="N3" s="76"/>
      <c r="O3" s="23" t="s">
        <v>7</v>
      </c>
      <c r="P3" s="23" t="s">
        <v>8</v>
      </c>
      <c r="Q3" s="51" t="s">
        <v>705</v>
      </c>
    </row>
    <row r="4" spans="1:20" ht="12.75">
      <c r="A4" s="5">
        <v>1</v>
      </c>
      <c r="B4" s="6" t="s">
        <v>22</v>
      </c>
      <c r="C4" s="7">
        <v>354</v>
      </c>
      <c r="D4" s="7" t="s">
        <v>23</v>
      </c>
      <c r="E4" s="4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4">
        <f t="shared" ref="O4:O67" si="0">E4+F4+G4+H4+I4+J4+K4+L4+M4+N4</f>
        <v>10</v>
      </c>
      <c r="P4" s="2">
        <f t="shared" ref="P4:P67" si="1">O4/10*100</f>
        <v>100</v>
      </c>
      <c r="Q4" s="18" t="s">
        <v>701</v>
      </c>
    </row>
    <row r="5" spans="1:20" ht="12.75">
      <c r="A5" s="5">
        <v>2</v>
      </c>
      <c r="B5" s="6" t="s">
        <v>28</v>
      </c>
      <c r="C5" s="7">
        <v>208</v>
      </c>
      <c r="D5" s="7" t="s">
        <v>29</v>
      </c>
      <c r="E5" s="4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4">
        <f t="shared" si="0"/>
        <v>10</v>
      </c>
      <c r="P5" s="2">
        <f t="shared" si="1"/>
        <v>100</v>
      </c>
      <c r="Q5" s="18" t="s">
        <v>701</v>
      </c>
    </row>
    <row r="6" spans="1:20" ht="12.75">
      <c r="A6" s="5">
        <v>3</v>
      </c>
      <c r="B6" s="6" t="s">
        <v>32</v>
      </c>
      <c r="C6" s="5">
        <v>542</v>
      </c>
      <c r="D6" s="5" t="s">
        <v>33</v>
      </c>
      <c r="E6" s="4">
        <v>1</v>
      </c>
      <c r="F6" s="2">
        <v>1</v>
      </c>
      <c r="G6" s="2">
        <v>1</v>
      </c>
      <c r="H6" s="2">
        <v>1</v>
      </c>
      <c r="I6" s="2">
        <v>1</v>
      </c>
      <c r="J6" s="11">
        <v>1</v>
      </c>
      <c r="K6" s="2">
        <v>1</v>
      </c>
      <c r="L6" s="2">
        <v>1</v>
      </c>
      <c r="M6" s="2">
        <v>1</v>
      </c>
      <c r="N6" s="2">
        <v>1</v>
      </c>
      <c r="O6" s="4">
        <f t="shared" si="0"/>
        <v>10</v>
      </c>
      <c r="P6" s="2">
        <f t="shared" si="1"/>
        <v>100</v>
      </c>
      <c r="Q6" s="18" t="s">
        <v>701</v>
      </c>
    </row>
    <row r="7" spans="1:20" ht="12.75">
      <c r="A7" s="5">
        <v>4</v>
      </c>
      <c r="B7" s="6" t="s">
        <v>34</v>
      </c>
      <c r="C7" s="5">
        <v>524</v>
      </c>
      <c r="D7" s="5" t="s">
        <v>35</v>
      </c>
      <c r="E7" s="4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4">
        <f t="shared" si="0"/>
        <v>10</v>
      </c>
      <c r="P7" s="2">
        <f t="shared" si="1"/>
        <v>100</v>
      </c>
      <c r="Q7" s="18" t="s">
        <v>702</v>
      </c>
    </row>
    <row r="8" spans="1:20" ht="12.75">
      <c r="A8" s="5">
        <v>5</v>
      </c>
      <c r="B8" s="6" t="s">
        <v>36</v>
      </c>
      <c r="C8" s="7">
        <v>531</v>
      </c>
      <c r="D8" s="7" t="s">
        <v>37</v>
      </c>
      <c r="E8" s="4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4">
        <f t="shared" si="0"/>
        <v>10</v>
      </c>
      <c r="P8" s="2">
        <f t="shared" si="1"/>
        <v>100</v>
      </c>
      <c r="Q8" s="18" t="s">
        <v>702</v>
      </c>
    </row>
    <row r="9" spans="1:20" ht="12.75">
      <c r="A9" s="5">
        <v>6</v>
      </c>
      <c r="B9" s="6" t="s">
        <v>401</v>
      </c>
      <c r="C9" s="7">
        <v>22</v>
      </c>
      <c r="D9" s="7" t="s">
        <v>38</v>
      </c>
      <c r="E9" s="4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4">
        <f t="shared" si="0"/>
        <v>10</v>
      </c>
      <c r="P9" s="2">
        <f t="shared" si="1"/>
        <v>100</v>
      </c>
      <c r="Q9" s="18" t="s">
        <v>701</v>
      </c>
    </row>
    <row r="10" spans="1:20" ht="12.75">
      <c r="A10" s="5">
        <v>7</v>
      </c>
      <c r="B10" s="6" t="s">
        <v>45</v>
      </c>
      <c r="C10" s="7">
        <v>525</v>
      </c>
      <c r="D10" s="7" t="s">
        <v>46</v>
      </c>
      <c r="E10" s="4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4">
        <f t="shared" si="0"/>
        <v>10</v>
      </c>
      <c r="P10" s="2">
        <f t="shared" si="1"/>
        <v>100</v>
      </c>
      <c r="Q10" s="18" t="s">
        <v>702</v>
      </c>
    </row>
    <row r="11" spans="1:20" ht="12.75">
      <c r="A11" s="5">
        <v>8</v>
      </c>
      <c r="B11" s="6" t="s">
        <v>47</v>
      </c>
      <c r="C11" s="7">
        <v>537</v>
      </c>
      <c r="D11" s="7" t="s">
        <v>48</v>
      </c>
      <c r="E11" s="4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4">
        <f t="shared" si="0"/>
        <v>10</v>
      </c>
      <c r="P11" s="2">
        <f t="shared" si="1"/>
        <v>100</v>
      </c>
      <c r="Q11" s="18" t="s">
        <v>702</v>
      </c>
    </row>
    <row r="12" spans="1:20" ht="12.75">
      <c r="A12" s="5">
        <v>9</v>
      </c>
      <c r="B12" s="6" t="s">
        <v>65</v>
      </c>
      <c r="C12" s="7">
        <v>90</v>
      </c>
      <c r="D12" s="7" t="s">
        <v>66</v>
      </c>
      <c r="E12" s="4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4">
        <f t="shared" si="0"/>
        <v>10</v>
      </c>
      <c r="P12" s="2">
        <f t="shared" si="1"/>
        <v>100</v>
      </c>
      <c r="Q12" s="18" t="s">
        <v>701</v>
      </c>
    </row>
    <row r="13" spans="1:20" ht="12.75" customHeight="1">
      <c r="A13" s="5">
        <v>10</v>
      </c>
      <c r="B13" s="6" t="s">
        <v>18</v>
      </c>
      <c r="C13" s="7">
        <v>522</v>
      </c>
      <c r="D13" s="7" t="s">
        <v>19</v>
      </c>
      <c r="E13" s="4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4">
        <f t="shared" si="0"/>
        <v>10</v>
      </c>
      <c r="P13" s="2">
        <f t="shared" si="1"/>
        <v>100</v>
      </c>
      <c r="Q13" s="18" t="s">
        <v>701</v>
      </c>
    </row>
    <row r="14" spans="1:20" ht="12.75">
      <c r="A14" s="5">
        <v>11</v>
      </c>
      <c r="B14" s="6" t="s">
        <v>24</v>
      </c>
      <c r="C14" s="7">
        <v>71</v>
      </c>
      <c r="D14" s="7" t="s">
        <v>25</v>
      </c>
      <c r="E14" s="4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0.5</v>
      </c>
      <c r="O14" s="4">
        <f t="shared" si="0"/>
        <v>9.5</v>
      </c>
      <c r="P14" s="2">
        <f t="shared" si="1"/>
        <v>95</v>
      </c>
      <c r="Q14" s="18" t="s">
        <v>702</v>
      </c>
    </row>
    <row r="15" spans="1:20" ht="12.75">
      <c r="A15" s="5">
        <v>12</v>
      </c>
      <c r="B15" s="6" t="s">
        <v>9</v>
      </c>
      <c r="C15" s="7">
        <v>461</v>
      </c>
      <c r="D15" s="7" t="s">
        <v>10</v>
      </c>
      <c r="E15" s="4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/>
      <c r="O15" s="4">
        <f t="shared" si="0"/>
        <v>9</v>
      </c>
      <c r="P15" s="2">
        <f t="shared" si="1"/>
        <v>90</v>
      </c>
      <c r="Q15" s="18" t="s">
        <v>702</v>
      </c>
    </row>
    <row r="16" spans="1:20" ht="12.75" customHeight="1">
      <c r="A16" s="5">
        <v>13</v>
      </c>
      <c r="B16" s="6" t="s">
        <v>11</v>
      </c>
      <c r="C16" s="7">
        <v>17</v>
      </c>
      <c r="D16" s="7" t="s">
        <v>12</v>
      </c>
      <c r="E16" s="4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/>
      <c r="O16" s="4">
        <f t="shared" si="0"/>
        <v>9</v>
      </c>
      <c r="P16" s="2">
        <f t="shared" si="1"/>
        <v>90</v>
      </c>
      <c r="Q16" s="18" t="s">
        <v>702</v>
      </c>
    </row>
    <row r="17" spans="1:17" ht="12.75" customHeight="1">
      <c r="A17" s="5">
        <v>14</v>
      </c>
      <c r="B17" s="6" t="s">
        <v>14</v>
      </c>
      <c r="C17" s="7">
        <v>269</v>
      </c>
      <c r="D17" s="7" t="s">
        <v>15</v>
      </c>
      <c r="E17" s="4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/>
      <c r="O17" s="4">
        <f t="shared" si="0"/>
        <v>9</v>
      </c>
      <c r="P17" s="2">
        <f t="shared" si="1"/>
        <v>90</v>
      </c>
      <c r="Q17" s="18" t="s">
        <v>703</v>
      </c>
    </row>
    <row r="18" spans="1:17" ht="12.75" customHeight="1">
      <c r="A18" s="5">
        <v>15</v>
      </c>
      <c r="B18" s="6" t="s">
        <v>16</v>
      </c>
      <c r="C18" s="7">
        <v>13</v>
      </c>
      <c r="D18" s="7" t="s">
        <v>17</v>
      </c>
      <c r="E18" s="4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/>
      <c r="O18" s="4">
        <f t="shared" si="0"/>
        <v>9</v>
      </c>
      <c r="P18" s="2">
        <f t="shared" si="1"/>
        <v>90</v>
      </c>
      <c r="Q18" s="18" t="s">
        <v>702</v>
      </c>
    </row>
    <row r="19" spans="1:17" ht="12.75" customHeight="1">
      <c r="A19" s="5">
        <v>16</v>
      </c>
      <c r="B19" s="10" t="s">
        <v>20</v>
      </c>
      <c r="C19" s="7">
        <v>492</v>
      </c>
      <c r="D19" s="7" t="s">
        <v>21</v>
      </c>
      <c r="E19" s="4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4">
        <f t="shared" si="0"/>
        <v>9</v>
      </c>
      <c r="P19" s="2">
        <f t="shared" si="1"/>
        <v>90</v>
      </c>
      <c r="Q19" s="18" t="s">
        <v>702</v>
      </c>
    </row>
    <row r="20" spans="1:17" ht="12.75">
      <c r="A20" s="5">
        <v>17</v>
      </c>
      <c r="B20" s="6" t="s">
        <v>26</v>
      </c>
      <c r="C20" s="5">
        <v>450</v>
      </c>
      <c r="D20" s="5" t="s">
        <v>27</v>
      </c>
      <c r="E20" s="4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/>
      <c r="O20" s="4">
        <f t="shared" si="0"/>
        <v>9</v>
      </c>
      <c r="P20" s="2">
        <f t="shared" si="1"/>
        <v>90</v>
      </c>
      <c r="Q20" s="18" t="s">
        <v>702</v>
      </c>
    </row>
    <row r="21" spans="1:17" ht="12.75">
      <c r="A21" s="5">
        <v>18</v>
      </c>
      <c r="B21" s="6" t="s">
        <v>30</v>
      </c>
      <c r="C21" s="7">
        <v>379</v>
      </c>
      <c r="D21" s="7" t="s">
        <v>31</v>
      </c>
      <c r="E21" s="4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/>
      <c r="O21" s="4">
        <f t="shared" si="0"/>
        <v>9</v>
      </c>
      <c r="P21" s="2">
        <f t="shared" si="1"/>
        <v>90</v>
      </c>
      <c r="Q21" s="18" t="s">
        <v>702</v>
      </c>
    </row>
    <row r="22" spans="1:17" ht="12.75">
      <c r="A22" s="5">
        <v>19</v>
      </c>
      <c r="B22" s="6" t="s">
        <v>39</v>
      </c>
      <c r="C22" s="7">
        <v>44</v>
      </c>
      <c r="D22" s="7" t="s">
        <v>40</v>
      </c>
      <c r="E22" s="4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/>
      <c r="O22" s="4">
        <f t="shared" si="0"/>
        <v>9</v>
      </c>
      <c r="P22" s="2">
        <f t="shared" si="1"/>
        <v>90</v>
      </c>
      <c r="Q22" s="18" t="s">
        <v>702</v>
      </c>
    </row>
    <row r="23" spans="1:17" ht="12.75">
      <c r="A23" s="5">
        <v>20</v>
      </c>
      <c r="B23" s="6" t="s">
        <v>41</v>
      </c>
      <c r="C23" s="7">
        <v>441</v>
      </c>
      <c r="D23" s="7" t="s">
        <v>42</v>
      </c>
      <c r="E23" s="4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/>
      <c r="O23" s="4">
        <f t="shared" si="0"/>
        <v>9</v>
      </c>
      <c r="P23" s="2">
        <f t="shared" si="1"/>
        <v>90</v>
      </c>
      <c r="Q23" s="18" t="s">
        <v>702</v>
      </c>
    </row>
    <row r="24" spans="1:17" ht="12.75">
      <c r="A24" s="5">
        <v>21</v>
      </c>
      <c r="B24" s="12" t="s">
        <v>402</v>
      </c>
      <c r="C24" s="7">
        <v>521</v>
      </c>
      <c r="D24" s="7" t="s">
        <v>80</v>
      </c>
      <c r="E24" s="4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/>
      <c r="O24" s="4">
        <f t="shared" si="0"/>
        <v>9</v>
      </c>
      <c r="P24" s="2">
        <f t="shared" si="1"/>
        <v>90</v>
      </c>
      <c r="Q24" s="18" t="s">
        <v>702</v>
      </c>
    </row>
    <row r="25" spans="1:17" ht="12.75">
      <c r="A25" s="5">
        <v>22</v>
      </c>
      <c r="B25" s="6" t="s">
        <v>405</v>
      </c>
      <c r="C25" s="7">
        <v>445</v>
      </c>
      <c r="D25" s="7" t="s">
        <v>54</v>
      </c>
      <c r="E25" s="4">
        <v>1</v>
      </c>
      <c r="F25" s="2">
        <v>1</v>
      </c>
      <c r="G25" s="2">
        <v>1</v>
      </c>
      <c r="H25" s="2">
        <v>1</v>
      </c>
      <c r="I25" s="2">
        <v>1</v>
      </c>
      <c r="J25" s="2"/>
      <c r="K25" s="2">
        <v>1</v>
      </c>
      <c r="L25" s="2">
        <v>1</v>
      </c>
      <c r="M25" s="2">
        <v>1</v>
      </c>
      <c r="N25" s="2">
        <v>1</v>
      </c>
      <c r="O25" s="4">
        <f t="shared" si="0"/>
        <v>9</v>
      </c>
      <c r="P25" s="2">
        <f t="shared" si="1"/>
        <v>90</v>
      </c>
      <c r="Q25" s="18" t="s">
        <v>702</v>
      </c>
    </row>
    <row r="26" spans="1:17" ht="12.75" customHeight="1">
      <c r="A26" s="5">
        <v>23</v>
      </c>
      <c r="B26" s="6" t="s">
        <v>406</v>
      </c>
      <c r="C26" s="5">
        <v>460</v>
      </c>
      <c r="D26" s="5" t="s">
        <v>60</v>
      </c>
      <c r="E26" s="4">
        <v>1</v>
      </c>
      <c r="F26" s="2">
        <v>1</v>
      </c>
      <c r="G26" s="2">
        <v>1</v>
      </c>
      <c r="H26" s="2"/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4">
        <f t="shared" si="0"/>
        <v>9</v>
      </c>
      <c r="P26" s="2">
        <f t="shared" si="1"/>
        <v>90</v>
      </c>
      <c r="Q26" s="18" t="s">
        <v>702</v>
      </c>
    </row>
    <row r="27" spans="1:17" ht="12.75">
      <c r="A27" s="5">
        <v>24</v>
      </c>
      <c r="B27" s="6" t="s">
        <v>61</v>
      </c>
      <c r="C27" s="5">
        <v>541</v>
      </c>
      <c r="D27" s="5" t="s">
        <v>62</v>
      </c>
      <c r="E27" s="4">
        <v>1</v>
      </c>
      <c r="F27" s="2">
        <v>1</v>
      </c>
      <c r="G27" s="2">
        <v>1</v>
      </c>
      <c r="H27" s="2"/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4">
        <f t="shared" si="0"/>
        <v>9</v>
      </c>
      <c r="P27" s="2">
        <f t="shared" si="1"/>
        <v>90</v>
      </c>
      <c r="Q27" s="18" t="s">
        <v>702</v>
      </c>
    </row>
    <row r="28" spans="1:17" ht="12.75">
      <c r="A28" s="5">
        <v>25</v>
      </c>
      <c r="B28" s="6" t="s">
        <v>71</v>
      </c>
      <c r="C28" s="7">
        <v>234</v>
      </c>
      <c r="D28" s="7" t="s">
        <v>72</v>
      </c>
      <c r="E28" s="4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/>
      <c r="M28" s="2">
        <v>1</v>
      </c>
      <c r="N28" s="2">
        <v>1</v>
      </c>
      <c r="O28" s="4">
        <f t="shared" si="0"/>
        <v>9</v>
      </c>
      <c r="P28" s="2">
        <f t="shared" si="1"/>
        <v>90</v>
      </c>
      <c r="Q28" s="18" t="s">
        <v>702</v>
      </c>
    </row>
    <row r="29" spans="1:17" ht="12.75">
      <c r="A29" s="5">
        <v>26</v>
      </c>
      <c r="B29" s="6" t="s">
        <v>686</v>
      </c>
      <c r="C29" s="7">
        <v>366</v>
      </c>
      <c r="D29" s="7" t="s">
        <v>77</v>
      </c>
      <c r="E29" s="4">
        <v>1</v>
      </c>
      <c r="F29" s="2">
        <v>1</v>
      </c>
      <c r="G29" s="2">
        <v>1</v>
      </c>
      <c r="H29" s="2">
        <v>1</v>
      </c>
      <c r="I29" s="2">
        <v>1</v>
      </c>
      <c r="J29" s="2"/>
      <c r="K29" s="2">
        <v>1</v>
      </c>
      <c r="L29" s="2">
        <v>1</v>
      </c>
      <c r="M29" s="2">
        <v>1</v>
      </c>
      <c r="N29" s="2">
        <v>1</v>
      </c>
      <c r="O29" s="4">
        <f t="shared" si="0"/>
        <v>9</v>
      </c>
      <c r="P29" s="2">
        <f t="shared" si="1"/>
        <v>90</v>
      </c>
      <c r="Q29" s="18" t="s">
        <v>702</v>
      </c>
    </row>
    <row r="30" spans="1:17" ht="12.75">
      <c r="A30" s="5">
        <v>27</v>
      </c>
      <c r="B30" s="6" t="s">
        <v>81</v>
      </c>
      <c r="C30" s="5">
        <v>540</v>
      </c>
      <c r="D30" s="5" t="s">
        <v>82</v>
      </c>
      <c r="E30" s="4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/>
      <c r="L30" s="2">
        <v>1</v>
      </c>
      <c r="M30" s="2">
        <v>1</v>
      </c>
      <c r="N30" s="2">
        <v>1</v>
      </c>
      <c r="O30" s="4">
        <f t="shared" si="0"/>
        <v>9</v>
      </c>
      <c r="P30" s="2">
        <f t="shared" si="1"/>
        <v>90</v>
      </c>
      <c r="Q30" s="18" t="s">
        <v>702</v>
      </c>
    </row>
    <row r="31" spans="1:17" ht="12.75" customHeight="1">
      <c r="A31" s="5">
        <v>28</v>
      </c>
      <c r="B31" s="6" t="s">
        <v>83</v>
      </c>
      <c r="C31" s="7">
        <v>316</v>
      </c>
      <c r="D31" s="7" t="s">
        <v>84</v>
      </c>
      <c r="E31" s="4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>
        <v>1</v>
      </c>
      <c r="L31" s="2">
        <v>1</v>
      </c>
      <c r="M31" s="2">
        <v>1</v>
      </c>
      <c r="N31" s="2">
        <v>1</v>
      </c>
      <c r="O31" s="4">
        <f t="shared" si="0"/>
        <v>9</v>
      </c>
      <c r="P31" s="2">
        <f t="shared" si="1"/>
        <v>90</v>
      </c>
      <c r="Q31" s="18" t="s">
        <v>703</v>
      </c>
    </row>
    <row r="32" spans="1:17" ht="12.75" customHeight="1">
      <c r="A32" s="5">
        <v>29</v>
      </c>
      <c r="B32" s="14" t="s">
        <v>88</v>
      </c>
      <c r="C32" s="15">
        <v>530</v>
      </c>
      <c r="D32" s="15" t="s">
        <v>89</v>
      </c>
      <c r="E32" s="4">
        <v>1</v>
      </c>
      <c r="F32" s="2">
        <v>1</v>
      </c>
      <c r="G32" s="2">
        <v>1</v>
      </c>
      <c r="H32" s="2"/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4">
        <f t="shared" si="0"/>
        <v>9</v>
      </c>
      <c r="P32" s="2">
        <f t="shared" si="1"/>
        <v>90</v>
      </c>
      <c r="Q32" s="18" t="s">
        <v>702</v>
      </c>
    </row>
    <row r="33" spans="1:17" ht="12.75" customHeight="1">
      <c r="A33" s="5">
        <v>30</v>
      </c>
      <c r="B33" s="6" t="s">
        <v>98</v>
      </c>
      <c r="C33" s="7">
        <v>309</v>
      </c>
      <c r="D33" s="7" t="s">
        <v>99</v>
      </c>
      <c r="E33" s="4">
        <v>1</v>
      </c>
      <c r="F33" s="2">
        <v>1</v>
      </c>
      <c r="G33" s="2">
        <v>1</v>
      </c>
      <c r="H33" s="2"/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4">
        <f t="shared" si="0"/>
        <v>9</v>
      </c>
      <c r="P33" s="2">
        <f t="shared" si="1"/>
        <v>90</v>
      </c>
      <c r="Q33" s="18" t="s">
        <v>702</v>
      </c>
    </row>
    <row r="34" spans="1:17" ht="12.75">
      <c r="A34" s="5">
        <v>31</v>
      </c>
      <c r="B34" s="6" t="s">
        <v>123</v>
      </c>
      <c r="C34" s="7">
        <v>2</v>
      </c>
      <c r="D34" s="7" t="s">
        <v>124</v>
      </c>
      <c r="E34" s="4">
        <v>1</v>
      </c>
      <c r="F34" s="2">
        <v>1</v>
      </c>
      <c r="G34" s="2">
        <v>1</v>
      </c>
      <c r="H34" s="2">
        <v>1</v>
      </c>
      <c r="I34" s="2">
        <v>1</v>
      </c>
      <c r="J34" s="2"/>
      <c r="K34" s="2">
        <v>1</v>
      </c>
      <c r="L34" s="2">
        <v>1</v>
      </c>
      <c r="M34" s="2">
        <v>1</v>
      </c>
      <c r="N34" s="2">
        <v>1</v>
      </c>
      <c r="O34" s="4">
        <f t="shared" si="0"/>
        <v>9</v>
      </c>
      <c r="P34" s="2">
        <f t="shared" si="1"/>
        <v>90</v>
      </c>
      <c r="Q34" s="18" t="s">
        <v>702</v>
      </c>
    </row>
    <row r="35" spans="1:17" ht="12.75">
      <c r="A35" s="5">
        <v>32</v>
      </c>
      <c r="B35" s="6" t="s">
        <v>69</v>
      </c>
      <c r="C35" s="7">
        <v>34</v>
      </c>
      <c r="D35" s="7" t="s">
        <v>70</v>
      </c>
      <c r="E35" s="4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/>
      <c r="O35" s="4">
        <f t="shared" si="0"/>
        <v>9</v>
      </c>
      <c r="P35" s="2">
        <f t="shared" si="1"/>
        <v>90</v>
      </c>
      <c r="Q35" s="18" t="s">
        <v>702</v>
      </c>
    </row>
    <row r="36" spans="1:17" ht="12.75">
      <c r="A36" s="5">
        <v>33</v>
      </c>
      <c r="B36" s="6" t="s">
        <v>144</v>
      </c>
      <c r="C36" s="7">
        <v>135</v>
      </c>
      <c r="D36" s="7" t="s">
        <v>145</v>
      </c>
      <c r="E36" s="4">
        <v>1</v>
      </c>
      <c r="F36" s="2">
        <v>1</v>
      </c>
      <c r="G36" s="2">
        <v>1</v>
      </c>
      <c r="H36" s="2"/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4">
        <f t="shared" si="0"/>
        <v>9</v>
      </c>
      <c r="P36" s="2">
        <f t="shared" si="1"/>
        <v>90</v>
      </c>
      <c r="Q36" s="18" t="s">
        <v>701</v>
      </c>
    </row>
    <row r="37" spans="1:17" ht="12.75">
      <c r="A37" s="5">
        <v>34</v>
      </c>
      <c r="B37" s="6" t="s">
        <v>49</v>
      </c>
      <c r="C37" s="7">
        <v>528</v>
      </c>
      <c r="D37" s="7" t="s">
        <v>50</v>
      </c>
      <c r="E37" s="4">
        <v>1</v>
      </c>
      <c r="F37" s="2">
        <v>1</v>
      </c>
      <c r="G37" s="2">
        <v>1</v>
      </c>
      <c r="H37" s="2">
        <v>1</v>
      </c>
      <c r="I37" s="2">
        <v>0.5</v>
      </c>
      <c r="J37" s="2">
        <v>1</v>
      </c>
      <c r="K37" s="2">
        <v>1</v>
      </c>
      <c r="L37" s="2">
        <v>1</v>
      </c>
      <c r="M37" s="2">
        <v>1</v>
      </c>
      <c r="N37" s="2"/>
      <c r="O37" s="4">
        <f t="shared" si="0"/>
        <v>8.5</v>
      </c>
      <c r="P37" s="2">
        <f t="shared" si="1"/>
        <v>85</v>
      </c>
      <c r="Q37" s="18" t="s">
        <v>702</v>
      </c>
    </row>
    <row r="38" spans="1:17" ht="12.75">
      <c r="A38" s="5">
        <v>35</v>
      </c>
      <c r="B38" s="6" t="s">
        <v>404</v>
      </c>
      <c r="C38" s="13">
        <v>246</v>
      </c>
      <c r="D38" s="13" t="s">
        <v>51</v>
      </c>
      <c r="E38" s="4">
        <v>1</v>
      </c>
      <c r="F38" s="2">
        <v>1</v>
      </c>
      <c r="G38" s="2">
        <v>1</v>
      </c>
      <c r="H38" s="50">
        <v>1</v>
      </c>
      <c r="I38" s="2">
        <v>0.5</v>
      </c>
      <c r="J38" s="2">
        <v>1</v>
      </c>
      <c r="K38" s="2">
        <v>1</v>
      </c>
      <c r="L38" s="2">
        <v>1</v>
      </c>
      <c r="M38" s="2">
        <v>1</v>
      </c>
      <c r="N38" s="2"/>
      <c r="O38" s="4">
        <f t="shared" si="0"/>
        <v>8.5</v>
      </c>
      <c r="P38" s="2">
        <f t="shared" si="1"/>
        <v>85</v>
      </c>
      <c r="Q38" s="18" t="s">
        <v>703</v>
      </c>
    </row>
    <row r="39" spans="1:17" ht="12.75">
      <c r="A39" s="5">
        <v>36</v>
      </c>
      <c r="B39" s="6" t="s">
        <v>400</v>
      </c>
      <c r="C39" s="7">
        <v>476</v>
      </c>
      <c r="D39" s="7" t="s">
        <v>13</v>
      </c>
      <c r="E39" s="4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/>
      <c r="N39" s="2"/>
      <c r="O39" s="4">
        <f t="shared" si="0"/>
        <v>8</v>
      </c>
      <c r="P39" s="2">
        <f t="shared" si="1"/>
        <v>80</v>
      </c>
      <c r="Q39" s="18" t="s">
        <v>703</v>
      </c>
    </row>
    <row r="40" spans="1:17" ht="12.75">
      <c r="A40" s="5">
        <v>37</v>
      </c>
      <c r="B40" s="6" t="s">
        <v>43</v>
      </c>
      <c r="C40" s="7">
        <v>94</v>
      </c>
      <c r="D40" s="7" t="s">
        <v>44</v>
      </c>
      <c r="E40" s="4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/>
      <c r="N40" s="2"/>
      <c r="O40" s="4">
        <f t="shared" si="0"/>
        <v>8</v>
      </c>
      <c r="P40" s="2">
        <f t="shared" si="1"/>
        <v>80</v>
      </c>
      <c r="Q40" s="18" t="s">
        <v>703</v>
      </c>
    </row>
    <row r="41" spans="1:17" ht="12.75">
      <c r="A41" s="5">
        <v>38</v>
      </c>
      <c r="B41" s="10" t="s">
        <v>403</v>
      </c>
      <c r="C41" s="7">
        <v>517</v>
      </c>
      <c r="D41" s="7" t="s">
        <v>87</v>
      </c>
      <c r="E41" s="4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/>
      <c r="N41" s="2"/>
      <c r="O41" s="4">
        <f t="shared" si="0"/>
        <v>8</v>
      </c>
      <c r="P41" s="2">
        <f t="shared" si="1"/>
        <v>80</v>
      </c>
      <c r="Q41" s="18" t="s">
        <v>702</v>
      </c>
    </row>
    <row r="42" spans="1:17" ht="12.75">
      <c r="A42" s="5">
        <v>39</v>
      </c>
      <c r="B42" s="6" t="s">
        <v>57</v>
      </c>
      <c r="C42" s="7">
        <v>444</v>
      </c>
      <c r="D42" s="7" t="s">
        <v>58</v>
      </c>
      <c r="E42" s="4">
        <v>1</v>
      </c>
      <c r="F42" s="2">
        <v>1</v>
      </c>
      <c r="G42" s="2">
        <v>1</v>
      </c>
      <c r="H42" s="2">
        <v>1</v>
      </c>
      <c r="I42" s="2">
        <v>1</v>
      </c>
      <c r="J42" s="2"/>
      <c r="K42" s="2">
        <v>1</v>
      </c>
      <c r="L42" s="2">
        <v>1</v>
      </c>
      <c r="M42" s="2">
        <v>1</v>
      </c>
      <c r="N42" s="2"/>
      <c r="O42" s="4">
        <f t="shared" si="0"/>
        <v>8</v>
      </c>
      <c r="P42" s="2">
        <f t="shared" si="1"/>
        <v>80</v>
      </c>
      <c r="Q42" s="18" t="s">
        <v>702</v>
      </c>
    </row>
    <row r="43" spans="1:17" ht="12.75">
      <c r="A43" s="5">
        <v>40</v>
      </c>
      <c r="B43" s="6" t="s">
        <v>63</v>
      </c>
      <c r="C43" s="7">
        <v>227</v>
      </c>
      <c r="D43" s="7" t="s">
        <v>64</v>
      </c>
      <c r="E43" s="4">
        <v>1</v>
      </c>
      <c r="F43" s="2">
        <v>1</v>
      </c>
      <c r="G43" s="2">
        <v>1</v>
      </c>
      <c r="H43" s="2">
        <v>1</v>
      </c>
      <c r="I43" s="2"/>
      <c r="J43" s="2">
        <v>1</v>
      </c>
      <c r="K43" s="2">
        <v>1</v>
      </c>
      <c r="L43" s="2">
        <v>1</v>
      </c>
      <c r="M43" s="2">
        <v>1</v>
      </c>
      <c r="N43" s="2"/>
      <c r="O43" s="4">
        <f t="shared" si="0"/>
        <v>8</v>
      </c>
      <c r="P43" s="2">
        <f t="shared" si="1"/>
        <v>80</v>
      </c>
      <c r="Q43" s="18" t="s">
        <v>703</v>
      </c>
    </row>
    <row r="44" spans="1:17" ht="12.75" customHeight="1">
      <c r="A44" s="5">
        <v>41</v>
      </c>
      <c r="B44" s="6" t="s">
        <v>75</v>
      </c>
      <c r="C44" s="7">
        <v>380</v>
      </c>
      <c r="D44" s="7" t="s">
        <v>76</v>
      </c>
      <c r="E44" s="4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/>
      <c r="M44" s="2">
        <v>1</v>
      </c>
      <c r="N44" s="2"/>
      <c r="O44" s="4">
        <f t="shared" si="0"/>
        <v>8</v>
      </c>
      <c r="P44" s="2">
        <f t="shared" si="1"/>
        <v>80</v>
      </c>
      <c r="Q44" s="18" t="s">
        <v>702</v>
      </c>
    </row>
    <row r="45" spans="1:17" ht="12.75">
      <c r="A45" s="5">
        <v>42</v>
      </c>
      <c r="B45" s="6" t="s">
        <v>78</v>
      </c>
      <c r="C45" s="7">
        <v>523</v>
      </c>
      <c r="D45" s="7" t="s">
        <v>79</v>
      </c>
      <c r="E45" s="4">
        <v>1</v>
      </c>
      <c r="F45" s="2">
        <v>1</v>
      </c>
      <c r="G45" s="2">
        <v>1</v>
      </c>
      <c r="H45" s="2"/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/>
      <c r="O45" s="4">
        <f t="shared" si="0"/>
        <v>8</v>
      </c>
      <c r="P45" s="2">
        <f t="shared" si="1"/>
        <v>80</v>
      </c>
      <c r="Q45" s="18" t="s">
        <v>703</v>
      </c>
    </row>
    <row r="46" spans="1:17" ht="12.75">
      <c r="A46" s="5">
        <v>43</v>
      </c>
      <c r="B46" s="6" t="s">
        <v>85</v>
      </c>
      <c r="C46" s="7">
        <v>471</v>
      </c>
      <c r="D46" s="7" t="s">
        <v>86</v>
      </c>
      <c r="E46" s="4">
        <v>1</v>
      </c>
      <c r="F46" s="2">
        <v>1</v>
      </c>
      <c r="G46" s="2">
        <v>1</v>
      </c>
      <c r="H46" s="2">
        <v>1</v>
      </c>
      <c r="I46" s="2"/>
      <c r="J46" s="2">
        <v>1</v>
      </c>
      <c r="K46" s="2">
        <v>1</v>
      </c>
      <c r="L46" s="2">
        <v>1</v>
      </c>
      <c r="M46" s="2">
        <v>1</v>
      </c>
      <c r="N46" s="2"/>
      <c r="O46" s="4">
        <f t="shared" si="0"/>
        <v>8</v>
      </c>
      <c r="P46" s="2">
        <f t="shared" si="1"/>
        <v>80</v>
      </c>
      <c r="Q46" s="18" t="s">
        <v>702</v>
      </c>
    </row>
    <row r="47" spans="1:17" ht="12.75">
      <c r="A47" s="5">
        <v>44</v>
      </c>
      <c r="B47" s="6" t="s">
        <v>92</v>
      </c>
      <c r="C47" s="7">
        <v>162</v>
      </c>
      <c r="D47" s="7" t="s">
        <v>93</v>
      </c>
      <c r="E47" s="4">
        <v>1</v>
      </c>
      <c r="F47" s="2">
        <v>1</v>
      </c>
      <c r="G47" s="2">
        <v>1</v>
      </c>
      <c r="H47" s="2">
        <v>1</v>
      </c>
      <c r="I47" s="2">
        <v>1</v>
      </c>
      <c r="J47" s="2"/>
      <c r="K47" s="2">
        <v>1</v>
      </c>
      <c r="L47" s="2">
        <v>1</v>
      </c>
      <c r="M47" s="2">
        <v>1</v>
      </c>
      <c r="N47" s="2"/>
      <c r="O47" s="4">
        <f t="shared" si="0"/>
        <v>8</v>
      </c>
      <c r="P47" s="2">
        <f t="shared" si="1"/>
        <v>80</v>
      </c>
      <c r="Q47" s="18" t="s">
        <v>702</v>
      </c>
    </row>
    <row r="48" spans="1:17" ht="12.75">
      <c r="A48" s="5">
        <v>45</v>
      </c>
      <c r="B48" s="6" t="s">
        <v>96</v>
      </c>
      <c r="C48" s="7">
        <v>532</v>
      </c>
      <c r="D48" s="7" t="s">
        <v>97</v>
      </c>
      <c r="E48" s="4">
        <v>1</v>
      </c>
      <c r="F48" s="2">
        <v>1</v>
      </c>
      <c r="G48" s="2">
        <v>1</v>
      </c>
      <c r="H48" s="50">
        <v>1</v>
      </c>
      <c r="I48" s="2">
        <v>1</v>
      </c>
      <c r="J48" s="2">
        <v>1</v>
      </c>
      <c r="K48" s="2">
        <v>1</v>
      </c>
      <c r="L48" s="2"/>
      <c r="M48" s="2">
        <v>1</v>
      </c>
      <c r="N48" s="2"/>
      <c r="O48" s="4">
        <f t="shared" si="0"/>
        <v>8</v>
      </c>
      <c r="P48" s="2">
        <f t="shared" si="1"/>
        <v>80</v>
      </c>
      <c r="Q48" s="18" t="s">
        <v>702</v>
      </c>
    </row>
    <row r="49" spans="1:17" ht="12.75">
      <c r="A49" s="5">
        <v>46</v>
      </c>
      <c r="B49" s="6" t="s">
        <v>100</v>
      </c>
      <c r="C49" s="7">
        <v>195</v>
      </c>
      <c r="D49" s="7" t="s">
        <v>101</v>
      </c>
      <c r="E49" s="4">
        <v>1</v>
      </c>
      <c r="F49" s="2">
        <v>1</v>
      </c>
      <c r="G49" s="2">
        <v>1</v>
      </c>
      <c r="H49" s="2"/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/>
      <c r="O49" s="4">
        <f t="shared" si="0"/>
        <v>8</v>
      </c>
      <c r="P49" s="2">
        <f t="shared" si="1"/>
        <v>80</v>
      </c>
      <c r="Q49" s="18" t="s">
        <v>702</v>
      </c>
    </row>
    <row r="50" spans="1:17" ht="12.75">
      <c r="A50" s="5">
        <v>47</v>
      </c>
      <c r="B50" s="6" t="s">
        <v>112</v>
      </c>
      <c r="C50" s="7">
        <v>88</v>
      </c>
      <c r="D50" s="7" t="s">
        <v>113</v>
      </c>
      <c r="E50" s="4">
        <v>1</v>
      </c>
      <c r="F50" s="2">
        <v>1</v>
      </c>
      <c r="G50" s="2">
        <v>1</v>
      </c>
      <c r="H50" s="2">
        <v>1</v>
      </c>
      <c r="I50" s="2"/>
      <c r="J50" s="2">
        <v>1</v>
      </c>
      <c r="K50" s="2">
        <v>1</v>
      </c>
      <c r="L50" s="2">
        <v>1</v>
      </c>
      <c r="M50" s="2">
        <v>1</v>
      </c>
      <c r="N50" s="2"/>
      <c r="O50" s="4">
        <f t="shared" si="0"/>
        <v>8</v>
      </c>
      <c r="P50" s="2">
        <f t="shared" si="1"/>
        <v>80</v>
      </c>
      <c r="Q50" s="18" t="s">
        <v>702</v>
      </c>
    </row>
    <row r="51" spans="1:17" ht="12.75">
      <c r="A51" s="5">
        <v>48</v>
      </c>
      <c r="B51" s="6" t="s">
        <v>173</v>
      </c>
      <c r="C51" s="7">
        <v>209</v>
      </c>
      <c r="D51" s="7" t="s">
        <v>174</v>
      </c>
      <c r="E51" s="4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/>
      <c r="M51" s="2">
        <v>1</v>
      </c>
      <c r="N51" s="2"/>
      <c r="O51" s="4">
        <f t="shared" si="0"/>
        <v>8</v>
      </c>
      <c r="P51" s="2">
        <f t="shared" si="1"/>
        <v>80</v>
      </c>
      <c r="Q51" s="18" t="s">
        <v>702</v>
      </c>
    </row>
    <row r="52" spans="1:17" ht="12.75">
      <c r="A52" s="5">
        <v>49</v>
      </c>
      <c r="B52" s="6" t="s">
        <v>135</v>
      </c>
      <c r="C52" s="7">
        <v>490</v>
      </c>
      <c r="D52" s="7" t="s">
        <v>136</v>
      </c>
      <c r="E52" s="4">
        <v>1</v>
      </c>
      <c r="F52" s="2">
        <v>1</v>
      </c>
      <c r="G52" s="2">
        <v>1</v>
      </c>
      <c r="H52" s="2">
        <v>1</v>
      </c>
      <c r="I52" s="2">
        <v>1</v>
      </c>
      <c r="J52" s="2"/>
      <c r="K52" s="2"/>
      <c r="L52" s="2">
        <v>1</v>
      </c>
      <c r="M52" s="2">
        <v>1</v>
      </c>
      <c r="N52" s="2">
        <v>1</v>
      </c>
      <c r="O52" s="4">
        <f t="shared" si="0"/>
        <v>8</v>
      </c>
      <c r="P52" s="2">
        <f t="shared" si="1"/>
        <v>80</v>
      </c>
      <c r="Q52" s="18" t="s">
        <v>703</v>
      </c>
    </row>
    <row r="53" spans="1:17" ht="12.75">
      <c r="A53" s="5">
        <v>50</v>
      </c>
      <c r="B53" s="6" t="s">
        <v>407</v>
      </c>
      <c r="C53" s="7">
        <v>458</v>
      </c>
      <c r="D53" s="7" t="s">
        <v>59</v>
      </c>
      <c r="E53" s="4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/>
      <c r="N53" s="2"/>
      <c r="O53" s="4">
        <f t="shared" si="0"/>
        <v>8</v>
      </c>
      <c r="P53" s="2">
        <f t="shared" si="1"/>
        <v>80</v>
      </c>
      <c r="Q53" s="18" t="s">
        <v>702</v>
      </c>
    </row>
    <row r="54" spans="1:17" ht="12.75" customHeight="1">
      <c r="A54" s="5">
        <v>51</v>
      </c>
      <c r="B54" s="6" t="s">
        <v>132</v>
      </c>
      <c r="C54" s="7">
        <v>385</v>
      </c>
      <c r="D54" s="7" t="s">
        <v>133</v>
      </c>
      <c r="E54" s="4">
        <v>1</v>
      </c>
      <c r="F54" s="2">
        <v>1</v>
      </c>
      <c r="G54" s="2">
        <v>1</v>
      </c>
      <c r="H54" s="2">
        <v>1</v>
      </c>
      <c r="I54" s="2">
        <v>1</v>
      </c>
      <c r="J54" s="2"/>
      <c r="K54" s="2">
        <v>1</v>
      </c>
      <c r="L54" s="2">
        <v>1</v>
      </c>
      <c r="M54" s="2">
        <v>1</v>
      </c>
      <c r="N54" s="2"/>
      <c r="O54" s="4">
        <f t="shared" si="0"/>
        <v>8</v>
      </c>
      <c r="P54" s="2">
        <f t="shared" si="1"/>
        <v>80</v>
      </c>
      <c r="Q54" s="18" t="s">
        <v>703</v>
      </c>
    </row>
    <row r="55" spans="1:17" ht="12.75">
      <c r="A55" s="5">
        <v>52</v>
      </c>
      <c r="B55" s="6" t="s">
        <v>412</v>
      </c>
      <c r="C55" s="7">
        <v>438</v>
      </c>
      <c r="D55" s="7" t="s">
        <v>111</v>
      </c>
      <c r="E55" s="4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/>
      <c r="M55" s="2">
        <v>1</v>
      </c>
      <c r="N55" s="2"/>
      <c r="O55" s="4">
        <f t="shared" si="0"/>
        <v>8</v>
      </c>
      <c r="P55" s="2">
        <f t="shared" si="1"/>
        <v>80</v>
      </c>
      <c r="Q55" s="18" t="s">
        <v>703</v>
      </c>
    </row>
    <row r="56" spans="1:17" ht="12.75">
      <c r="A56" s="5">
        <v>53</v>
      </c>
      <c r="B56" s="6" t="s">
        <v>52</v>
      </c>
      <c r="C56" s="7">
        <v>359</v>
      </c>
      <c r="D56" s="7" t="s">
        <v>53</v>
      </c>
      <c r="E56" s="4">
        <v>1</v>
      </c>
      <c r="F56" s="2">
        <v>1</v>
      </c>
      <c r="G56" s="2">
        <v>1</v>
      </c>
      <c r="H56" s="2">
        <v>1</v>
      </c>
      <c r="I56" s="2">
        <v>0.5</v>
      </c>
      <c r="J56" s="2">
        <v>1</v>
      </c>
      <c r="K56" s="2">
        <v>1</v>
      </c>
      <c r="L56" s="2">
        <v>1</v>
      </c>
      <c r="M56" s="2"/>
      <c r="N56" s="2"/>
      <c r="O56" s="4">
        <f t="shared" si="0"/>
        <v>7.5</v>
      </c>
      <c r="P56" s="2">
        <f t="shared" si="1"/>
        <v>75</v>
      </c>
      <c r="Q56" s="18" t="s">
        <v>702</v>
      </c>
    </row>
    <row r="57" spans="1:17" ht="12.75">
      <c r="A57" s="5">
        <v>54</v>
      </c>
      <c r="B57" s="10" t="s">
        <v>409</v>
      </c>
      <c r="C57" s="7">
        <v>503</v>
      </c>
      <c r="D57" s="7" t="s">
        <v>105</v>
      </c>
      <c r="E57" s="4">
        <v>1</v>
      </c>
      <c r="F57" s="2">
        <v>1</v>
      </c>
      <c r="G57" s="2">
        <v>1</v>
      </c>
      <c r="H57" s="2">
        <v>1</v>
      </c>
      <c r="I57" s="2">
        <v>0.5</v>
      </c>
      <c r="J57" s="2"/>
      <c r="K57" s="2">
        <v>1</v>
      </c>
      <c r="L57" s="2">
        <v>1</v>
      </c>
      <c r="M57" s="2">
        <v>1</v>
      </c>
      <c r="N57" s="2"/>
      <c r="O57" s="4">
        <f t="shared" si="0"/>
        <v>7.5</v>
      </c>
      <c r="P57" s="2">
        <f t="shared" si="1"/>
        <v>75</v>
      </c>
      <c r="Q57" s="18" t="s">
        <v>703</v>
      </c>
    </row>
    <row r="58" spans="1:17" ht="12.75" customHeight="1">
      <c r="A58" s="5">
        <v>55</v>
      </c>
      <c r="B58" s="6" t="s">
        <v>167</v>
      </c>
      <c r="C58" s="7">
        <v>179</v>
      </c>
      <c r="D58" s="7" t="s">
        <v>168</v>
      </c>
      <c r="E58" s="4">
        <v>1</v>
      </c>
      <c r="F58" s="2">
        <v>1</v>
      </c>
      <c r="G58" s="2">
        <v>1</v>
      </c>
      <c r="H58" s="2">
        <v>1</v>
      </c>
      <c r="I58" s="2">
        <v>0.5</v>
      </c>
      <c r="J58" s="2"/>
      <c r="K58" s="2">
        <v>1</v>
      </c>
      <c r="L58" s="2">
        <v>1</v>
      </c>
      <c r="M58" s="2">
        <v>1</v>
      </c>
      <c r="N58" s="2"/>
      <c r="O58" s="4">
        <f t="shared" si="0"/>
        <v>7.5</v>
      </c>
      <c r="P58" s="2">
        <f t="shared" si="1"/>
        <v>75</v>
      </c>
      <c r="Q58" s="18" t="s">
        <v>703</v>
      </c>
    </row>
    <row r="59" spans="1:17" ht="12.75">
      <c r="A59" s="5">
        <v>56</v>
      </c>
      <c r="B59" s="6" t="s">
        <v>90</v>
      </c>
      <c r="C59" s="7">
        <v>464</v>
      </c>
      <c r="D59" s="7" t="s">
        <v>91</v>
      </c>
      <c r="E59" s="4">
        <v>1</v>
      </c>
      <c r="F59" s="2">
        <v>1</v>
      </c>
      <c r="G59" s="2">
        <v>1</v>
      </c>
      <c r="H59" s="2"/>
      <c r="I59" s="2">
        <v>1</v>
      </c>
      <c r="J59" s="2"/>
      <c r="K59" s="2">
        <v>1</v>
      </c>
      <c r="L59" s="2">
        <v>1</v>
      </c>
      <c r="M59" s="2">
        <v>1</v>
      </c>
      <c r="N59" s="2"/>
      <c r="O59" s="4">
        <f t="shared" si="0"/>
        <v>7</v>
      </c>
      <c r="P59" s="2">
        <f t="shared" si="1"/>
        <v>70</v>
      </c>
      <c r="Q59" s="18" t="s">
        <v>703</v>
      </c>
    </row>
    <row r="60" spans="1:17" ht="12.75">
      <c r="A60" s="5">
        <v>57</v>
      </c>
      <c r="B60" s="6" t="s">
        <v>55</v>
      </c>
      <c r="C60" s="7">
        <v>396</v>
      </c>
      <c r="D60" s="7" t="s">
        <v>56</v>
      </c>
      <c r="E60" s="4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/>
      <c r="M60" s="2"/>
      <c r="N60" s="2"/>
      <c r="O60" s="4">
        <f t="shared" si="0"/>
        <v>7</v>
      </c>
      <c r="P60" s="2">
        <f t="shared" si="1"/>
        <v>70</v>
      </c>
      <c r="Q60" s="18" t="s">
        <v>702</v>
      </c>
    </row>
    <row r="61" spans="1:17" ht="12.75">
      <c r="A61" s="5">
        <v>58</v>
      </c>
      <c r="B61" s="6" t="s">
        <v>67</v>
      </c>
      <c r="C61" s="7">
        <v>191</v>
      </c>
      <c r="D61" s="7" t="s">
        <v>68</v>
      </c>
      <c r="E61" s="4">
        <v>1</v>
      </c>
      <c r="F61" s="2">
        <v>1</v>
      </c>
      <c r="G61" s="2">
        <v>1</v>
      </c>
      <c r="H61" s="2">
        <v>1</v>
      </c>
      <c r="I61" s="2">
        <v>1</v>
      </c>
      <c r="J61" s="2"/>
      <c r="K61" s="2">
        <v>1</v>
      </c>
      <c r="L61" s="2">
        <v>1</v>
      </c>
      <c r="M61" s="2"/>
      <c r="N61" s="2"/>
      <c r="O61" s="4">
        <f t="shared" si="0"/>
        <v>7</v>
      </c>
      <c r="P61" s="2">
        <f t="shared" si="1"/>
        <v>70</v>
      </c>
      <c r="Q61" s="18" t="s">
        <v>702</v>
      </c>
    </row>
    <row r="62" spans="1:17" ht="12.75">
      <c r="A62" s="5">
        <v>59</v>
      </c>
      <c r="B62" s="6" t="s">
        <v>73</v>
      </c>
      <c r="C62" s="7">
        <v>353</v>
      </c>
      <c r="D62" s="7" t="s">
        <v>74</v>
      </c>
      <c r="E62" s="4">
        <v>1</v>
      </c>
      <c r="F62" s="2">
        <v>1</v>
      </c>
      <c r="G62" s="2">
        <v>1</v>
      </c>
      <c r="H62" s="2">
        <v>1</v>
      </c>
      <c r="I62" s="2">
        <v>1</v>
      </c>
      <c r="J62" s="2"/>
      <c r="K62" s="2">
        <v>1</v>
      </c>
      <c r="L62" s="2">
        <v>1</v>
      </c>
      <c r="M62" s="2"/>
      <c r="N62" s="2"/>
      <c r="O62" s="4">
        <f t="shared" si="0"/>
        <v>7</v>
      </c>
      <c r="P62" s="2">
        <f t="shared" si="1"/>
        <v>70</v>
      </c>
      <c r="Q62" s="18" t="s">
        <v>703</v>
      </c>
    </row>
    <row r="63" spans="1:17" ht="12.75">
      <c r="A63" s="5">
        <v>60</v>
      </c>
      <c r="B63" s="6" t="s">
        <v>94</v>
      </c>
      <c r="C63" s="7">
        <v>431</v>
      </c>
      <c r="D63" s="7" t="s">
        <v>95</v>
      </c>
      <c r="E63" s="4">
        <v>1</v>
      </c>
      <c r="F63" s="2">
        <v>1</v>
      </c>
      <c r="G63" s="2">
        <v>1</v>
      </c>
      <c r="H63" s="2">
        <v>1</v>
      </c>
      <c r="I63" s="2">
        <v>1</v>
      </c>
      <c r="J63" s="2"/>
      <c r="K63" s="2">
        <v>1</v>
      </c>
      <c r="L63" s="2">
        <v>1</v>
      </c>
      <c r="M63" s="2"/>
      <c r="N63" s="2"/>
      <c r="O63" s="4">
        <f t="shared" si="0"/>
        <v>7</v>
      </c>
      <c r="P63" s="2">
        <f t="shared" si="1"/>
        <v>70</v>
      </c>
      <c r="Q63" s="18" t="s">
        <v>702</v>
      </c>
    </row>
    <row r="64" spans="1:17" ht="12.75">
      <c r="A64" s="5">
        <v>61</v>
      </c>
      <c r="B64" s="6" t="s">
        <v>117</v>
      </c>
      <c r="C64" s="7">
        <v>204</v>
      </c>
      <c r="D64" s="7" t="s">
        <v>118</v>
      </c>
      <c r="E64" s="4">
        <v>1</v>
      </c>
      <c r="F64" s="2">
        <v>1</v>
      </c>
      <c r="G64" s="2">
        <v>1</v>
      </c>
      <c r="H64" s="2">
        <v>1</v>
      </c>
      <c r="I64" s="2">
        <v>1</v>
      </c>
      <c r="J64" s="2"/>
      <c r="K64" s="2">
        <v>1</v>
      </c>
      <c r="L64" s="2">
        <v>1</v>
      </c>
      <c r="M64" s="2"/>
      <c r="N64" s="2"/>
      <c r="O64" s="4">
        <f t="shared" si="0"/>
        <v>7</v>
      </c>
      <c r="P64" s="2">
        <f t="shared" si="1"/>
        <v>70</v>
      </c>
      <c r="Q64" s="18" t="s">
        <v>703</v>
      </c>
    </row>
    <row r="65" spans="1:17" ht="12.75">
      <c r="A65" s="5">
        <v>62</v>
      </c>
      <c r="B65" s="6" t="s">
        <v>121</v>
      </c>
      <c r="C65" s="5">
        <v>26</v>
      </c>
      <c r="D65" s="5" t="s">
        <v>122</v>
      </c>
      <c r="E65" s="4">
        <v>1</v>
      </c>
      <c r="F65" s="2">
        <v>1</v>
      </c>
      <c r="G65" s="2">
        <v>1</v>
      </c>
      <c r="H65" s="2">
        <v>1</v>
      </c>
      <c r="I65" s="2">
        <v>1</v>
      </c>
      <c r="J65" s="2"/>
      <c r="K65" s="2"/>
      <c r="L65" s="2">
        <v>1</v>
      </c>
      <c r="M65" s="2">
        <v>1</v>
      </c>
      <c r="N65" s="2"/>
      <c r="O65" s="4">
        <f t="shared" si="0"/>
        <v>7</v>
      </c>
      <c r="P65" s="2">
        <f t="shared" si="1"/>
        <v>70</v>
      </c>
      <c r="Q65" s="18" t="s">
        <v>703</v>
      </c>
    </row>
    <row r="66" spans="1:17" ht="12.75" customHeight="1">
      <c r="A66" s="5">
        <v>63</v>
      </c>
      <c r="B66" s="6" t="s">
        <v>414</v>
      </c>
      <c r="C66" s="7">
        <v>378</v>
      </c>
      <c r="D66" s="7" t="s">
        <v>134</v>
      </c>
      <c r="E66" s="4">
        <v>1</v>
      </c>
      <c r="F66" s="2">
        <v>1</v>
      </c>
      <c r="G66" s="2">
        <v>1</v>
      </c>
      <c r="H66" s="2">
        <v>1</v>
      </c>
      <c r="I66" s="2"/>
      <c r="J66" s="2"/>
      <c r="K66" s="2">
        <v>1</v>
      </c>
      <c r="L66" s="2">
        <v>1</v>
      </c>
      <c r="M66" s="2">
        <v>1</v>
      </c>
      <c r="N66" s="2"/>
      <c r="O66" s="4">
        <f t="shared" si="0"/>
        <v>7</v>
      </c>
      <c r="P66" s="2">
        <f t="shared" si="1"/>
        <v>70</v>
      </c>
      <c r="Q66" s="18" t="s">
        <v>702</v>
      </c>
    </row>
    <row r="67" spans="1:17" ht="12.75" customHeight="1">
      <c r="A67" s="5">
        <v>64</v>
      </c>
      <c r="B67" s="6" t="s">
        <v>115</v>
      </c>
      <c r="C67" s="7">
        <v>61</v>
      </c>
      <c r="D67" s="7" t="s">
        <v>116</v>
      </c>
      <c r="E67" s="4">
        <v>1</v>
      </c>
      <c r="F67" s="2">
        <v>1</v>
      </c>
      <c r="G67" s="2">
        <v>1</v>
      </c>
      <c r="H67" s="2">
        <v>1</v>
      </c>
      <c r="I67" s="2">
        <v>1</v>
      </c>
      <c r="J67" s="2"/>
      <c r="K67" s="2">
        <v>1</v>
      </c>
      <c r="L67" s="2">
        <v>1</v>
      </c>
      <c r="M67" s="2"/>
      <c r="N67" s="2"/>
      <c r="O67" s="4">
        <f t="shared" si="0"/>
        <v>7</v>
      </c>
      <c r="P67" s="2">
        <f t="shared" si="1"/>
        <v>70</v>
      </c>
      <c r="Q67" s="18" t="s">
        <v>703</v>
      </c>
    </row>
    <row r="68" spans="1:17" ht="12.75">
      <c r="A68" s="5">
        <v>65</v>
      </c>
      <c r="B68" s="6" t="s">
        <v>125</v>
      </c>
      <c r="C68" s="7">
        <v>389</v>
      </c>
      <c r="D68" s="7" t="s">
        <v>126</v>
      </c>
      <c r="E68" s="4">
        <v>1</v>
      </c>
      <c r="F68" s="2">
        <v>1</v>
      </c>
      <c r="G68" s="2">
        <v>1</v>
      </c>
      <c r="H68" s="2">
        <v>1</v>
      </c>
      <c r="I68" s="2">
        <v>1</v>
      </c>
      <c r="J68" s="2"/>
      <c r="K68" s="2">
        <v>1</v>
      </c>
      <c r="L68" s="2">
        <v>1</v>
      </c>
      <c r="M68" s="2"/>
      <c r="N68" s="2"/>
      <c r="O68" s="4">
        <f t="shared" ref="O68:O131" si="2">E68+F68+G68+H68+I68+J68+K68+L68+M68+N68</f>
        <v>7</v>
      </c>
      <c r="P68" s="2">
        <f t="shared" ref="P68:P131" si="3">O68/10*100</f>
        <v>70</v>
      </c>
      <c r="Q68" s="18" t="s">
        <v>703</v>
      </c>
    </row>
    <row r="69" spans="1:17" ht="12.75">
      <c r="A69" s="5">
        <v>66</v>
      </c>
      <c r="B69" s="6" t="s">
        <v>263</v>
      </c>
      <c r="C69" s="7">
        <v>68</v>
      </c>
      <c r="D69" s="7" t="s">
        <v>264</v>
      </c>
      <c r="E69" s="4">
        <v>1</v>
      </c>
      <c r="F69" s="2">
        <v>1</v>
      </c>
      <c r="G69" s="2">
        <v>1</v>
      </c>
      <c r="H69" s="50">
        <v>1</v>
      </c>
      <c r="I69" s="2">
        <v>1</v>
      </c>
      <c r="J69" s="2"/>
      <c r="K69" s="2">
        <v>1</v>
      </c>
      <c r="L69" s="2">
        <v>1</v>
      </c>
      <c r="M69" s="2"/>
      <c r="N69" s="2"/>
      <c r="O69" s="4">
        <f t="shared" si="2"/>
        <v>7</v>
      </c>
      <c r="P69" s="2">
        <f t="shared" si="3"/>
        <v>70</v>
      </c>
      <c r="Q69" s="18" t="s">
        <v>703</v>
      </c>
    </row>
    <row r="70" spans="1:17" ht="12.75">
      <c r="A70" s="5">
        <v>67</v>
      </c>
      <c r="B70" s="6" t="s">
        <v>194</v>
      </c>
      <c r="C70" s="7">
        <v>527</v>
      </c>
      <c r="D70" s="7" t="s">
        <v>195</v>
      </c>
      <c r="E70" s="4">
        <v>1</v>
      </c>
      <c r="F70" s="2">
        <v>1</v>
      </c>
      <c r="G70" s="2">
        <v>1</v>
      </c>
      <c r="H70" s="2"/>
      <c r="I70" s="2">
        <v>1</v>
      </c>
      <c r="J70" s="2">
        <v>1</v>
      </c>
      <c r="K70" s="2">
        <v>1</v>
      </c>
      <c r="L70" s="2"/>
      <c r="M70" s="2">
        <v>1</v>
      </c>
      <c r="N70" s="2"/>
      <c r="O70" s="4">
        <f t="shared" si="2"/>
        <v>7</v>
      </c>
      <c r="P70" s="2">
        <f t="shared" si="3"/>
        <v>70</v>
      </c>
      <c r="Q70" s="18" t="s">
        <v>702</v>
      </c>
    </row>
    <row r="71" spans="1:17" ht="12.75">
      <c r="A71" s="5">
        <v>68</v>
      </c>
      <c r="B71" s="6" t="s">
        <v>408</v>
      </c>
      <c r="C71" s="7">
        <v>176</v>
      </c>
      <c r="D71" s="7" t="s">
        <v>102</v>
      </c>
      <c r="E71" s="4">
        <v>1</v>
      </c>
      <c r="F71" s="2">
        <v>1</v>
      </c>
      <c r="G71" s="2">
        <v>1</v>
      </c>
      <c r="H71" s="2">
        <v>1</v>
      </c>
      <c r="I71" s="2">
        <v>0.5</v>
      </c>
      <c r="J71" s="2"/>
      <c r="K71" s="2">
        <v>1</v>
      </c>
      <c r="L71" s="2">
        <v>1</v>
      </c>
      <c r="M71" s="2"/>
      <c r="N71" s="2"/>
      <c r="O71" s="4">
        <f t="shared" si="2"/>
        <v>6.5</v>
      </c>
      <c r="P71" s="2">
        <f t="shared" si="3"/>
        <v>65</v>
      </c>
      <c r="Q71" s="18" t="s">
        <v>703</v>
      </c>
    </row>
    <row r="72" spans="1:17" ht="12.75">
      <c r="A72" s="5">
        <v>69</v>
      </c>
      <c r="B72" s="6" t="s">
        <v>103</v>
      </c>
      <c r="C72" s="7">
        <v>150</v>
      </c>
      <c r="D72" s="7" t="s">
        <v>104</v>
      </c>
      <c r="E72" s="4">
        <v>1</v>
      </c>
      <c r="F72" s="2">
        <v>1</v>
      </c>
      <c r="G72" s="2">
        <v>1</v>
      </c>
      <c r="H72" s="2">
        <v>1</v>
      </c>
      <c r="I72" s="2">
        <v>0.5</v>
      </c>
      <c r="J72" s="2"/>
      <c r="K72" s="2">
        <v>1</v>
      </c>
      <c r="L72" s="2">
        <v>1</v>
      </c>
      <c r="M72" s="2"/>
      <c r="N72" s="2"/>
      <c r="O72" s="4">
        <f t="shared" si="2"/>
        <v>6.5</v>
      </c>
      <c r="P72" s="2">
        <f t="shared" si="3"/>
        <v>65</v>
      </c>
      <c r="Q72" s="18" t="s">
        <v>703</v>
      </c>
    </row>
    <row r="73" spans="1:17" ht="12.75">
      <c r="A73" s="5">
        <v>70</v>
      </c>
      <c r="B73" s="6" t="s">
        <v>410</v>
      </c>
      <c r="C73" s="7">
        <v>143</v>
      </c>
      <c r="D73" s="7" t="s">
        <v>106</v>
      </c>
      <c r="E73" s="4">
        <v>1</v>
      </c>
      <c r="F73" s="2">
        <v>1</v>
      </c>
      <c r="G73" s="2">
        <v>1</v>
      </c>
      <c r="H73" s="2">
        <v>1</v>
      </c>
      <c r="I73" s="2">
        <v>0.5</v>
      </c>
      <c r="J73" s="2"/>
      <c r="K73" s="2">
        <v>1</v>
      </c>
      <c r="L73" s="2">
        <v>1</v>
      </c>
      <c r="M73" s="2"/>
      <c r="N73" s="2"/>
      <c r="O73" s="4">
        <f t="shared" si="2"/>
        <v>6.5</v>
      </c>
      <c r="P73" s="2">
        <f t="shared" si="3"/>
        <v>65</v>
      </c>
      <c r="Q73" s="18" t="s">
        <v>703</v>
      </c>
    </row>
    <row r="74" spans="1:17" ht="12.75">
      <c r="A74" s="5">
        <v>71</v>
      </c>
      <c r="B74" s="6" t="s">
        <v>107</v>
      </c>
      <c r="C74" s="7">
        <v>108</v>
      </c>
      <c r="D74" s="7" t="s">
        <v>108</v>
      </c>
      <c r="E74" s="4">
        <v>1</v>
      </c>
      <c r="F74" s="2">
        <v>1</v>
      </c>
      <c r="G74" s="2">
        <v>1</v>
      </c>
      <c r="H74" s="2">
        <v>1</v>
      </c>
      <c r="I74" s="2">
        <v>0.5</v>
      </c>
      <c r="J74" s="2"/>
      <c r="K74" s="2">
        <v>1</v>
      </c>
      <c r="L74" s="2">
        <v>1</v>
      </c>
      <c r="M74" s="2"/>
      <c r="N74" s="2"/>
      <c r="O74" s="4">
        <f t="shared" si="2"/>
        <v>6.5</v>
      </c>
      <c r="P74" s="2">
        <f t="shared" si="3"/>
        <v>65</v>
      </c>
      <c r="Q74" s="18" t="s">
        <v>703</v>
      </c>
    </row>
    <row r="75" spans="1:17" ht="12.75">
      <c r="A75" s="5">
        <v>72</v>
      </c>
      <c r="B75" s="6" t="s">
        <v>154</v>
      </c>
      <c r="C75" s="7">
        <v>326</v>
      </c>
      <c r="D75" s="7" t="s">
        <v>155</v>
      </c>
      <c r="E75" s="4">
        <v>1</v>
      </c>
      <c r="F75" s="2">
        <v>1</v>
      </c>
      <c r="G75" s="2">
        <v>1</v>
      </c>
      <c r="H75" s="49">
        <v>1</v>
      </c>
      <c r="I75" s="2">
        <v>0.5</v>
      </c>
      <c r="J75" s="2"/>
      <c r="K75" s="2">
        <v>1</v>
      </c>
      <c r="L75" s="2"/>
      <c r="M75" s="2">
        <v>1</v>
      </c>
      <c r="N75" s="2"/>
      <c r="O75" s="4">
        <f t="shared" si="2"/>
        <v>6.5</v>
      </c>
      <c r="P75" s="2">
        <f t="shared" si="3"/>
        <v>65</v>
      </c>
      <c r="Q75" s="18" t="s">
        <v>703</v>
      </c>
    </row>
    <row r="76" spans="1:17" ht="12.75">
      <c r="A76" s="5">
        <v>73</v>
      </c>
      <c r="B76" s="6" t="s">
        <v>416</v>
      </c>
      <c r="C76" s="7">
        <v>80</v>
      </c>
      <c r="D76" s="7" t="s">
        <v>156</v>
      </c>
      <c r="E76" s="4">
        <v>1</v>
      </c>
      <c r="F76" s="2">
        <v>1</v>
      </c>
      <c r="G76" s="2">
        <v>1</v>
      </c>
      <c r="H76" s="2">
        <v>1</v>
      </c>
      <c r="I76" s="2">
        <v>0.5</v>
      </c>
      <c r="J76" s="2"/>
      <c r="K76" s="2">
        <v>1</v>
      </c>
      <c r="L76" s="2">
        <v>1</v>
      </c>
      <c r="M76" s="2"/>
      <c r="N76" s="2"/>
      <c r="O76" s="4">
        <f t="shared" si="2"/>
        <v>6.5</v>
      </c>
      <c r="P76" s="2">
        <f t="shared" si="3"/>
        <v>65</v>
      </c>
      <c r="Q76" s="18" t="s">
        <v>703</v>
      </c>
    </row>
    <row r="77" spans="1:17" ht="12.75">
      <c r="A77" s="5">
        <v>74</v>
      </c>
      <c r="B77" s="6" t="s">
        <v>161</v>
      </c>
      <c r="C77" s="7">
        <v>120</v>
      </c>
      <c r="D77" s="7" t="s">
        <v>162</v>
      </c>
      <c r="E77" s="4">
        <v>1</v>
      </c>
      <c r="F77" s="2">
        <v>1</v>
      </c>
      <c r="G77" s="2">
        <v>1</v>
      </c>
      <c r="H77" s="2">
        <v>1</v>
      </c>
      <c r="I77" s="2">
        <v>0.5</v>
      </c>
      <c r="J77" s="2"/>
      <c r="K77" s="2">
        <v>1</v>
      </c>
      <c r="L77" s="2">
        <v>1</v>
      </c>
      <c r="M77" s="2"/>
      <c r="N77" s="2"/>
      <c r="O77" s="4">
        <f t="shared" si="2"/>
        <v>6.5</v>
      </c>
      <c r="P77" s="2">
        <f t="shared" si="3"/>
        <v>65</v>
      </c>
      <c r="Q77" s="18" t="s">
        <v>703</v>
      </c>
    </row>
    <row r="78" spans="1:17" ht="12.75" customHeight="1">
      <c r="A78" s="5">
        <v>75</v>
      </c>
      <c r="B78" s="6" t="s">
        <v>163</v>
      </c>
      <c r="C78" s="7">
        <v>97</v>
      </c>
      <c r="D78" s="7" t="s">
        <v>164</v>
      </c>
      <c r="E78" s="4">
        <v>1</v>
      </c>
      <c r="F78" s="2">
        <v>1</v>
      </c>
      <c r="G78" s="2">
        <v>1</v>
      </c>
      <c r="H78" s="2">
        <v>1</v>
      </c>
      <c r="I78" s="2">
        <v>0.5</v>
      </c>
      <c r="J78" s="2"/>
      <c r="K78" s="2">
        <v>1</v>
      </c>
      <c r="L78" s="2">
        <v>1</v>
      </c>
      <c r="M78" s="2"/>
      <c r="N78" s="2"/>
      <c r="O78" s="4">
        <f t="shared" si="2"/>
        <v>6.5</v>
      </c>
      <c r="P78" s="2">
        <f t="shared" si="3"/>
        <v>65</v>
      </c>
      <c r="Q78" s="18" t="s">
        <v>703</v>
      </c>
    </row>
    <row r="79" spans="1:17" ht="12.75">
      <c r="A79" s="5">
        <v>76</v>
      </c>
      <c r="B79" s="6" t="s">
        <v>150</v>
      </c>
      <c r="C79" s="7">
        <v>152</v>
      </c>
      <c r="D79" s="7" t="s">
        <v>151</v>
      </c>
      <c r="E79" s="4">
        <v>1</v>
      </c>
      <c r="F79" s="2">
        <v>1</v>
      </c>
      <c r="G79" s="2">
        <v>1</v>
      </c>
      <c r="H79" s="2">
        <v>1</v>
      </c>
      <c r="I79" s="2">
        <v>0.5</v>
      </c>
      <c r="J79" s="2"/>
      <c r="K79" s="2">
        <v>1</v>
      </c>
      <c r="L79" s="2">
        <v>1</v>
      </c>
      <c r="M79" s="2"/>
      <c r="N79" s="2"/>
      <c r="O79" s="4">
        <f t="shared" si="2"/>
        <v>6.5</v>
      </c>
      <c r="P79" s="2">
        <f t="shared" si="3"/>
        <v>65</v>
      </c>
      <c r="Q79" s="18" t="s">
        <v>703</v>
      </c>
    </row>
    <row r="80" spans="1:17" ht="12.75" customHeight="1">
      <c r="A80" s="5">
        <v>77</v>
      </c>
      <c r="B80" s="6" t="s">
        <v>411</v>
      </c>
      <c r="C80" s="7">
        <v>311</v>
      </c>
      <c r="D80" s="7" t="s">
        <v>114</v>
      </c>
      <c r="E80" s="4">
        <v>1</v>
      </c>
      <c r="F80" s="2">
        <v>1</v>
      </c>
      <c r="G80" s="2">
        <v>1</v>
      </c>
      <c r="H80" s="2">
        <v>1</v>
      </c>
      <c r="I80" s="2">
        <v>1</v>
      </c>
      <c r="J80" s="2"/>
      <c r="K80" s="2"/>
      <c r="L80" s="2">
        <v>1</v>
      </c>
      <c r="M80" s="2"/>
      <c r="N80" s="2"/>
      <c r="O80" s="4">
        <f t="shared" si="2"/>
        <v>6</v>
      </c>
      <c r="P80" s="2">
        <f t="shared" si="3"/>
        <v>60</v>
      </c>
      <c r="Q80" s="18" t="s">
        <v>703</v>
      </c>
    </row>
    <row r="81" spans="1:17" ht="12.75" customHeight="1">
      <c r="A81" s="5">
        <v>78</v>
      </c>
      <c r="B81" s="6" t="s">
        <v>119</v>
      </c>
      <c r="C81" s="7">
        <v>329</v>
      </c>
      <c r="D81" s="7" t="s">
        <v>120</v>
      </c>
      <c r="E81" s="4">
        <v>1</v>
      </c>
      <c r="F81" s="2">
        <v>1</v>
      </c>
      <c r="G81" s="2">
        <v>1</v>
      </c>
      <c r="H81" s="2">
        <v>1</v>
      </c>
      <c r="I81" s="2">
        <v>1</v>
      </c>
      <c r="J81" s="2"/>
      <c r="K81" s="2"/>
      <c r="L81" s="2">
        <v>1</v>
      </c>
      <c r="M81" s="2"/>
      <c r="N81" s="2"/>
      <c r="O81" s="4">
        <f t="shared" si="2"/>
        <v>6</v>
      </c>
      <c r="P81" s="2">
        <f t="shared" si="3"/>
        <v>60</v>
      </c>
      <c r="Q81" s="18" t="s">
        <v>703</v>
      </c>
    </row>
    <row r="82" spans="1:17" ht="12.75">
      <c r="A82" s="5">
        <v>79</v>
      </c>
      <c r="B82" s="6" t="s">
        <v>413</v>
      </c>
      <c r="C82" s="7">
        <v>54</v>
      </c>
      <c r="D82" s="7" t="s">
        <v>127</v>
      </c>
      <c r="E82" s="4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/>
      <c r="L82" s="2"/>
      <c r="M82" s="2"/>
      <c r="N82" s="2"/>
      <c r="O82" s="4">
        <f t="shared" si="2"/>
        <v>6</v>
      </c>
      <c r="P82" s="2">
        <f t="shared" si="3"/>
        <v>60</v>
      </c>
      <c r="Q82" s="18" t="s">
        <v>703</v>
      </c>
    </row>
    <row r="83" spans="1:17" ht="12.75">
      <c r="A83" s="5">
        <v>80</v>
      </c>
      <c r="B83" s="6" t="s">
        <v>128</v>
      </c>
      <c r="C83" s="7">
        <v>7</v>
      </c>
      <c r="D83" s="7" t="s">
        <v>129</v>
      </c>
      <c r="E83" s="4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/>
      <c r="L83" s="2"/>
      <c r="M83" s="2"/>
      <c r="N83" s="2"/>
      <c r="O83" s="4">
        <f t="shared" si="2"/>
        <v>6</v>
      </c>
      <c r="P83" s="2">
        <f t="shared" si="3"/>
        <v>60</v>
      </c>
      <c r="Q83" s="18" t="s">
        <v>703</v>
      </c>
    </row>
    <row r="84" spans="1:17" ht="12.75">
      <c r="A84" s="5">
        <v>81</v>
      </c>
      <c r="B84" s="6" t="s">
        <v>137</v>
      </c>
      <c r="C84" s="7">
        <v>402</v>
      </c>
      <c r="D84" s="7" t="s">
        <v>138</v>
      </c>
      <c r="E84" s="4">
        <v>1</v>
      </c>
      <c r="F84" s="2">
        <v>1</v>
      </c>
      <c r="G84" s="2">
        <v>1</v>
      </c>
      <c r="H84" s="2">
        <v>1</v>
      </c>
      <c r="I84" s="2">
        <v>1</v>
      </c>
      <c r="J84" s="2"/>
      <c r="K84" s="2">
        <v>1</v>
      </c>
      <c r="L84" s="2"/>
      <c r="M84" s="2"/>
      <c r="N84" s="2"/>
      <c r="O84" s="4">
        <f t="shared" si="2"/>
        <v>6</v>
      </c>
      <c r="P84" s="2">
        <f t="shared" si="3"/>
        <v>60</v>
      </c>
      <c r="Q84" s="18" t="s">
        <v>703</v>
      </c>
    </row>
    <row r="85" spans="1:17" ht="12.75">
      <c r="A85" s="5">
        <v>82</v>
      </c>
      <c r="B85" s="6" t="s">
        <v>139</v>
      </c>
      <c r="C85" s="7">
        <v>373</v>
      </c>
      <c r="D85" s="7" t="s">
        <v>140</v>
      </c>
      <c r="E85" s="4">
        <v>1</v>
      </c>
      <c r="F85" s="2">
        <v>1</v>
      </c>
      <c r="G85" s="2">
        <v>1</v>
      </c>
      <c r="H85" s="2">
        <v>1</v>
      </c>
      <c r="I85" s="2">
        <v>1</v>
      </c>
      <c r="J85" s="2"/>
      <c r="K85" s="2">
        <v>1</v>
      </c>
      <c r="L85" s="2"/>
      <c r="M85" s="2"/>
      <c r="N85" s="2"/>
      <c r="O85" s="4">
        <f t="shared" si="2"/>
        <v>6</v>
      </c>
      <c r="P85" s="2">
        <f t="shared" si="3"/>
        <v>60</v>
      </c>
      <c r="Q85" s="18" t="s">
        <v>703</v>
      </c>
    </row>
    <row r="86" spans="1:17" ht="12.75">
      <c r="A86" s="5">
        <v>83</v>
      </c>
      <c r="B86" s="6" t="s">
        <v>141</v>
      </c>
      <c r="C86" s="5">
        <v>8</v>
      </c>
      <c r="D86" s="5" t="s">
        <v>142</v>
      </c>
      <c r="E86" s="4">
        <v>1</v>
      </c>
      <c r="F86" s="2">
        <v>1</v>
      </c>
      <c r="G86" s="2"/>
      <c r="H86" s="2"/>
      <c r="I86" s="2">
        <v>1</v>
      </c>
      <c r="J86" s="2">
        <v>1</v>
      </c>
      <c r="K86" s="2">
        <v>1</v>
      </c>
      <c r="L86" s="2">
        <v>1</v>
      </c>
      <c r="M86" s="2"/>
      <c r="N86" s="2"/>
      <c r="O86" s="4">
        <f t="shared" si="2"/>
        <v>6</v>
      </c>
      <c r="P86" s="2">
        <f t="shared" si="3"/>
        <v>60</v>
      </c>
      <c r="Q86" s="18" t="s">
        <v>703</v>
      </c>
    </row>
    <row r="87" spans="1:17" ht="12.75">
      <c r="A87" s="5">
        <v>84</v>
      </c>
      <c r="B87" s="6" t="s">
        <v>415</v>
      </c>
      <c r="C87" s="7">
        <v>466</v>
      </c>
      <c r="D87" s="7" t="s">
        <v>143</v>
      </c>
      <c r="E87" s="4">
        <v>1</v>
      </c>
      <c r="F87" s="2">
        <v>1</v>
      </c>
      <c r="G87" s="2">
        <v>1</v>
      </c>
      <c r="H87" s="2">
        <v>1</v>
      </c>
      <c r="I87" s="2">
        <v>1</v>
      </c>
      <c r="J87" s="2"/>
      <c r="K87" s="2">
        <v>1</v>
      </c>
      <c r="L87" s="2"/>
      <c r="M87" s="2"/>
      <c r="N87" s="2"/>
      <c r="O87" s="4">
        <f t="shared" si="2"/>
        <v>6</v>
      </c>
      <c r="P87" s="2">
        <f t="shared" si="3"/>
        <v>60</v>
      </c>
      <c r="Q87" s="18" t="s">
        <v>703</v>
      </c>
    </row>
    <row r="88" spans="1:17" ht="12.75">
      <c r="A88" s="5">
        <v>85</v>
      </c>
      <c r="B88" s="6" t="s">
        <v>267</v>
      </c>
      <c r="C88" s="7">
        <v>217</v>
      </c>
      <c r="D88" s="7" t="s">
        <v>268</v>
      </c>
      <c r="E88" s="4">
        <v>1</v>
      </c>
      <c r="F88" s="2">
        <v>1</v>
      </c>
      <c r="G88" s="2">
        <v>1</v>
      </c>
      <c r="H88" s="2">
        <v>1</v>
      </c>
      <c r="I88" s="2"/>
      <c r="J88" s="2"/>
      <c r="K88" s="2">
        <v>1</v>
      </c>
      <c r="L88" s="2">
        <v>1</v>
      </c>
      <c r="M88" s="2"/>
      <c r="N88" s="2"/>
      <c r="O88" s="4">
        <f t="shared" si="2"/>
        <v>6</v>
      </c>
      <c r="P88" s="2">
        <f t="shared" si="3"/>
        <v>60</v>
      </c>
      <c r="Q88" s="18" t="s">
        <v>703</v>
      </c>
    </row>
    <row r="89" spans="1:17" ht="12.75">
      <c r="A89" s="5">
        <v>86</v>
      </c>
      <c r="B89" s="6" t="s">
        <v>330</v>
      </c>
      <c r="C89" s="5">
        <v>239</v>
      </c>
      <c r="D89" s="5" t="s">
        <v>331</v>
      </c>
      <c r="E89" s="4">
        <v>1</v>
      </c>
      <c r="F89" s="2">
        <v>1</v>
      </c>
      <c r="G89" s="2">
        <v>1</v>
      </c>
      <c r="H89" s="50">
        <v>1</v>
      </c>
      <c r="I89" s="2"/>
      <c r="J89" s="2"/>
      <c r="K89" s="2">
        <v>1</v>
      </c>
      <c r="L89" s="2">
        <v>1</v>
      </c>
      <c r="M89" s="2"/>
      <c r="N89" s="2"/>
      <c r="O89" s="4">
        <f t="shared" si="2"/>
        <v>6</v>
      </c>
      <c r="P89" s="2">
        <f t="shared" si="3"/>
        <v>60</v>
      </c>
      <c r="Q89" s="18" t="s">
        <v>703</v>
      </c>
    </row>
    <row r="90" spans="1:17" ht="12.75" customHeight="1">
      <c r="A90" s="5">
        <v>87</v>
      </c>
      <c r="B90" s="10" t="s">
        <v>130</v>
      </c>
      <c r="C90" s="7">
        <v>484</v>
      </c>
      <c r="D90" s="7" t="s">
        <v>131</v>
      </c>
      <c r="E90" s="4">
        <v>1</v>
      </c>
      <c r="F90" s="2">
        <v>1</v>
      </c>
      <c r="G90" s="2">
        <v>1</v>
      </c>
      <c r="H90" s="2"/>
      <c r="I90" s="2">
        <v>1</v>
      </c>
      <c r="J90" s="2"/>
      <c r="K90" s="2">
        <v>1</v>
      </c>
      <c r="L90" s="2"/>
      <c r="M90" s="2">
        <v>1</v>
      </c>
      <c r="N90" s="2"/>
      <c r="O90" s="4">
        <f t="shared" si="2"/>
        <v>6</v>
      </c>
      <c r="P90" s="2">
        <f t="shared" si="3"/>
        <v>60</v>
      </c>
      <c r="Q90" s="18" t="s">
        <v>702</v>
      </c>
    </row>
    <row r="91" spans="1:17" ht="12.75">
      <c r="A91" s="5">
        <v>88</v>
      </c>
      <c r="B91" s="6" t="s">
        <v>184</v>
      </c>
      <c r="C91" s="7">
        <v>201</v>
      </c>
      <c r="D91" s="7" t="s">
        <v>185</v>
      </c>
      <c r="E91" s="4">
        <v>1</v>
      </c>
      <c r="F91" s="2">
        <v>1</v>
      </c>
      <c r="G91" s="2">
        <v>1</v>
      </c>
      <c r="H91" s="2">
        <v>1</v>
      </c>
      <c r="I91" s="2"/>
      <c r="J91" s="2"/>
      <c r="K91" s="2">
        <v>1</v>
      </c>
      <c r="L91" s="2"/>
      <c r="M91" s="2">
        <v>1</v>
      </c>
      <c r="N91" s="2"/>
      <c r="O91" s="4">
        <f t="shared" si="2"/>
        <v>6</v>
      </c>
      <c r="P91" s="2">
        <f t="shared" si="3"/>
        <v>60</v>
      </c>
      <c r="Q91" s="18" t="s">
        <v>703</v>
      </c>
    </row>
    <row r="92" spans="1:17" ht="12.75">
      <c r="A92" s="5">
        <v>89</v>
      </c>
      <c r="B92" s="6" t="s">
        <v>192</v>
      </c>
      <c r="C92" s="7">
        <v>67</v>
      </c>
      <c r="D92" s="7" t="s">
        <v>193</v>
      </c>
      <c r="E92" s="4">
        <v>1</v>
      </c>
      <c r="F92" s="2"/>
      <c r="G92" s="2">
        <v>1</v>
      </c>
      <c r="H92" s="2">
        <v>1</v>
      </c>
      <c r="I92" s="2"/>
      <c r="J92" s="2"/>
      <c r="K92" s="2">
        <v>1</v>
      </c>
      <c r="L92" s="2">
        <v>1</v>
      </c>
      <c r="M92" s="2">
        <v>1</v>
      </c>
      <c r="N92" s="2"/>
      <c r="O92" s="4">
        <f t="shared" si="2"/>
        <v>6</v>
      </c>
      <c r="P92" s="2">
        <f t="shared" si="3"/>
        <v>60</v>
      </c>
      <c r="Q92" s="18" t="s">
        <v>703</v>
      </c>
    </row>
    <row r="93" spans="1:17" ht="12.75">
      <c r="A93" s="5">
        <v>90</v>
      </c>
      <c r="B93" s="6" t="s">
        <v>418</v>
      </c>
      <c r="C93" s="7">
        <v>317</v>
      </c>
      <c r="D93" s="7" t="s">
        <v>196</v>
      </c>
      <c r="E93" s="4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/>
      <c r="L93" s="2"/>
      <c r="M93" s="2"/>
      <c r="N93" s="2"/>
      <c r="O93" s="4">
        <f t="shared" si="2"/>
        <v>6</v>
      </c>
      <c r="P93" s="2">
        <f t="shared" si="3"/>
        <v>60</v>
      </c>
      <c r="Q93" s="18" t="s">
        <v>703</v>
      </c>
    </row>
    <row r="94" spans="1:17" ht="12.75">
      <c r="A94" s="5">
        <v>91</v>
      </c>
      <c r="B94" s="6" t="s">
        <v>201</v>
      </c>
      <c r="C94" s="7">
        <v>377</v>
      </c>
      <c r="D94" s="7" t="s">
        <v>202</v>
      </c>
      <c r="E94" s="4">
        <v>1</v>
      </c>
      <c r="F94" s="2"/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/>
      <c r="M94" s="2"/>
      <c r="N94" s="2"/>
      <c r="O94" s="4">
        <f t="shared" si="2"/>
        <v>6</v>
      </c>
      <c r="P94" s="2">
        <f t="shared" si="3"/>
        <v>60</v>
      </c>
      <c r="Q94" s="18" t="s">
        <v>703</v>
      </c>
    </row>
    <row r="95" spans="1:17" ht="12.75">
      <c r="A95" s="5">
        <v>92</v>
      </c>
      <c r="B95" s="6" t="s">
        <v>210</v>
      </c>
      <c r="C95" s="7">
        <v>55</v>
      </c>
      <c r="D95" s="7" t="s">
        <v>211</v>
      </c>
      <c r="E95" s="4">
        <v>1</v>
      </c>
      <c r="F95" s="2">
        <v>1</v>
      </c>
      <c r="G95" s="2">
        <v>1</v>
      </c>
      <c r="H95" s="2">
        <v>1</v>
      </c>
      <c r="I95" s="2"/>
      <c r="J95" s="2">
        <v>1</v>
      </c>
      <c r="K95" s="2"/>
      <c r="L95" s="2">
        <v>1</v>
      </c>
      <c r="M95" s="2"/>
      <c r="N95" s="2"/>
      <c r="O95" s="4">
        <f t="shared" si="2"/>
        <v>6</v>
      </c>
      <c r="P95" s="2">
        <f t="shared" si="3"/>
        <v>60</v>
      </c>
      <c r="Q95" s="18" t="s">
        <v>703</v>
      </c>
    </row>
    <row r="96" spans="1:17" ht="9.75" customHeight="1">
      <c r="A96" s="5">
        <v>93</v>
      </c>
      <c r="B96" s="6" t="s">
        <v>109</v>
      </c>
      <c r="C96" s="7">
        <v>409</v>
      </c>
      <c r="D96" s="7" t="s">
        <v>110</v>
      </c>
      <c r="E96" s="4">
        <v>1</v>
      </c>
      <c r="F96" s="2">
        <v>1</v>
      </c>
      <c r="G96" s="2">
        <v>1</v>
      </c>
      <c r="H96" s="50"/>
      <c r="I96" s="2">
        <v>0.5</v>
      </c>
      <c r="J96" s="2"/>
      <c r="K96" s="2">
        <v>1</v>
      </c>
      <c r="L96" s="2">
        <v>1</v>
      </c>
      <c r="M96" s="2"/>
      <c r="N96" s="2"/>
      <c r="O96" s="4">
        <f t="shared" si="2"/>
        <v>5.5</v>
      </c>
      <c r="P96" s="2">
        <f t="shared" si="3"/>
        <v>55.000000000000007</v>
      </c>
      <c r="Q96" s="18" t="s">
        <v>703</v>
      </c>
    </row>
    <row r="97" spans="1:17" ht="12.75">
      <c r="A97" s="5">
        <v>94</v>
      </c>
      <c r="B97" s="6" t="s">
        <v>146</v>
      </c>
      <c r="C97" s="5">
        <v>231</v>
      </c>
      <c r="D97" s="5" t="s">
        <v>147</v>
      </c>
      <c r="E97" s="4">
        <v>1</v>
      </c>
      <c r="F97" s="2">
        <v>1</v>
      </c>
      <c r="G97" s="2">
        <v>1</v>
      </c>
      <c r="H97" s="49">
        <v>1</v>
      </c>
      <c r="I97" s="2">
        <v>0.5</v>
      </c>
      <c r="J97" s="2"/>
      <c r="K97" s="2">
        <v>1</v>
      </c>
      <c r="L97" s="2"/>
      <c r="M97" s="2"/>
      <c r="N97" s="2"/>
      <c r="O97" s="4">
        <f t="shared" si="2"/>
        <v>5.5</v>
      </c>
      <c r="P97" s="2">
        <f t="shared" si="3"/>
        <v>55.000000000000007</v>
      </c>
      <c r="Q97" s="18" t="s">
        <v>703</v>
      </c>
    </row>
    <row r="98" spans="1:17" ht="12.75">
      <c r="A98" s="5">
        <v>95</v>
      </c>
      <c r="B98" s="6" t="s">
        <v>148</v>
      </c>
      <c r="C98" s="7">
        <v>200</v>
      </c>
      <c r="D98" s="7" t="s">
        <v>149</v>
      </c>
      <c r="E98" s="4">
        <v>1</v>
      </c>
      <c r="F98" s="2">
        <v>1</v>
      </c>
      <c r="G98" s="2">
        <v>1</v>
      </c>
      <c r="H98" s="2">
        <v>1</v>
      </c>
      <c r="I98" s="2">
        <v>0.5</v>
      </c>
      <c r="J98" s="2"/>
      <c r="K98" s="2"/>
      <c r="L98" s="2">
        <v>1</v>
      </c>
      <c r="M98" s="2"/>
      <c r="N98" s="2"/>
      <c r="O98" s="4">
        <f t="shared" si="2"/>
        <v>5.5</v>
      </c>
      <c r="P98" s="2">
        <f t="shared" si="3"/>
        <v>55.000000000000007</v>
      </c>
      <c r="Q98" s="18" t="s">
        <v>703</v>
      </c>
    </row>
    <row r="99" spans="1:17" ht="12.75" customHeight="1">
      <c r="A99" s="5">
        <v>96</v>
      </c>
      <c r="B99" s="6" t="s">
        <v>152</v>
      </c>
      <c r="C99" s="7">
        <v>86</v>
      </c>
      <c r="D99" s="7" t="s">
        <v>153</v>
      </c>
      <c r="E99" s="4">
        <v>1</v>
      </c>
      <c r="F99" s="2">
        <v>1</v>
      </c>
      <c r="G99" s="2">
        <v>1</v>
      </c>
      <c r="H99" s="2"/>
      <c r="I99" s="2">
        <v>0.5</v>
      </c>
      <c r="J99" s="2"/>
      <c r="K99" s="2">
        <v>1</v>
      </c>
      <c r="L99" s="2">
        <v>1</v>
      </c>
      <c r="M99" s="2"/>
      <c r="N99" s="2"/>
      <c r="O99" s="4">
        <f t="shared" si="2"/>
        <v>5.5</v>
      </c>
      <c r="P99" s="2">
        <f t="shared" si="3"/>
        <v>55.000000000000007</v>
      </c>
      <c r="Q99" s="18" t="s">
        <v>703</v>
      </c>
    </row>
    <row r="100" spans="1:17" ht="12.75">
      <c r="A100" s="5">
        <v>97</v>
      </c>
      <c r="B100" s="6" t="s">
        <v>157</v>
      </c>
      <c r="C100" s="7">
        <v>9</v>
      </c>
      <c r="D100" s="7" t="s">
        <v>158</v>
      </c>
      <c r="E100" s="4">
        <v>1</v>
      </c>
      <c r="F100" s="2">
        <v>1</v>
      </c>
      <c r="G100" s="2">
        <v>1</v>
      </c>
      <c r="H100" s="2"/>
      <c r="I100" s="2">
        <v>0.5</v>
      </c>
      <c r="J100" s="2"/>
      <c r="K100" s="2">
        <v>1</v>
      </c>
      <c r="L100" s="2">
        <v>1</v>
      </c>
      <c r="M100" s="2"/>
      <c r="N100" s="2"/>
      <c r="O100" s="4">
        <f t="shared" si="2"/>
        <v>5.5</v>
      </c>
      <c r="P100" s="2">
        <f t="shared" si="3"/>
        <v>55.000000000000007</v>
      </c>
      <c r="Q100" s="18" t="s">
        <v>702</v>
      </c>
    </row>
    <row r="101" spans="1:17" ht="12.75">
      <c r="A101" s="5">
        <v>98</v>
      </c>
      <c r="B101" s="6" t="s">
        <v>159</v>
      </c>
      <c r="C101" s="7">
        <v>318</v>
      </c>
      <c r="D101" s="7" t="s">
        <v>160</v>
      </c>
      <c r="E101" s="4">
        <v>1</v>
      </c>
      <c r="F101" s="2">
        <v>1</v>
      </c>
      <c r="G101" s="2">
        <v>1</v>
      </c>
      <c r="H101" s="2">
        <v>1</v>
      </c>
      <c r="I101" s="2">
        <v>0.5</v>
      </c>
      <c r="J101" s="2"/>
      <c r="K101" s="2">
        <v>1</v>
      </c>
      <c r="L101" s="2"/>
      <c r="M101" s="2"/>
      <c r="N101" s="2"/>
      <c r="O101" s="4">
        <f t="shared" si="2"/>
        <v>5.5</v>
      </c>
      <c r="P101" s="2">
        <f t="shared" si="3"/>
        <v>55.000000000000007</v>
      </c>
      <c r="Q101" s="18" t="s">
        <v>703</v>
      </c>
    </row>
    <row r="102" spans="1:17" ht="12.75">
      <c r="A102" s="5">
        <v>99</v>
      </c>
      <c r="B102" s="6" t="s">
        <v>165</v>
      </c>
      <c r="C102" s="7">
        <v>448</v>
      </c>
      <c r="D102" s="7" t="s">
        <v>166</v>
      </c>
      <c r="E102" s="4">
        <v>1</v>
      </c>
      <c r="F102" s="2">
        <v>1</v>
      </c>
      <c r="G102" s="2">
        <v>1</v>
      </c>
      <c r="H102" s="2">
        <v>1</v>
      </c>
      <c r="I102" s="2">
        <v>0.5</v>
      </c>
      <c r="J102" s="2"/>
      <c r="K102" s="2"/>
      <c r="L102" s="2">
        <v>1</v>
      </c>
      <c r="M102" s="2"/>
      <c r="N102" s="2"/>
      <c r="O102" s="4">
        <f t="shared" si="2"/>
        <v>5.5</v>
      </c>
      <c r="P102" s="2">
        <f t="shared" si="3"/>
        <v>55.000000000000007</v>
      </c>
      <c r="Q102" s="18" t="s">
        <v>703</v>
      </c>
    </row>
    <row r="103" spans="1:17" ht="12.75">
      <c r="A103" s="5">
        <v>100</v>
      </c>
      <c r="B103" s="6" t="s">
        <v>169</v>
      </c>
      <c r="C103" s="7">
        <v>78</v>
      </c>
      <c r="D103" s="7" t="s">
        <v>170</v>
      </c>
      <c r="E103" s="4">
        <v>1</v>
      </c>
      <c r="F103" s="2">
        <v>1</v>
      </c>
      <c r="G103" s="2">
        <v>1</v>
      </c>
      <c r="H103" s="2">
        <v>1</v>
      </c>
      <c r="I103" s="2">
        <v>0.5</v>
      </c>
      <c r="J103" s="2"/>
      <c r="K103" s="2">
        <v>1</v>
      </c>
      <c r="L103" s="2"/>
      <c r="M103" s="2"/>
      <c r="N103" s="2"/>
      <c r="O103" s="4">
        <f t="shared" si="2"/>
        <v>5.5</v>
      </c>
      <c r="P103" s="2">
        <f t="shared" si="3"/>
        <v>55.000000000000007</v>
      </c>
      <c r="Q103" s="18" t="s">
        <v>703</v>
      </c>
    </row>
    <row r="104" spans="1:17" ht="12.75">
      <c r="A104" s="5">
        <v>101</v>
      </c>
      <c r="B104" s="6" t="s">
        <v>171</v>
      </c>
      <c r="C104" s="7">
        <v>56</v>
      </c>
      <c r="D104" s="7" t="s">
        <v>172</v>
      </c>
      <c r="E104" s="4">
        <v>1</v>
      </c>
      <c r="F104" s="2">
        <v>1</v>
      </c>
      <c r="G104" s="2">
        <v>1</v>
      </c>
      <c r="H104" s="2">
        <v>1</v>
      </c>
      <c r="I104" s="2">
        <v>0.5</v>
      </c>
      <c r="J104" s="2"/>
      <c r="K104" s="2">
        <v>1</v>
      </c>
      <c r="L104" s="2"/>
      <c r="M104" s="2"/>
      <c r="N104" s="2"/>
      <c r="O104" s="4">
        <f t="shared" si="2"/>
        <v>5.5</v>
      </c>
      <c r="P104" s="2">
        <f t="shared" si="3"/>
        <v>55.000000000000007</v>
      </c>
      <c r="Q104" s="18" t="s">
        <v>703</v>
      </c>
    </row>
    <row r="105" spans="1:17" ht="12.75">
      <c r="A105" s="5">
        <v>102</v>
      </c>
      <c r="B105" s="6" t="s">
        <v>417</v>
      </c>
      <c r="C105" s="7">
        <v>435</v>
      </c>
      <c r="D105" s="7" t="s">
        <v>175</v>
      </c>
      <c r="E105" s="4">
        <v>1</v>
      </c>
      <c r="F105" s="2">
        <v>1</v>
      </c>
      <c r="G105" s="2">
        <v>1</v>
      </c>
      <c r="H105" s="2">
        <v>1</v>
      </c>
      <c r="I105" s="2"/>
      <c r="J105" s="2"/>
      <c r="K105" s="2"/>
      <c r="L105" s="2">
        <v>1</v>
      </c>
      <c r="M105" s="2"/>
      <c r="N105" s="2"/>
      <c r="O105" s="4">
        <f t="shared" si="2"/>
        <v>5</v>
      </c>
      <c r="P105" s="2">
        <f t="shared" si="3"/>
        <v>50</v>
      </c>
      <c r="Q105" s="18" t="s">
        <v>703</v>
      </c>
    </row>
    <row r="106" spans="1:17" ht="12.75">
      <c r="A106" s="5">
        <v>103</v>
      </c>
      <c r="B106" s="6" t="s">
        <v>176</v>
      </c>
      <c r="C106" s="7">
        <v>148</v>
      </c>
      <c r="D106" s="7" t="s">
        <v>177</v>
      </c>
      <c r="E106" s="4">
        <v>1</v>
      </c>
      <c r="F106" s="2">
        <v>1</v>
      </c>
      <c r="G106" s="2">
        <v>1</v>
      </c>
      <c r="H106" s="2"/>
      <c r="I106" s="2">
        <v>1</v>
      </c>
      <c r="J106" s="2"/>
      <c r="K106" s="2"/>
      <c r="L106" s="2">
        <v>1</v>
      </c>
      <c r="M106" s="2"/>
      <c r="N106" s="2"/>
      <c r="O106" s="4">
        <f t="shared" si="2"/>
        <v>5</v>
      </c>
      <c r="P106" s="2">
        <f t="shared" si="3"/>
        <v>50</v>
      </c>
      <c r="Q106" s="18" t="s">
        <v>703</v>
      </c>
    </row>
    <row r="107" spans="1:17" ht="12.75">
      <c r="A107" s="5">
        <v>104</v>
      </c>
      <c r="B107" s="10" t="s">
        <v>178</v>
      </c>
      <c r="C107" s="7">
        <v>508</v>
      </c>
      <c r="D107" s="7" t="s">
        <v>179</v>
      </c>
      <c r="E107" s="9"/>
      <c r="F107" s="2">
        <v>1</v>
      </c>
      <c r="G107" s="2">
        <v>1</v>
      </c>
      <c r="H107" s="2">
        <v>1</v>
      </c>
      <c r="I107" s="2"/>
      <c r="J107" s="2">
        <v>1</v>
      </c>
      <c r="K107" s="2">
        <v>1</v>
      </c>
      <c r="L107" s="2"/>
      <c r="M107" s="2"/>
      <c r="N107" s="2"/>
      <c r="O107" s="4">
        <f t="shared" si="2"/>
        <v>5</v>
      </c>
      <c r="P107" s="2">
        <f t="shared" si="3"/>
        <v>50</v>
      </c>
      <c r="Q107" s="18" t="s">
        <v>703</v>
      </c>
    </row>
    <row r="108" spans="1:17" ht="12.75" customHeight="1">
      <c r="A108" s="5">
        <v>105</v>
      </c>
      <c r="B108" s="6" t="s">
        <v>180</v>
      </c>
      <c r="C108" s="7">
        <v>136</v>
      </c>
      <c r="D108" s="7" t="s">
        <v>181</v>
      </c>
      <c r="E108" s="4">
        <v>1</v>
      </c>
      <c r="F108" s="2">
        <v>1</v>
      </c>
      <c r="G108" s="2"/>
      <c r="H108" s="2"/>
      <c r="I108" s="2">
        <v>1</v>
      </c>
      <c r="J108" s="2"/>
      <c r="K108" s="2">
        <v>1</v>
      </c>
      <c r="L108" s="2">
        <v>1</v>
      </c>
      <c r="M108" s="2"/>
      <c r="N108" s="2"/>
      <c r="O108" s="4">
        <f t="shared" si="2"/>
        <v>5</v>
      </c>
      <c r="P108" s="2">
        <f t="shared" si="3"/>
        <v>50</v>
      </c>
      <c r="Q108" s="18" t="s">
        <v>703</v>
      </c>
    </row>
    <row r="109" spans="1:17" s="3" customFormat="1" ht="12.75" customHeight="1">
      <c r="A109" s="5">
        <v>106</v>
      </c>
      <c r="B109" s="6" t="s">
        <v>182</v>
      </c>
      <c r="C109" s="7">
        <v>320</v>
      </c>
      <c r="D109" s="7" t="s">
        <v>183</v>
      </c>
      <c r="E109" s="4">
        <v>1</v>
      </c>
      <c r="F109" s="2">
        <v>1</v>
      </c>
      <c r="G109" s="2">
        <v>1</v>
      </c>
      <c r="H109" s="2"/>
      <c r="I109" s="2"/>
      <c r="J109" s="2">
        <v>1</v>
      </c>
      <c r="K109" s="2"/>
      <c r="L109" s="2">
        <v>1</v>
      </c>
      <c r="M109" s="2"/>
      <c r="N109" s="2"/>
      <c r="O109" s="4">
        <f t="shared" si="2"/>
        <v>5</v>
      </c>
      <c r="P109" s="2">
        <f t="shared" si="3"/>
        <v>50</v>
      </c>
      <c r="Q109" s="18" t="s">
        <v>703</v>
      </c>
    </row>
    <row r="110" spans="1:17" ht="12.75" customHeight="1">
      <c r="A110" s="5">
        <v>107</v>
      </c>
      <c r="B110" s="6" t="s">
        <v>186</v>
      </c>
      <c r="C110" s="7">
        <v>25</v>
      </c>
      <c r="D110" s="7" t="s">
        <v>187</v>
      </c>
      <c r="E110" s="4">
        <v>1</v>
      </c>
      <c r="F110" s="2">
        <v>1</v>
      </c>
      <c r="G110" s="2">
        <v>1</v>
      </c>
      <c r="H110" s="2"/>
      <c r="I110" s="2">
        <v>1</v>
      </c>
      <c r="J110" s="2">
        <v>1</v>
      </c>
      <c r="K110" s="2"/>
      <c r="L110" s="2"/>
      <c r="M110" s="2"/>
      <c r="N110" s="2"/>
      <c r="O110" s="4">
        <f t="shared" si="2"/>
        <v>5</v>
      </c>
      <c r="P110" s="2">
        <f t="shared" si="3"/>
        <v>50</v>
      </c>
      <c r="Q110" s="18" t="s">
        <v>702</v>
      </c>
    </row>
    <row r="111" spans="1:17" ht="12.75">
      <c r="A111" s="5">
        <v>108</v>
      </c>
      <c r="B111" s="6" t="s">
        <v>188</v>
      </c>
      <c r="C111" s="7">
        <v>23</v>
      </c>
      <c r="D111" s="7" t="s">
        <v>189</v>
      </c>
      <c r="E111" s="4">
        <v>1</v>
      </c>
      <c r="F111" s="2">
        <v>1</v>
      </c>
      <c r="G111" s="2">
        <v>1</v>
      </c>
      <c r="H111" s="2">
        <v>1</v>
      </c>
      <c r="I111" s="2">
        <v>1</v>
      </c>
      <c r="J111" s="2"/>
      <c r="K111" s="2"/>
      <c r="L111" s="2"/>
      <c r="M111" s="2"/>
      <c r="N111" s="2"/>
      <c r="O111" s="4">
        <f t="shared" si="2"/>
        <v>5</v>
      </c>
      <c r="P111" s="2">
        <f t="shared" si="3"/>
        <v>50</v>
      </c>
      <c r="Q111" s="18" t="s">
        <v>702</v>
      </c>
    </row>
    <row r="112" spans="1:17" s="8" customFormat="1" ht="12.75">
      <c r="A112" s="5">
        <v>109</v>
      </c>
      <c r="B112" s="6" t="s">
        <v>190</v>
      </c>
      <c r="C112" s="7">
        <v>196</v>
      </c>
      <c r="D112" s="7" t="s">
        <v>191</v>
      </c>
      <c r="E112" s="4">
        <v>1</v>
      </c>
      <c r="F112" s="2">
        <v>1</v>
      </c>
      <c r="G112" s="2">
        <v>1</v>
      </c>
      <c r="H112" s="2">
        <v>1</v>
      </c>
      <c r="I112" s="2"/>
      <c r="J112" s="2"/>
      <c r="K112" s="2">
        <v>1</v>
      </c>
      <c r="L112" s="2"/>
      <c r="M112" s="2"/>
      <c r="N112" s="2"/>
      <c r="O112" s="4">
        <f t="shared" si="2"/>
        <v>5</v>
      </c>
      <c r="P112" s="2">
        <f t="shared" si="3"/>
        <v>50</v>
      </c>
      <c r="Q112" s="18" t="s">
        <v>703</v>
      </c>
    </row>
    <row r="113" spans="1:17" ht="12.75">
      <c r="A113" s="5">
        <v>110</v>
      </c>
      <c r="B113" s="6" t="s">
        <v>197</v>
      </c>
      <c r="C113" s="7">
        <v>41</v>
      </c>
      <c r="D113" s="7" t="s">
        <v>198</v>
      </c>
      <c r="E113" s="4">
        <v>1</v>
      </c>
      <c r="F113" s="2">
        <v>1</v>
      </c>
      <c r="G113" s="2">
        <v>1</v>
      </c>
      <c r="H113" s="2"/>
      <c r="I113" s="2"/>
      <c r="J113" s="2"/>
      <c r="K113" s="2">
        <v>1</v>
      </c>
      <c r="L113" s="2">
        <v>1</v>
      </c>
      <c r="M113" s="2"/>
      <c r="N113" s="2"/>
      <c r="O113" s="4">
        <f t="shared" si="2"/>
        <v>5</v>
      </c>
      <c r="P113" s="2">
        <f t="shared" si="3"/>
        <v>50</v>
      </c>
      <c r="Q113" s="18" t="s">
        <v>703</v>
      </c>
    </row>
    <row r="114" spans="1:17" ht="12.75">
      <c r="A114" s="5">
        <v>111</v>
      </c>
      <c r="B114" s="6" t="s">
        <v>199</v>
      </c>
      <c r="C114" s="7">
        <v>322</v>
      </c>
      <c r="D114" s="7" t="s">
        <v>200</v>
      </c>
      <c r="E114" s="4">
        <v>1</v>
      </c>
      <c r="F114" s="2">
        <v>1</v>
      </c>
      <c r="G114" s="2">
        <v>1</v>
      </c>
      <c r="H114" s="2">
        <v>1</v>
      </c>
      <c r="I114" s="2"/>
      <c r="J114" s="2"/>
      <c r="K114" s="2"/>
      <c r="L114" s="2">
        <v>1</v>
      </c>
      <c r="M114" s="2"/>
      <c r="N114" s="2"/>
      <c r="O114" s="4">
        <f t="shared" si="2"/>
        <v>5</v>
      </c>
      <c r="P114" s="2">
        <f t="shared" si="3"/>
        <v>50</v>
      </c>
      <c r="Q114" s="18" t="s">
        <v>703</v>
      </c>
    </row>
    <row r="115" spans="1:17" ht="12.75">
      <c r="A115" s="5">
        <v>112</v>
      </c>
      <c r="B115" s="6" t="s">
        <v>214</v>
      </c>
      <c r="C115" s="7">
        <v>397</v>
      </c>
      <c r="D115" s="7" t="s">
        <v>215</v>
      </c>
      <c r="E115" s="4">
        <v>1</v>
      </c>
      <c r="F115" s="2">
        <v>1</v>
      </c>
      <c r="G115" s="2">
        <v>1</v>
      </c>
      <c r="H115" s="2">
        <v>1</v>
      </c>
      <c r="I115" s="2"/>
      <c r="J115" s="2"/>
      <c r="K115" s="2"/>
      <c r="L115" s="2"/>
      <c r="M115" s="2">
        <v>1</v>
      </c>
      <c r="N115" s="2"/>
      <c r="O115" s="4">
        <f t="shared" si="2"/>
        <v>5</v>
      </c>
      <c r="P115" s="2">
        <f t="shared" si="3"/>
        <v>50</v>
      </c>
      <c r="Q115" s="18" t="s">
        <v>703</v>
      </c>
    </row>
    <row r="116" spans="1:17" ht="12.75">
      <c r="A116" s="5">
        <v>113</v>
      </c>
      <c r="B116" s="6" t="s">
        <v>216</v>
      </c>
      <c r="C116" s="7">
        <v>315</v>
      </c>
      <c r="D116" s="7" t="s">
        <v>217</v>
      </c>
      <c r="E116" s="4">
        <v>1</v>
      </c>
      <c r="F116" s="2">
        <v>1</v>
      </c>
      <c r="G116" s="2">
        <v>1</v>
      </c>
      <c r="H116" s="2"/>
      <c r="I116" s="2"/>
      <c r="J116" s="2">
        <v>1</v>
      </c>
      <c r="K116" s="2"/>
      <c r="L116" s="2"/>
      <c r="M116" s="2">
        <v>1</v>
      </c>
      <c r="N116" s="2"/>
      <c r="O116" s="4">
        <f t="shared" si="2"/>
        <v>5</v>
      </c>
      <c r="P116" s="2">
        <f t="shared" si="3"/>
        <v>50</v>
      </c>
      <c r="Q116" s="18" t="s">
        <v>703</v>
      </c>
    </row>
    <row r="117" spans="1:17" ht="12.75">
      <c r="A117" s="5">
        <v>114</v>
      </c>
      <c r="B117" s="6" t="s">
        <v>212</v>
      </c>
      <c r="C117" s="7">
        <v>119</v>
      </c>
      <c r="D117" s="7" t="s">
        <v>213</v>
      </c>
      <c r="E117" s="4">
        <v>1</v>
      </c>
      <c r="F117" s="2">
        <v>1</v>
      </c>
      <c r="G117" s="2">
        <v>1</v>
      </c>
      <c r="H117" s="2">
        <v>1</v>
      </c>
      <c r="I117" s="2"/>
      <c r="J117" s="2"/>
      <c r="K117" s="2">
        <v>1</v>
      </c>
      <c r="L117" s="2"/>
      <c r="M117" s="2"/>
      <c r="N117" s="2"/>
      <c r="O117" s="4">
        <f t="shared" si="2"/>
        <v>5</v>
      </c>
      <c r="P117" s="2">
        <f t="shared" si="3"/>
        <v>50</v>
      </c>
      <c r="Q117" s="18" t="s">
        <v>703</v>
      </c>
    </row>
    <row r="118" spans="1:17" ht="12.75" customHeight="1">
      <c r="A118" s="5">
        <v>115</v>
      </c>
      <c r="B118" s="6" t="s">
        <v>222</v>
      </c>
      <c r="C118" s="7">
        <v>110</v>
      </c>
      <c r="D118" s="7" t="s">
        <v>223</v>
      </c>
      <c r="E118" s="4">
        <v>1</v>
      </c>
      <c r="F118" s="2">
        <v>1</v>
      </c>
      <c r="G118" s="2">
        <v>1</v>
      </c>
      <c r="H118" s="2">
        <v>1</v>
      </c>
      <c r="I118" s="2"/>
      <c r="J118" s="2"/>
      <c r="K118" s="2">
        <v>1</v>
      </c>
      <c r="L118" s="2"/>
      <c r="M118" s="2"/>
      <c r="N118" s="2"/>
      <c r="O118" s="4">
        <f t="shared" si="2"/>
        <v>5</v>
      </c>
      <c r="P118" s="2">
        <f t="shared" si="3"/>
        <v>50</v>
      </c>
      <c r="Q118" s="18" t="s">
        <v>703</v>
      </c>
    </row>
    <row r="119" spans="1:17" ht="12.75" customHeight="1">
      <c r="A119" s="5">
        <v>116</v>
      </c>
      <c r="B119" s="6" t="s">
        <v>224</v>
      </c>
      <c r="C119" s="7">
        <v>386</v>
      </c>
      <c r="D119" s="7" t="s">
        <v>225</v>
      </c>
      <c r="E119" s="4">
        <v>1</v>
      </c>
      <c r="F119" s="2">
        <v>1</v>
      </c>
      <c r="G119" s="2">
        <v>1</v>
      </c>
      <c r="H119" s="2">
        <v>1</v>
      </c>
      <c r="I119" s="2"/>
      <c r="J119" s="2"/>
      <c r="K119" s="2">
        <v>1</v>
      </c>
      <c r="L119" s="2"/>
      <c r="M119" s="2"/>
      <c r="N119" s="2"/>
      <c r="O119" s="4">
        <f t="shared" si="2"/>
        <v>5</v>
      </c>
      <c r="P119" s="2">
        <f t="shared" si="3"/>
        <v>50</v>
      </c>
      <c r="Q119" s="18" t="s">
        <v>702</v>
      </c>
    </row>
    <row r="120" spans="1:17" ht="12.75">
      <c r="A120" s="5">
        <v>117</v>
      </c>
      <c r="B120" s="6" t="s">
        <v>254</v>
      </c>
      <c r="C120" s="7">
        <v>376</v>
      </c>
      <c r="D120" s="7" t="s">
        <v>255</v>
      </c>
      <c r="E120" s="4">
        <v>1</v>
      </c>
      <c r="F120" s="2">
        <v>1</v>
      </c>
      <c r="G120" s="2">
        <v>1</v>
      </c>
      <c r="H120" s="2">
        <v>1</v>
      </c>
      <c r="I120" s="2"/>
      <c r="J120" s="2"/>
      <c r="K120" s="2">
        <v>1</v>
      </c>
      <c r="L120" s="2"/>
      <c r="M120" s="2"/>
      <c r="N120" s="2"/>
      <c r="O120" s="4">
        <f t="shared" si="2"/>
        <v>5</v>
      </c>
      <c r="P120" s="2">
        <f t="shared" si="3"/>
        <v>50</v>
      </c>
      <c r="Q120" s="18" t="s">
        <v>703</v>
      </c>
    </row>
    <row r="121" spans="1:17" ht="12.75">
      <c r="A121" s="5">
        <v>118</v>
      </c>
      <c r="B121" s="6" t="s">
        <v>252</v>
      </c>
      <c r="C121" s="7">
        <v>33</v>
      </c>
      <c r="D121" s="7" t="s">
        <v>253</v>
      </c>
      <c r="E121" s="4">
        <v>1</v>
      </c>
      <c r="F121" s="2">
        <v>1</v>
      </c>
      <c r="G121" s="2">
        <v>1</v>
      </c>
      <c r="H121" s="2">
        <v>1</v>
      </c>
      <c r="I121" s="2"/>
      <c r="J121" s="2"/>
      <c r="K121" s="2">
        <v>1</v>
      </c>
      <c r="L121" s="2"/>
      <c r="M121" s="2"/>
      <c r="N121" s="2"/>
      <c r="O121" s="4">
        <f t="shared" si="2"/>
        <v>5</v>
      </c>
      <c r="P121" s="2">
        <f t="shared" si="3"/>
        <v>50</v>
      </c>
      <c r="Q121" s="18" t="s">
        <v>703</v>
      </c>
    </row>
    <row r="122" spans="1:17" ht="12.75">
      <c r="A122" s="5">
        <v>119</v>
      </c>
      <c r="B122" s="6" t="s">
        <v>203</v>
      </c>
      <c r="C122" s="7">
        <v>414</v>
      </c>
      <c r="D122" s="7" t="s">
        <v>204</v>
      </c>
      <c r="E122" s="4">
        <v>1</v>
      </c>
      <c r="F122" s="2">
        <v>1</v>
      </c>
      <c r="G122" s="2">
        <v>1</v>
      </c>
      <c r="H122" s="2"/>
      <c r="I122" s="2">
        <v>0.5</v>
      </c>
      <c r="J122" s="2"/>
      <c r="K122" s="2"/>
      <c r="L122" s="2">
        <v>1</v>
      </c>
      <c r="M122" s="2"/>
      <c r="N122" s="2"/>
      <c r="O122" s="4">
        <f t="shared" si="2"/>
        <v>4.5</v>
      </c>
      <c r="P122" s="2">
        <f t="shared" si="3"/>
        <v>45</v>
      </c>
      <c r="Q122" s="18" t="s">
        <v>703</v>
      </c>
    </row>
    <row r="123" spans="1:17" ht="12.75">
      <c r="A123" s="5">
        <v>120</v>
      </c>
      <c r="B123" s="6" t="s">
        <v>419</v>
      </c>
      <c r="C123" s="7">
        <v>454</v>
      </c>
      <c r="D123" s="7" t="s">
        <v>205</v>
      </c>
      <c r="E123" s="4">
        <v>1</v>
      </c>
      <c r="F123" s="2">
        <v>1</v>
      </c>
      <c r="G123" s="2">
        <v>1</v>
      </c>
      <c r="H123" s="2"/>
      <c r="I123" s="2">
        <v>0.5</v>
      </c>
      <c r="J123" s="2">
        <v>1</v>
      </c>
      <c r="K123" s="2"/>
      <c r="L123" s="2"/>
      <c r="M123" s="2"/>
      <c r="N123" s="2"/>
      <c r="O123" s="4">
        <f t="shared" si="2"/>
        <v>4.5</v>
      </c>
      <c r="P123" s="2">
        <f t="shared" si="3"/>
        <v>45</v>
      </c>
      <c r="Q123" s="18" t="s">
        <v>703</v>
      </c>
    </row>
    <row r="124" spans="1:17" ht="12.75">
      <c r="A124" s="5">
        <v>121</v>
      </c>
      <c r="B124" s="6" t="s">
        <v>206</v>
      </c>
      <c r="C124" s="7">
        <v>393</v>
      </c>
      <c r="D124" s="7" t="s">
        <v>207</v>
      </c>
      <c r="E124" s="4">
        <v>1</v>
      </c>
      <c r="F124" s="2">
        <v>1</v>
      </c>
      <c r="G124" s="2">
        <v>1</v>
      </c>
      <c r="H124" s="49">
        <v>1</v>
      </c>
      <c r="I124" s="2">
        <v>0.5</v>
      </c>
      <c r="J124" s="2"/>
      <c r="K124" s="2"/>
      <c r="L124" s="2"/>
      <c r="M124" s="2"/>
      <c r="N124" s="2"/>
      <c r="O124" s="4">
        <f t="shared" si="2"/>
        <v>4.5</v>
      </c>
      <c r="P124" s="2">
        <f t="shared" si="3"/>
        <v>45</v>
      </c>
      <c r="Q124" s="18" t="s">
        <v>703</v>
      </c>
    </row>
    <row r="125" spans="1:17" ht="12.75">
      <c r="A125" s="5">
        <v>122</v>
      </c>
      <c r="B125" s="6" t="s">
        <v>208</v>
      </c>
      <c r="C125" s="7">
        <v>425</v>
      </c>
      <c r="D125" s="7" t="s">
        <v>209</v>
      </c>
      <c r="E125" s="4">
        <v>1</v>
      </c>
      <c r="F125" s="2">
        <v>1</v>
      </c>
      <c r="G125" s="2">
        <v>1</v>
      </c>
      <c r="H125" s="2"/>
      <c r="I125" s="2">
        <v>0.5</v>
      </c>
      <c r="J125" s="2">
        <v>1</v>
      </c>
      <c r="K125" s="2"/>
      <c r="L125" s="2"/>
      <c r="M125" s="2"/>
      <c r="N125" s="2"/>
      <c r="O125" s="4">
        <f t="shared" si="2"/>
        <v>4.5</v>
      </c>
      <c r="P125" s="2">
        <f t="shared" si="3"/>
        <v>45</v>
      </c>
      <c r="Q125" s="18" t="s">
        <v>703</v>
      </c>
    </row>
    <row r="126" spans="1:17" ht="12.75">
      <c r="A126" s="5">
        <v>123</v>
      </c>
      <c r="B126" s="6" t="s">
        <v>420</v>
      </c>
      <c r="C126" s="7">
        <v>175</v>
      </c>
      <c r="D126" s="7" t="s">
        <v>232</v>
      </c>
      <c r="E126" s="4">
        <v>1</v>
      </c>
      <c r="F126" s="2">
        <v>1</v>
      </c>
      <c r="G126" s="2">
        <v>1</v>
      </c>
      <c r="H126" s="2"/>
      <c r="I126" s="2">
        <v>0.5</v>
      </c>
      <c r="J126" s="2"/>
      <c r="K126" s="2"/>
      <c r="L126" s="2"/>
      <c r="M126" s="2">
        <v>1</v>
      </c>
      <c r="N126" s="2"/>
      <c r="O126" s="4">
        <f t="shared" si="2"/>
        <v>4.5</v>
      </c>
      <c r="P126" s="2">
        <f t="shared" si="3"/>
        <v>45</v>
      </c>
      <c r="Q126" s="18" t="s">
        <v>703</v>
      </c>
    </row>
    <row r="127" spans="1:17" ht="12.75" customHeight="1">
      <c r="A127" s="5">
        <v>124</v>
      </c>
      <c r="B127" s="6" t="s">
        <v>218</v>
      </c>
      <c r="C127" s="5">
        <v>308</v>
      </c>
      <c r="D127" s="5" t="s">
        <v>219</v>
      </c>
      <c r="E127" s="4">
        <v>1</v>
      </c>
      <c r="F127" s="2">
        <v>1</v>
      </c>
      <c r="G127" s="2">
        <v>1</v>
      </c>
      <c r="H127" s="2">
        <v>1</v>
      </c>
      <c r="I127" s="2"/>
      <c r="J127" s="2"/>
      <c r="K127" s="2"/>
      <c r="L127" s="2"/>
      <c r="M127" s="2"/>
      <c r="N127" s="2"/>
      <c r="O127" s="4">
        <f t="shared" si="2"/>
        <v>4</v>
      </c>
      <c r="P127" s="2">
        <f t="shared" si="3"/>
        <v>40</v>
      </c>
      <c r="Q127" s="18" t="s">
        <v>703</v>
      </c>
    </row>
    <row r="128" spans="1:17" ht="12.75">
      <c r="A128" s="5">
        <v>125</v>
      </c>
      <c r="B128" s="6" t="s">
        <v>270</v>
      </c>
      <c r="C128" s="7">
        <v>455</v>
      </c>
      <c r="D128" s="7" t="s">
        <v>271</v>
      </c>
      <c r="E128" s="4">
        <v>1</v>
      </c>
      <c r="F128" s="2">
        <v>1</v>
      </c>
      <c r="G128" s="2">
        <v>1</v>
      </c>
      <c r="H128" s="2"/>
      <c r="I128" s="2"/>
      <c r="J128" s="2"/>
      <c r="K128" s="2">
        <v>1</v>
      </c>
      <c r="L128" s="2"/>
      <c r="M128" s="2"/>
      <c r="N128" s="2"/>
      <c r="O128" s="4">
        <f t="shared" si="2"/>
        <v>4</v>
      </c>
      <c r="P128" s="2">
        <f t="shared" si="3"/>
        <v>40</v>
      </c>
      <c r="Q128" s="18" t="s">
        <v>703</v>
      </c>
    </row>
    <row r="129" spans="1:17" ht="12.75">
      <c r="A129" s="5">
        <v>126</v>
      </c>
      <c r="B129" s="6" t="s">
        <v>237</v>
      </c>
      <c r="C129" s="16">
        <v>300</v>
      </c>
      <c r="D129" s="17" t="s">
        <v>238</v>
      </c>
      <c r="E129" s="4">
        <v>1</v>
      </c>
      <c r="F129" s="2">
        <v>1</v>
      </c>
      <c r="G129" s="2">
        <v>1</v>
      </c>
      <c r="H129" s="2"/>
      <c r="I129" s="2"/>
      <c r="J129" s="2"/>
      <c r="K129" s="2">
        <v>1</v>
      </c>
      <c r="L129" s="2"/>
      <c r="M129" s="2"/>
      <c r="N129" s="2"/>
      <c r="O129" s="4">
        <f t="shared" si="2"/>
        <v>4</v>
      </c>
      <c r="P129" s="2">
        <f t="shared" si="3"/>
        <v>40</v>
      </c>
      <c r="Q129" s="18" t="s">
        <v>703</v>
      </c>
    </row>
    <row r="130" spans="1:17" ht="12.75">
      <c r="A130" s="5">
        <v>127</v>
      </c>
      <c r="B130" s="6" t="s">
        <v>421</v>
      </c>
      <c r="C130" s="7">
        <v>314</v>
      </c>
      <c r="D130" s="7" t="s">
        <v>249</v>
      </c>
      <c r="E130" s="4">
        <v>1</v>
      </c>
      <c r="F130" s="2"/>
      <c r="G130" s="2">
        <v>1</v>
      </c>
      <c r="H130" s="2">
        <v>1</v>
      </c>
      <c r="I130" s="2"/>
      <c r="J130" s="2"/>
      <c r="K130" s="2">
        <v>1</v>
      </c>
      <c r="L130" s="2"/>
      <c r="M130" s="2"/>
      <c r="N130" s="2"/>
      <c r="O130" s="4">
        <f t="shared" si="2"/>
        <v>4</v>
      </c>
      <c r="P130" s="2">
        <f t="shared" si="3"/>
        <v>40</v>
      </c>
      <c r="Q130" s="18" t="s">
        <v>703</v>
      </c>
    </row>
    <row r="131" spans="1:17" ht="12.75">
      <c r="A131" s="5">
        <v>128</v>
      </c>
      <c r="B131" s="6" t="s">
        <v>250</v>
      </c>
      <c r="C131" s="7">
        <v>178</v>
      </c>
      <c r="D131" s="7" t="s">
        <v>251</v>
      </c>
      <c r="E131" s="4">
        <v>1</v>
      </c>
      <c r="F131" s="2"/>
      <c r="G131" s="2">
        <v>1</v>
      </c>
      <c r="H131" s="2">
        <v>1</v>
      </c>
      <c r="I131" s="2"/>
      <c r="J131" s="2"/>
      <c r="K131" s="2">
        <v>1</v>
      </c>
      <c r="L131" s="2"/>
      <c r="M131" s="2"/>
      <c r="N131" s="2"/>
      <c r="O131" s="4">
        <f t="shared" si="2"/>
        <v>4</v>
      </c>
      <c r="P131" s="2">
        <f t="shared" si="3"/>
        <v>40</v>
      </c>
      <c r="Q131" s="18" t="s">
        <v>703</v>
      </c>
    </row>
    <row r="132" spans="1:17" ht="12.75">
      <c r="A132" s="5">
        <v>129</v>
      </c>
      <c r="B132" s="6" t="s">
        <v>226</v>
      </c>
      <c r="C132" s="7">
        <v>69</v>
      </c>
      <c r="D132" s="7" t="s">
        <v>227</v>
      </c>
      <c r="E132" s="4">
        <v>1</v>
      </c>
      <c r="F132" s="2">
        <v>1</v>
      </c>
      <c r="G132" s="2">
        <v>1</v>
      </c>
      <c r="H132" s="2"/>
      <c r="I132" s="2">
        <v>0.5</v>
      </c>
      <c r="J132" s="2"/>
      <c r="K132" s="2"/>
      <c r="L132" s="2"/>
      <c r="M132" s="2"/>
      <c r="N132" s="2"/>
      <c r="O132" s="4">
        <f t="shared" ref="O132:O195" si="4">E132+F132+G132+H132+I132+J132+K132+L132+M132+N132</f>
        <v>3.5</v>
      </c>
      <c r="P132" s="2">
        <f t="shared" ref="P132:P195" si="5">O132/10*100</f>
        <v>35</v>
      </c>
      <c r="Q132" s="18" t="s">
        <v>703</v>
      </c>
    </row>
    <row r="133" spans="1:17" ht="12.75">
      <c r="A133" s="5">
        <v>130</v>
      </c>
      <c r="B133" s="6" t="s">
        <v>228</v>
      </c>
      <c r="C133" s="7">
        <v>332</v>
      </c>
      <c r="D133" s="7" t="s">
        <v>229</v>
      </c>
      <c r="E133" s="4">
        <v>1</v>
      </c>
      <c r="F133" s="2">
        <v>1</v>
      </c>
      <c r="G133" s="2"/>
      <c r="H133" s="2"/>
      <c r="I133" s="2">
        <v>0.5</v>
      </c>
      <c r="J133" s="2"/>
      <c r="K133" s="2">
        <v>1</v>
      </c>
      <c r="L133" s="2"/>
      <c r="M133" s="2"/>
      <c r="N133" s="2"/>
      <c r="O133" s="4">
        <f t="shared" si="4"/>
        <v>3.5</v>
      </c>
      <c r="P133" s="2">
        <f t="shared" si="5"/>
        <v>35</v>
      </c>
      <c r="Q133" s="18" t="s">
        <v>703</v>
      </c>
    </row>
    <row r="134" spans="1:17" ht="12.75">
      <c r="A134" s="5">
        <v>131</v>
      </c>
      <c r="B134" s="6" t="s">
        <v>230</v>
      </c>
      <c r="C134" s="7">
        <v>65</v>
      </c>
      <c r="D134" s="7" t="s">
        <v>231</v>
      </c>
      <c r="E134" s="4">
        <v>1</v>
      </c>
      <c r="F134" s="2"/>
      <c r="G134" s="2">
        <v>1</v>
      </c>
      <c r="H134" s="2">
        <v>1</v>
      </c>
      <c r="I134" s="2">
        <v>0.5</v>
      </c>
      <c r="J134" s="2"/>
      <c r="K134" s="2"/>
      <c r="L134" s="2"/>
      <c r="M134" s="2"/>
      <c r="N134" s="2"/>
      <c r="O134" s="4">
        <f t="shared" si="4"/>
        <v>3.5</v>
      </c>
      <c r="P134" s="2">
        <f t="shared" si="5"/>
        <v>35</v>
      </c>
      <c r="Q134" s="18" t="s">
        <v>703</v>
      </c>
    </row>
    <row r="135" spans="1:17" ht="12.75">
      <c r="A135" s="5">
        <v>132</v>
      </c>
      <c r="B135" s="6" t="s">
        <v>288</v>
      </c>
      <c r="C135" s="7">
        <v>118</v>
      </c>
      <c r="D135" s="7" t="s">
        <v>289</v>
      </c>
      <c r="E135" s="4">
        <v>1</v>
      </c>
      <c r="F135" s="2">
        <v>1</v>
      </c>
      <c r="G135" s="2"/>
      <c r="H135" s="2"/>
      <c r="I135" s="2">
        <v>0.5</v>
      </c>
      <c r="J135" s="2"/>
      <c r="K135" s="2">
        <v>1</v>
      </c>
      <c r="L135" s="2"/>
      <c r="M135" s="2"/>
      <c r="N135" s="2"/>
      <c r="O135" s="4">
        <f t="shared" si="4"/>
        <v>3.5</v>
      </c>
      <c r="P135" s="2">
        <f t="shared" si="5"/>
        <v>35</v>
      </c>
      <c r="Q135" s="18" t="s">
        <v>703</v>
      </c>
    </row>
    <row r="136" spans="1:17" ht="12.75">
      <c r="A136" s="5">
        <v>133</v>
      </c>
      <c r="B136" s="6" t="s">
        <v>220</v>
      </c>
      <c r="C136" s="7">
        <v>252</v>
      </c>
      <c r="D136" s="7" t="s">
        <v>221</v>
      </c>
      <c r="E136" s="4">
        <v>1</v>
      </c>
      <c r="F136" s="2">
        <v>1</v>
      </c>
      <c r="G136" s="2">
        <v>1</v>
      </c>
      <c r="H136" s="2"/>
      <c r="I136" s="2"/>
      <c r="J136" s="2"/>
      <c r="K136" s="2"/>
      <c r="L136" s="2"/>
      <c r="M136" s="2"/>
      <c r="N136" s="2"/>
      <c r="O136" s="4">
        <f t="shared" si="4"/>
        <v>3</v>
      </c>
      <c r="P136" s="2">
        <f t="shared" si="5"/>
        <v>30</v>
      </c>
      <c r="Q136" s="18" t="s">
        <v>703</v>
      </c>
    </row>
    <row r="137" spans="1:17" ht="12.75">
      <c r="A137" s="5">
        <v>134</v>
      </c>
      <c r="B137" s="6" t="s">
        <v>233</v>
      </c>
      <c r="C137" s="7">
        <v>187</v>
      </c>
      <c r="D137" s="7" t="s">
        <v>234</v>
      </c>
      <c r="E137" s="4">
        <v>1</v>
      </c>
      <c r="F137" s="2"/>
      <c r="G137" s="2">
        <v>1</v>
      </c>
      <c r="H137" s="2">
        <v>1</v>
      </c>
      <c r="I137" s="2"/>
      <c r="J137" s="2"/>
      <c r="K137" s="2"/>
      <c r="L137" s="2"/>
      <c r="M137" s="2"/>
      <c r="N137" s="2"/>
      <c r="O137" s="4">
        <f t="shared" si="4"/>
        <v>3</v>
      </c>
      <c r="P137" s="2">
        <f t="shared" si="5"/>
        <v>30</v>
      </c>
      <c r="Q137" s="18" t="s">
        <v>703</v>
      </c>
    </row>
    <row r="138" spans="1:17" ht="12.75">
      <c r="A138" s="5">
        <v>135</v>
      </c>
      <c r="B138" s="6" t="s">
        <v>235</v>
      </c>
      <c r="C138" s="7">
        <v>420</v>
      </c>
      <c r="D138" s="7" t="s">
        <v>236</v>
      </c>
      <c r="E138" s="4">
        <v>1</v>
      </c>
      <c r="F138" s="2">
        <v>1</v>
      </c>
      <c r="G138" s="2"/>
      <c r="H138" s="2"/>
      <c r="I138" s="2">
        <v>1</v>
      </c>
      <c r="J138" s="2"/>
      <c r="K138" s="2"/>
      <c r="L138" s="2"/>
      <c r="M138" s="2"/>
      <c r="N138" s="2"/>
      <c r="O138" s="4">
        <f t="shared" si="4"/>
        <v>3</v>
      </c>
      <c r="P138" s="2">
        <f t="shared" si="5"/>
        <v>30</v>
      </c>
      <c r="Q138" s="18" t="s">
        <v>703</v>
      </c>
    </row>
    <row r="139" spans="1:17" ht="12.75">
      <c r="A139" s="5">
        <v>136</v>
      </c>
      <c r="B139" s="6" t="s">
        <v>239</v>
      </c>
      <c r="C139" s="7">
        <v>37</v>
      </c>
      <c r="D139" s="7" t="s">
        <v>240</v>
      </c>
      <c r="E139" s="9"/>
      <c r="F139" s="2"/>
      <c r="G139" s="2">
        <v>1</v>
      </c>
      <c r="H139" s="2"/>
      <c r="I139" s="2"/>
      <c r="J139" s="2">
        <v>1</v>
      </c>
      <c r="K139" s="2">
        <v>1</v>
      </c>
      <c r="L139" s="2"/>
      <c r="M139" s="2"/>
      <c r="N139" s="2"/>
      <c r="O139" s="4">
        <f t="shared" si="4"/>
        <v>3</v>
      </c>
      <c r="P139" s="2">
        <f t="shared" si="5"/>
        <v>30</v>
      </c>
      <c r="Q139" s="18" t="s">
        <v>703</v>
      </c>
    </row>
    <row r="140" spans="1:17" ht="12.75">
      <c r="A140" s="5">
        <v>137</v>
      </c>
      <c r="B140" s="6" t="s">
        <v>241</v>
      </c>
      <c r="C140" s="7">
        <v>408</v>
      </c>
      <c r="D140" s="7" t="s">
        <v>242</v>
      </c>
      <c r="E140" s="4">
        <v>1</v>
      </c>
      <c r="F140" s="2"/>
      <c r="G140" s="2">
        <v>1</v>
      </c>
      <c r="H140" s="2">
        <v>1</v>
      </c>
      <c r="I140" s="2"/>
      <c r="J140" s="2"/>
      <c r="K140" s="2"/>
      <c r="L140" s="2"/>
      <c r="M140" s="2"/>
      <c r="N140" s="2"/>
      <c r="O140" s="4">
        <f t="shared" si="4"/>
        <v>3</v>
      </c>
      <c r="P140" s="2">
        <f t="shared" si="5"/>
        <v>30</v>
      </c>
      <c r="Q140" s="18" t="s">
        <v>703</v>
      </c>
    </row>
    <row r="141" spans="1:17" ht="12.75">
      <c r="A141" s="5">
        <v>138</v>
      </c>
      <c r="B141" s="6" t="s">
        <v>243</v>
      </c>
      <c r="C141" s="7">
        <v>38</v>
      </c>
      <c r="D141" s="7" t="s">
        <v>244</v>
      </c>
      <c r="E141" s="4">
        <v>1</v>
      </c>
      <c r="F141" s="2">
        <v>1</v>
      </c>
      <c r="G141" s="2"/>
      <c r="H141" s="2"/>
      <c r="I141" s="2"/>
      <c r="J141" s="2">
        <v>1</v>
      </c>
      <c r="K141" s="2"/>
      <c r="L141" s="2"/>
      <c r="M141" s="2"/>
      <c r="N141" s="2"/>
      <c r="O141" s="4">
        <f t="shared" si="4"/>
        <v>3</v>
      </c>
      <c r="P141" s="2">
        <f t="shared" si="5"/>
        <v>30</v>
      </c>
      <c r="Q141" s="18" t="s">
        <v>703</v>
      </c>
    </row>
    <row r="142" spans="1:17" ht="12.75">
      <c r="A142" s="5">
        <v>139</v>
      </c>
      <c r="B142" s="6" t="s">
        <v>245</v>
      </c>
      <c r="C142" s="7">
        <v>142</v>
      </c>
      <c r="D142" s="7" t="s">
        <v>246</v>
      </c>
      <c r="E142" s="4">
        <v>1</v>
      </c>
      <c r="F142" s="2">
        <v>1</v>
      </c>
      <c r="G142" s="2">
        <v>1</v>
      </c>
      <c r="H142" s="2"/>
      <c r="I142" s="2"/>
      <c r="J142" s="2"/>
      <c r="K142" s="2"/>
      <c r="L142" s="2"/>
      <c r="M142" s="2"/>
      <c r="N142" s="2"/>
      <c r="O142" s="4">
        <f t="shared" si="4"/>
        <v>3</v>
      </c>
      <c r="P142" s="2">
        <f t="shared" si="5"/>
        <v>30</v>
      </c>
      <c r="Q142" s="18" t="s">
        <v>703</v>
      </c>
    </row>
    <row r="143" spans="1:17" ht="12.75">
      <c r="A143" s="5">
        <v>140</v>
      </c>
      <c r="B143" s="6" t="s">
        <v>247</v>
      </c>
      <c r="C143" s="7">
        <v>188</v>
      </c>
      <c r="D143" s="7" t="s">
        <v>248</v>
      </c>
      <c r="E143" s="4">
        <v>1</v>
      </c>
      <c r="F143" s="2">
        <v>1</v>
      </c>
      <c r="G143" s="2"/>
      <c r="H143" s="2"/>
      <c r="I143" s="2"/>
      <c r="J143" s="2"/>
      <c r="K143" s="2">
        <v>1</v>
      </c>
      <c r="L143" s="2"/>
      <c r="M143" s="2"/>
      <c r="N143" s="2"/>
      <c r="O143" s="4">
        <f t="shared" si="4"/>
        <v>3</v>
      </c>
      <c r="P143" s="2">
        <f t="shared" si="5"/>
        <v>30</v>
      </c>
      <c r="Q143" s="18" t="s">
        <v>703</v>
      </c>
    </row>
    <row r="144" spans="1:17" ht="12.75">
      <c r="A144" s="5">
        <v>141</v>
      </c>
      <c r="B144" s="6" t="s">
        <v>256</v>
      </c>
      <c r="C144" s="7">
        <v>96</v>
      </c>
      <c r="D144" s="7" t="s">
        <v>257</v>
      </c>
      <c r="E144" s="4">
        <v>1</v>
      </c>
      <c r="F144" s="2">
        <v>1</v>
      </c>
      <c r="G144" s="2"/>
      <c r="H144" s="2"/>
      <c r="I144" s="2"/>
      <c r="J144" s="2"/>
      <c r="K144" s="2"/>
      <c r="L144" s="2">
        <v>1</v>
      </c>
      <c r="M144" s="2"/>
      <c r="N144" s="2"/>
      <c r="O144" s="4">
        <f t="shared" si="4"/>
        <v>3</v>
      </c>
      <c r="P144" s="2">
        <f t="shared" si="5"/>
        <v>30</v>
      </c>
      <c r="Q144" s="18" t="s">
        <v>703</v>
      </c>
    </row>
    <row r="145" spans="1:17" ht="12" customHeight="1">
      <c r="A145" s="5">
        <v>142</v>
      </c>
      <c r="B145" s="6" t="s">
        <v>278</v>
      </c>
      <c r="C145" s="7">
        <v>121</v>
      </c>
      <c r="D145" s="7" t="s">
        <v>279</v>
      </c>
      <c r="E145" s="4">
        <v>1</v>
      </c>
      <c r="F145" s="2">
        <v>1</v>
      </c>
      <c r="G145" s="2"/>
      <c r="H145" s="2"/>
      <c r="I145" s="2">
        <v>0.5</v>
      </c>
      <c r="J145" s="2"/>
      <c r="K145" s="2"/>
      <c r="L145" s="2"/>
      <c r="M145" s="2"/>
      <c r="N145" s="2"/>
      <c r="O145" s="4">
        <f t="shared" si="4"/>
        <v>2.5</v>
      </c>
      <c r="P145" s="2">
        <f t="shared" si="5"/>
        <v>25</v>
      </c>
      <c r="Q145" s="18" t="s">
        <v>703</v>
      </c>
    </row>
    <row r="146" spans="1:17" s="8" customFormat="1" ht="12.75">
      <c r="A146" s="5">
        <v>143</v>
      </c>
      <c r="B146" s="6" t="s">
        <v>258</v>
      </c>
      <c r="C146" s="7">
        <v>254</v>
      </c>
      <c r="D146" s="7" t="s">
        <v>259</v>
      </c>
      <c r="E146" s="4">
        <v>1</v>
      </c>
      <c r="F146" s="2">
        <v>1</v>
      </c>
      <c r="G146" s="2"/>
      <c r="H146" s="2"/>
      <c r="I146" s="2"/>
      <c r="J146" s="2"/>
      <c r="K146" s="2"/>
      <c r="L146" s="2"/>
      <c r="M146" s="2"/>
      <c r="N146" s="2"/>
      <c r="O146" s="4">
        <f t="shared" si="4"/>
        <v>2</v>
      </c>
      <c r="P146" s="2">
        <f t="shared" si="5"/>
        <v>20</v>
      </c>
      <c r="Q146" s="18" t="s">
        <v>703</v>
      </c>
    </row>
    <row r="147" spans="1:17" ht="12.75" customHeight="1">
      <c r="A147" s="5">
        <v>144</v>
      </c>
      <c r="B147" s="6" t="s">
        <v>260</v>
      </c>
      <c r="C147" s="7">
        <v>358</v>
      </c>
      <c r="D147" s="7" t="s">
        <v>261</v>
      </c>
      <c r="E147" s="4">
        <v>1</v>
      </c>
      <c r="F147" s="2"/>
      <c r="G147" s="2">
        <v>1</v>
      </c>
      <c r="H147" s="2"/>
      <c r="I147" s="2"/>
      <c r="J147" s="2"/>
      <c r="K147" s="2"/>
      <c r="L147" s="2"/>
      <c r="M147" s="2"/>
      <c r="N147" s="2"/>
      <c r="O147" s="4">
        <f t="shared" si="4"/>
        <v>2</v>
      </c>
      <c r="P147" s="2">
        <f t="shared" si="5"/>
        <v>20</v>
      </c>
      <c r="Q147" s="18" t="s">
        <v>703</v>
      </c>
    </row>
    <row r="148" spans="1:17" ht="12.75" customHeight="1">
      <c r="A148" s="5">
        <v>145</v>
      </c>
      <c r="B148" s="6" t="s">
        <v>422</v>
      </c>
      <c r="C148" s="7">
        <v>459</v>
      </c>
      <c r="D148" s="7" t="s">
        <v>262</v>
      </c>
      <c r="E148" s="4"/>
      <c r="F148" s="2">
        <v>1</v>
      </c>
      <c r="G148" s="2"/>
      <c r="H148" s="2"/>
      <c r="I148" s="2"/>
      <c r="J148" s="2"/>
      <c r="K148" s="2">
        <v>1</v>
      </c>
      <c r="L148" s="2"/>
      <c r="M148" s="2"/>
      <c r="N148" s="2"/>
      <c r="O148" s="4">
        <f t="shared" si="4"/>
        <v>2</v>
      </c>
      <c r="P148" s="2">
        <f t="shared" si="5"/>
        <v>20</v>
      </c>
      <c r="Q148" s="18" t="s">
        <v>703</v>
      </c>
    </row>
    <row r="149" spans="1:17" ht="12.75">
      <c r="A149" s="5">
        <v>146</v>
      </c>
      <c r="B149" s="6" t="s">
        <v>265</v>
      </c>
      <c r="C149" s="7">
        <v>51</v>
      </c>
      <c r="D149" s="7" t="s">
        <v>266</v>
      </c>
      <c r="E149" s="9"/>
      <c r="F149" s="2"/>
      <c r="G149" s="2">
        <v>1</v>
      </c>
      <c r="H149" s="2"/>
      <c r="I149" s="2"/>
      <c r="J149" s="2">
        <v>1</v>
      </c>
      <c r="K149" s="2"/>
      <c r="L149" s="2"/>
      <c r="M149" s="2"/>
      <c r="N149" s="2"/>
      <c r="O149" s="4">
        <f t="shared" si="4"/>
        <v>2</v>
      </c>
      <c r="P149" s="2">
        <f t="shared" si="5"/>
        <v>20</v>
      </c>
      <c r="Q149" s="18" t="s">
        <v>703</v>
      </c>
    </row>
    <row r="150" spans="1:17" ht="12.75">
      <c r="A150" s="5">
        <v>147</v>
      </c>
      <c r="B150" s="6" t="s">
        <v>272</v>
      </c>
      <c r="C150" s="5">
        <v>469</v>
      </c>
      <c r="D150" s="5" t="s">
        <v>273</v>
      </c>
      <c r="E150" s="4">
        <v>1</v>
      </c>
      <c r="F150" s="2">
        <v>1</v>
      </c>
      <c r="G150" s="2"/>
      <c r="H150" s="2"/>
      <c r="I150" s="2"/>
      <c r="J150" s="2"/>
      <c r="K150" s="2"/>
      <c r="L150" s="2"/>
      <c r="M150" s="2"/>
      <c r="N150" s="2"/>
      <c r="O150" s="4">
        <f t="shared" si="4"/>
        <v>2</v>
      </c>
      <c r="P150" s="2">
        <f t="shared" si="5"/>
        <v>20</v>
      </c>
      <c r="Q150" s="18" t="s">
        <v>703</v>
      </c>
    </row>
    <row r="151" spans="1:17" ht="12.75">
      <c r="A151" s="5">
        <v>148</v>
      </c>
      <c r="B151" s="6" t="s">
        <v>274</v>
      </c>
      <c r="C151" s="7">
        <v>32</v>
      </c>
      <c r="D151" s="7" t="s">
        <v>275</v>
      </c>
      <c r="E151" s="4">
        <v>1</v>
      </c>
      <c r="F151" s="2"/>
      <c r="G151" s="2"/>
      <c r="H151" s="2"/>
      <c r="I151" s="2"/>
      <c r="J151" s="2"/>
      <c r="K151" s="2"/>
      <c r="L151" s="2"/>
      <c r="M151" s="2"/>
      <c r="N151" s="2"/>
      <c r="O151" s="4">
        <f t="shared" si="4"/>
        <v>1</v>
      </c>
      <c r="P151" s="2">
        <f t="shared" si="5"/>
        <v>10</v>
      </c>
      <c r="Q151" s="18" t="s">
        <v>703</v>
      </c>
    </row>
    <row r="152" spans="1:17" ht="12.75">
      <c r="A152" s="5">
        <v>149</v>
      </c>
      <c r="B152" s="6" t="s">
        <v>276</v>
      </c>
      <c r="C152" s="7">
        <v>369</v>
      </c>
      <c r="D152" s="7" t="s">
        <v>277</v>
      </c>
      <c r="E152" s="9"/>
      <c r="F152" s="2"/>
      <c r="G152" s="2"/>
      <c r="H152" s="2"/>
      <c r="I152" s="2"/>
      <c r="J152" s="2"/>
      <c r="K152" s="2">
        <v>1</v>
      </c>
      <c r="L152" s="2"/>
      <c r="M152" s="2"/>
      <c r="N152" s="2"/>
      <c r="O152" s="4">
        <f t="shared" si="4"/>
        <v>1</v>
      </c>
      <c r="P152" s="2">
        <f t="shared" si="5"/>
        <v>10</v>
      </c>
      <c r="Q152" s="18" t="s">
        <v>703</v>
      </c>
    </row>
    <row r="153" spans="1:17" ht="12.75">
      <c r="A153" s="5">
        <v>150</v>
      </c>
      <c r="B153" s="10" t="s">
        <v>280</v>
      </c>
      <c r="C153" s="7">
        <v>539</v>
      </c>
      <c r="D153" s="7" t="s">
        <v>281</v>
      </c>
      <c r="E153" s="9"/>
      <c r="F153" s="2"/>
      <c r="G153" s="2"/>
      <c r="H153" s="2"/>
      <c r="I153" s="2"/>
      <c r="J153" s="2">
        <v>1</v>
      </c>
      <c r="K153" s="2"/>
      <c r="L153" s="2"/>
      <c r="M153" s="2"/>
      <c r="N153" s="2"/>
      <c r="O153" s="4">
        <f t="shared" si="4"/>
        <v>1</v>
      </c>
      <c r="P153" s="2">
        <f t="shared" si="5"/>
        <v>10</v>
      </c>
      <c r="Q153" s="18" t="s">
        <v>703</v>
      </c>
    </row>
    <row r="154" spans="1:17" ht="12.75">
      <c r="A154" s="5">
        <v>151</v>
      </c>
      <c r="B154" s="6" t="s">
        <v>282</v>
      </c>
      <c r="C154" s="7">
        <v>125</v>
      </c>
      <c r="D154" s="7" t="s">
        <v>283</v>
      </c>
      <c r="E154" s="9"/>
      <c r="F154" s="2"/>
      <c r="G154" s="2"/>
      <c r="H154" s="2"/>
      <c r="I154" s="2"/>
      <c r="J154" s="2">
        <v>1</v>
      </c>
      <c r="K154" s="2"/>
      <c r="L154" s="2"/>
      <c r="M154" s="2"/>
      <c r="N154" s="2"/>
      <c r="O154" s="4">
        <f t="shared" si="4"/>
        <v>1</v>
      </c>
      <c r="P154" s="2">
        <f t="shared" si="5"/>
        <v>10</v>
      </c>
      <c r="Q154" s="18" t="s">
        <v>703</v>
      </c>
    </row>
    <row r="155" spans="1:17" ht="12.75">
      <c r="A155" s="5">
        <v>152</v>
      </c>
      <c r="B155" s="6" t="s">
        <v>284</v>
      </c>
      <c r="C155" s="7">
        <v>263</v>
      </c>
      <c r="D155" s="7" t="s">
        <v>285</v>
      </c>
      <c r="E155" s="4">
        <v>1</v>
      </c>
      <c r="F155" s="2"/>
      <c r="G155" s="2"/>
      <c r="H155" s="2"/>
      <c r="I155" s="2"/>
      <c r="J155" s="2"/>
      <c r="K155" s="2"/>
      <c r="L155" s="2"/>
      <c r="M155" s="2"/>
      <c r="N155" s="2"/>
      <c r="O155" s="4">
        <f t="shared" si="4"/>
        <v>1</v>
      </c>
      <c r="P155" s="2">
        <f t="shared" si="5"/>
        <v>10</v>
      </c>
      <c r="Q155" s="18" t="s">
        <v>703</v>
      </c>
    </row>
    <row r="156" spans="1:17" ht="12.75">
      <c r="A156" s="5">
        <v>153</v>
      </c>
      <c r="B156" s="6" t="s">
        <v>286</v>
      </c>
      <c r="C156" s="7">
        <v>236</v>
      </c>
      <c r="D156" s="7" t="s">
        <v>287</v>
      </c>
      <c r="E156" s="9"/>
      <c r="F156" s="2"/>
      <c r="G156" s="2"/>
      <c r="H156" s="2"/>
      <c r="I156" s="2"/>
      <c r="J156" s="2">
        <v>1</v>
      </c>
      <c r="K156" s="2"/>
      <c r="L156" s="2"/>
      <c r="M156" s="2"/>
      <c r="N156" s="2"/>
      <c r="O156" s="4">
        <f t="shared" si="4"/>
        <v>1</v>
      </c>
      <c r="P156" s="2">
        <f t="shared" si="5"/>
        <v>10</v>
      </c>
      <c r="Q156" s="18" t="s">
        <v>703</v>
      </c>
    </row>
    <row r="157" spans="1:17" ht="12.75">
      <c r="A157" s="5">
        <v>154</v>
      </c>
      <c r="B157" s="6" t="s">
        <v>290</v>
      </c>
      <c r="C157" s="7">
        <v>407</v>
      </c>
      <c r="D157" s="7" t="s">
        <v>291</v>
      </c>
      <c r="E157" s="9"/>
      <c r="F157" s="2"/>
      <c r="G157" s="2">
        <v>1</v>
      </c>
      <c r="H157" s="2"/>
      <c r="I157" s="2"/>
      <c r="J157" s="2"/>
      <c r="K157" s="2"/>
      <c r="L157" s="2"/>
      <c r="M157" s="2"/>
      <c r="N157" s="2"/>
      <c r="O157" s="4">
        <f t="shared" si="4"/>
        <v>1</v>
      </c>
      <c r="P157" s="2">
        <f t="shared" si="5"/>
        <v>10</v>
      </c>
      <c r="Q157" s="18" t="s">
        <v>703</v>
      </c>
    </row>
    <row r="158" spans="1:17" ht="12.75">
      <c r="A158" s="5">
        <v>155</v>
      </c>
      <c r="B158" s="6" t="s">
        <v>292</v>
      </c>
      <c r="C158" s="7">
        <v>158</v>
      </c>
      <c r="D158" s="7" t="s">
        <v>293</v>
      </c>
      <c r="E158" s="4">
        <v>1</v>
      </c>
      <c r="F158" s="2"/>
      <c r="G158" s="2"/>
      <c r="H158" s="2"/>
      <c r="I158" s="2"/>
      <c r="J158" s="2"/>
      <c r="K158" s="2"/>
      <c r="L158" s="2"/>
      <c r="M158" s="2"/>
      <c r="N158" s="2"/>
      <c r="O158" s="4">
        <f t="shared" si="4"/>
        <v>1</v>
      </c>
      <c r="P158" s="2">
        <f t="shared" si="5"/>
        <v>10</v>
      </c>
      <c r="Q158" s="18" t="s">
        <v>703</v>
      </c>
    </row>
    <row r="159" spans="1:17" ht="12.75">
      <c r="A159" s="5">
        <v>156</v>
      </c>
      <c r="B159" s="6" t="s">
        <v>294</v>
      </c>
      <c r="C159" s="7">
        <v>154</v>
      </c>
      <c r="D159" s="7" t="s">
        <v>295</v>
      </c>
      <c r="E159" s="4">
        <v>1</v>
      </c>
      <c r="F159" s="2"/>
      <c r="G159" s="2"/>
      <c r="H159" s="2"/>
      <c r="I159" s="2"/>
      <c r="J159" s="2"/>
      <c r="K159" s="2"/>
      <c r="L159" s="2"/>
      <c r="M159" s="2"/>
      <c r="N159" s="2"/>
      <c r="O159" s="4">
        <f t="shared" si="4"/>
        <v>1</v>
      </c>
      <c r="P159" s="2">
        <f t="shared" si="5"/>
        <v>10</v>
      </c>
      <c r="Q159" s="18" t="s">
        <v>703</v>
      </c>
    </row>
    <row r="160" spans="1:17" ht="12.75">
      <c r="A160" s="5">
        <v>157</v>
      </c>
      <c r="B160" s="6" t="s">
        <v>351</v>
      </c>
      <c r="C160" s="7">
        <v>40</v>
      </c>
      <c r="D160" s="7" t="s">
        <v>352</v>
      </c>
      <c r="E160" s="9"/>
      <c r="F160" s="2"/>
      <c r="G160" s="2"/>
      <c r="H160" s="2"/>
      <c r="I160" s="2"/>
      <c r="J160" s="2"/>
      <c r="K160" s="2">
        <v>1</v>
      </c>
      <c r="L160" s="2"/>
      <c r="M160" s="2"/>
      <c r="N160" s="2"/>
      <c r="O160" s="4">
        <f t="shared" si="4"/>
        <v>1</v>
      </c>
      <c r="P160" s="2">
        <f t="shared" si="5"/>
        <v>10</v>
      </c>
      <c r="Q160" s="18" t="s">
        <v>703</v>
      </c>
    </row>
    <row r="161" spans="1:17" ht="12.75">
      <c r="A161" s="5">
        <v>158</v>
      </c>
      <c r="B161" s="6" t="s">
        <v>361</v>
      </c>
      <c r="C161" s="7">
        <v>98</v>
      </c>
      <c r="D161" s="7" t="s">
        <v>362</v>
      </c>
      <c r="E161" s="9"/>
      <c r="F161" s="2">
        <v>1</v>
      </c>
      <c r="G161" s="2"/>
      <c r="H161" s="2"/>
      <c r="I161" s="2"/>
      <c r="J161" s="2"/>
      <c r="K161" s="2"/>
      <c r="L161" s="2"/>
      <c r="M161" s="2"/>
      <c r="N161" s="2"/>
      <c r="O161" s="4">
        <f t="shared" si="4"/>
        <v>1</v>
      </c>
      <c r="P161" s="2">
        <f t="shared" si="5"/>
        <v>10</v>
      </c>
      <c r="Q161" s="18" t="s">
        <v>703</v>
      </c>
    </row>
    <row r="162" spans="1:17" ht="12.75">
      <c r="A162" s="5">
        <v>159</v>
      </c>
      <c r="B162" s="6" t="s">
        <v>423</v>
      </c>
      <c r="C162" s="7">
        <v>452</v>
      </c>
      <c r="D162" s="7" t="s">
        <v>296</v>
      </c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4">
        <f t="shared" si="4"/>
        <v>0</v>
      </c>
      <c r="P162" s="2">
        <f t="shared" si="5"/>
        <v>0</v>
      </c>
      <c r="Q162" s="18" t="s">
        <v>703</v>
      </c>
    </row>
    <row r="163" spans="1:17" ht="12.75">
      <c r="A163" s="5">
        <v>160</v>
      </c>
      <c r="B163" s="6" t="s">
        <v>297</v>
      </c>
      <c r="C163" s="7">
        <v>225</v>
      </c>
      <c r="D163" s="7" t="s">
        <v>298</v>
      </c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4">
        <f t="shared" si="4"/>
        <v>0</v>
      </c>
      <c r="P163" s="2">
        <f t="shared" si="5"/>
        <v>0</v>
      </c>
      <c r="Q163" s="18" t="s">
        <v>703</v>
      </c>
    </row>
    <row r="164" spans="1:17" ht="12.75">
      <c r="A164" s="5">
        <v>161</v>
      </c>
      <c r="B164" s="6" t="s">
        <v>299</v>
      </c>
      <c r="C164" s="7">
        <v>63</v>
      </c>
      <c r="D164" s="7" t="s">
        <v>300</v>
      </c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4">
        <f t="shared" si="4"/>
        <v>0</v>
      </c>
      <c r="P164" s="2">
        <f t="shared" si="5"/>
        <v>0</v>
      </c>
      <c r="Q164" s="18" t="s">
        <v>703</v>
      </c>
    </row>
    <row r="165" spans="1:17" ht="12.75">
      <c r="A165" s="5">
        <v>162</v>
      </c>
      <c r="B165" s="6" t="s">
        <v>301</v>
      </c>
      <c r="C165" s="7">
        <v>375</v>
      </c>
      <c r="D165" s="7" t="s">
        <v>302</v>
      </c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4">
        <f t="shared" si="4"/>
        <v>0</v>
      </c>
      <c r="P165" s="2">
        <f t="shared" si="5"/>
        <v>0</v>
      </c>
      <c r="Q165" s="18" t="s">
        <v>703</v>
      </c>
    </row>
    <row r="166" spans="1:17" ht="12.75">
      <c r="A166" s="5">
        <v>163</v>
      </c>
      <c r="B166" s="6" t="s">
        <v>303</v>
      </c>
      <c r="C166" s="7">
        <v>286</v>
      </c>
      <c r="D166" s="7" t="s">
        <v>304</v>
      </c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4">
        <f t="shared" si="4"/>
        <v>0</v>
      </c>
      <c r="P166" s="2">
        <f t="shared" si="5"/>
        <v>0</v>
      </c>
      <c r="Q166" s="18" t="s">
        <v>703</v>
      </c>
    </row>
    <row r="167" spans="1:17" ht="12.75">
      <c r="A167" s="5">
        <v>164</v>
      </c>
      <c r="B167" s="6" t="s">
        <v>305</v>
      </c>
      <c r="C167" s="7">
        <v>424</v>
      </c>
      <c r="D167" s="7" t="s">
        <v>306</v>
      </c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4">
        <f t="shared" si="4"/>
        <v>0</v>
      </c>
      <c r="P167" s="2">
        <f t="shared" si="5"/>
        <v>0</v>
      </c>
      <c r="Q167" s="18" t="s">
        <v>703</v>
      </c>
    </row>
    <row r="168" spans="1:17" ht="12.75" customHeight="1">
      <c r="A168" s="5">
        <v>165</v>
      </c>
      <c r="B168" s="6" t="s">
        <v>307</v>
      </c>
      <c r="C168" s="7">
        <v>423</v>
      </c>
      <c r="D168" s="7" t="s">
        <v>308</v>
      </c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4">
        <f t="shared" si="4"/>
        <v>0</v>
      </c>
      <c r="P168" s="2">
        <f t="shared" si="5"/>
        <v>0</v>
      </c>
      <c r="Q168" s="18" t="s">
        <v>703</v>
      </c>
    </row>
    <row r="169" spans="1:17" ht="12.75">
      <c r="A169" s="5">
        <v>166</v>
      </c>
      <c r="B169" s="6" t="s">
        <v>309</v>
      </c>
      <c r="C169" s="7">
        <v>468</v>
      </c>
      <c r="D169" s="7" t="s">
        <v>310</v>
      </c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4">
        <f t="shared" si="4"/>
        <v>0</v>
      </c>
      <c r="P169" s="2">
        <f t="shared" si="5"/>
        <v>0</v>
      </c>
      <c r="Q169" s="18" t="s">
        <v>703</v>
      </c>
    </row>
    <row r="170" spans="1:17" ht="12.75">
      <c r="A170" s="5">
        <v>167</v>
      </c>
      <c r="B170" s="6" t="s">
        <v>311</v>
      </c>
      <c r="C170" s="7">
        <v>333</v>
      </c>
      <c r="D170" s="7" t="s">
        <v>312</v>
      </c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4">
        <f t="shared" si="4"/>
        <v>0</v>
      </c>
      <c r="P170" s="2">
        <f t="shared" si="5"/>
        <v>0</v>
      </c>
      <c r="Q170" s="18" t="s">
        <v>703</v>
      </c>
    </row>
    <row r="171" spans="1:17" ht="12.75">
      <c r="A171" s="5">
        <v>168</v>
      </c>
      <c r="B171" s="6" t="s">
        <v>313</v>
      </c>
      <c r="C171" s="7">
        <v>529</v>
      </c>
      <c r="D171" s="7" t="s">
        <v>314</v>
      </c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4">
        <f t="shared" si="4"/>
        <v>0</v>
      </c>
      <c r="P171" s="2">
        <f t="shared" si="5"/>
        <v>0</v>
      </c>
      <c r="Q171" s="18" t="s">
        <v>703</v>
      </c>
    </row>
    <row r="172" spans="1:17" ht="12.75">
      <c r="A172" s="5">
        <v>169</v>
      </c>
      <c r="B172" s="6" t="s">
        <v>315</v>
      </c>
      <c r="C172" s="7">
        <v>394</v>
      </c>
      <c r="D172" s="7" t="s">
        <v>316</v>
      </c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4">
        <f t="shared" si="4"/>
        <v>0</v>
      </c>
      <c r="P172" s="2">
        <f t="shared" si="5"/>
        <v>0</v>
      </c>
      <c r="Q172" s="18" t="s">
        <v>703</v>
      </c>
    </row>
    <row r="173" spans="1:17" ht="12.75">
      <c r="A173" s="5">
        <v>170</v>
      </c>
      <c r="B173" s="6" t="s">
        <v>317</v>
      </c>
      <c r="C173" s="7">
        <v>403</v>
      </c>
      <c r="D173" s="7" t="s">
        <v>318</v>
      </c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4">
        <f t="shared" si="4"/>
        <v>0</v>
      </c>
      <c r="P173" s="2">
        <f t="shared" si="5"/>
        <v>0</v>
      </c>
      <c r="Q173" s="18" t="s">
        <v>703</v>
      </c>
    </row>
    <row r="174" spans="1:17" ht="12.75">
      <c r="A174" s="5">
        <v>171</v>
      </c>
      <c r="B174" s="6" t="s">
        <v>319</v>
      </c>
      <c r="C174" s="7">
        <v>256</v>
      </c>
      <c r="D174" s="7" t="s">
        <v>320</v>
      </c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4">
        <f t="shared" si="4"/>
        <v>0</v>
      </c>
      <c r="P174" s="2">
        <f t="shared" si="5"/>
        <v>0</v>
      </c>
      <c r="Q174" s="18" t="s">
        <v>703</v>
      </c>
    </row>
    <row r="175" spans="1:17" ht="12.75">
      <c r="A175" s="5">
        <v>172</v>
      </c>
      <c r="B175" s="6" t="s">
        <v>321</v>
      </c>
      <c r="C175" s="7">
        <v>77</v>
      </c>
      <c r="D175" s="7" t="s">
        <v>322</v>
      </c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4">
        <f t="shared" si="4"/>
        <v>0</v>
      </c>
      <c r="P175" s="2">
        <f t="shared" si="5"/>
        <v>0</v>
      </c>
      <c r="Q175" s="18" t="s">
        <v>703</v>
      </c>
    </row>
    <row r="176" spans="1:17" ht="12.75">
      <c r="A176" s="5">
        <v>173</v>
      </c>
      <c r="B176" s="6" t="s">
        <v>323</v>
      </c>
      <c r="C176" s="7">
        <v>296</v>
      </c>
      <c r="D176" s="7" t="s">
        <v>324</v>
      </c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4">
        <f t="shared" si="4"/>
        <v>0</v>
      </c>
      <c r="P176" s="2">
        <f t="shared" si="5"/>
        <v>0</v>
      </c>
      <c r="Q176" s="18" t="s">
        <v>703</v>
      </c>
    </row>
    <row r="177" spans="1:17" ht="12.75" customHeight="1">
      <c r="A177" s="5">
        <v>174</v>
      </c>
      <c r="B177" s="10" t="s">
        <v>424</v>
      </c>
      <c r="C177" s="7">
        <v>480</v>
      </c>
      <c r="D177" s="7" t="s">
        <v>325</v>
      </c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4">
        <f t="shared" si="4"/>
        <v>0</v>
      </c>
      <c r="P177" s="2">
        <f t="shared" si="5"/>
        <v>0</v>
      </c>
      <c r="Q177" s="18" t="s">
        <v>703</v>
      </c>
    </row>
    <row r="178" spans="1:17" ht="12.75">
      <c r="A178" s="5">
        <v>175</v>
      </c>
      <c r="B178" s="6" t="s">
        <v>326</v>
      </c>
      <c r="C178" s="7">
        <v>207</v>
      </c>
      <c r="D178" s="7" t="s">
        <v>327</v>
      </c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4">
        <f t="shared" si="4"/>
        <v>0</v>
      </c>
      <c r="P178" s="2">
        <f t="shared" si="5"/>
        <v>0</v>
      </c>
      <c r="Q178" s="18" t="s">
        <v>703</v>
      </c>
    </row>
    <row r="179" spans="1:17" ht="12.75">
      <c r="A179" s="5">
        <v>176</v>
      </c>
      <c r="B179" s="6" t="s">
        <v>328</v>
      </c>
      <c r="C179" s="7">
        <v>395</v>
      </c>
      <c r="D179" s="7" t="s">
        <v>329</v>
      </c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4">
        <f t="shared" si="4"/>
        <v>0</v>
      </c>
      <c r="P179" s="2">
        <f t="shared" si="5"/>
        <v>0</v>
      </c>
      <c r="Q179" s="18" t="s">
        <v>703</v>
      </c>
    </row>
    <row r="180" spans="1:17" ht="12.75">
      <c r="A180" s="5">
        <v>177</v>
      </c>
      <c r="B180" s="6" t="s">
        <v>332</v>
      </c>
      <c r="C180" s="7">
        <v>216</v>
      </c>
      <c r="D180" s="7" t="s">
        <v>333</v>
      </c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4">
        <f t="shared" si="4"/>
        <v>0</v>
      </c>
      <c r="P180" s="2">
        <f t="shared" si="5"/>
        <v>0</v>
      </c>
      <c r="Q180" s="18" t="s">
        <v>703</v>
      </c>
    </row>
    <row r="181" spans="1:17" ht="12.75">
      <c r="A181" s="5">
        <v>178</v>
      </c>
      <c r="B181" s="6" t="s">
        <v>334</v>
      </c>
      <c r="C181" s="7">
        <v>159</v>
      </c>
      <c r="D181" s="7" t="s">
        <v>335</v>
      </c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4">
        <f t="shared" si="4"/>
        <v>0</v>
      </c>
      <c r="P181" s="2">
        <f t="shared" si="5"/>
        <v>0</v>
      </c>
      <c r="Q181" s="18" t="s">
        <v>703</v>
      </c>
    </row>
    <row r="182" spans="1:17" ht="12.75">
      <c r="A182" s="5">
        <v>179</v>
      </c>
      <c r="B182" s="6" t="s">
        <v>426</v>
      </c>
      <c r="C182" s="7">
        <v>132</v>
      </c>
      <c r="D182" s="7" t="s">
        <v>336</v>
      </c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4">
        <f t="shared" si="4"/>
        <v>0</v>
      </c>
      <c r="P182" s="2">
        <f t="shared" si="5"/>
        <v>0</v>
      </c>
      <c r="Q182" s="18" t="s">
        <v>703</v>
      </c>
    </row>
    <row r="183" spans="1:17" ht="12.75">
      <c r="A183" s="5">
        <v>180</v>
      </c>
      <c r="B183" s="6" t="s">
        <v>425</v>
      </c>
      <c r="C183" s="7">
        <v>21</v>
      </c>
      <c r="D183" s="7" t="s">
        <v>337</v>
      </c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4">
        <f t="shared" si="4"/>
        <v>0</v>
      </c>
      <c r="P183" s="2">
        <f t="shared" si="5"/>
        <v>0</v>
      </c>
      <c r="Q183" s="18" t="s">
        <v>703</v>
      </c>
    </row>
    <row r="184" spans="1:17" ht="12.75">
      <c r="A184" s="5">
        <v>181</v>
      </c>
      <c r="B184" s="6" t="s">
        <v>338</v>
      </c>
      <c r="C184" s="7">
        <v>230</v>
      </c>
      <c r="D184" s="7" t="s">
        <v>339</v>
      </c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4">
        <f t="shared" si="4"/>
        <v>0</v>
      </c>
      <c r="P184" s="2">
        <f t="shared" si="5"/>
        <v>0</v>
      </c>
      <c r="Q184" s="18" t="s">
        <v>703</v>
      </c>
    </row>
    <row r="185" spans="1:17" ht="12.75">
      <c r="A185" s="5">
        <v>182</v>
      </c>
      <c r="B185" s="10" t="s">
        <v>427</v>
      </c>
      <c r="C185" s="7">
        <v>520</v>
      </c>
      <c r="D185" s="7" t="s">
        <v>340</v>
      </c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4">
        <f t="shared" si="4"/>
        <v>0</v>
      </c>
      <c r="P185" s="2">
        <f t="shared" si="5"/>
        <v>0</v>
      </c>
      <c r="Q185" s="18" t="s">
        <v>703</v>
      </c>
    </row>
    <row r="186" spans="1:17" ht="12.75">
      <c r="A186" s="5">
        <v>183</v>
      </c>
      <c r="B186" s="6" t="s">
        <v>341</v>
      </c>
      <c r="C186" s="7">
        <v>157</v>
      </c>
      <c r="D186" s="7" t="s">
        <v>342</v>
      </c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4">
        <f t="shared" si="4"/>
        <v>0</v>
      </c>
      <c r="P186" s="2">
        <f t="shared" si="5"/>
        <v>0</v>
      </c>
      <c r="Q186" s="18" t="s">
        <v>703</v>
      </c>
    </row>
    <row r="187" spans="1:17" ht="12.75">
      <c r="A187" s="5">
        <v>184</v>
      </c>
      <c r="B187" s="6" t="s">
        <v>343</v>
      </c>
      <c r="C187" s="7">
        <v>185</v>
      </c>
      <c r="D187" s="7" t="s">
        <v>344</v>
      </c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4">
        <f t="shared" si="4"/>
        <v>0</v>
      </c>
      <c r="P187" s="2">
        <f t="shared" si="5"/>
        <v>0</v>
      </c>
      <c r="Q187" s="18" t="s">
        <v>703</v>
      </c>
    </row>
    <row r="188" spans="1:17" ht="12.75">
      <c r="A188" s="5">
        <v>185</v>
      </c>
      <c r="B188" s="6" t="s">
        <v>345</v>
      </c>
      <c r="C188" s="7">
        <v>130</v>
      </c>
      <c r="D188" s="7" t="s">
        <v>346</v>
      </c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4">
        <f t="shared" si="4"/>
        <v>0</v>
      </c>
      <c r="P188" s="2">
        <f t="shared" si="5"/>
        <v>0</v>
      </c>
      <c r="Q188" s="18" t="s">
        <v>703</v>
      </c>
    </row>
    <row r="189" spans="1:17" ht="12.75">
      <c r="A189" s="5">
        <v>186</v>
      </c>
      <c r="B189" s="6" t="s">
        <v>347</v>
      </c>
      <c r="C189" s="7">
        <v>50</v>
      </c>
      <c r="D189" s="7" t="s">
        <v>348</v>
      </c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4">
        <f t="shared" si="4"/>
        <v>0</v>
      </c>
      <c r="P189" s="2">
        <f t="shared" si="5"/>
        <v>0</v>
      </c>
      <c r="Q189" s="18" t="s">
        <v>703</v>
      </c>
    </row>
    <row r="190" spans="1:17" ht="12.75">
      <c r="A190" s="5">
        <v>187</v>
      </c>
      <c r="B190" s="6" t="s">
        <v>349</v>
      </c>
      <c r="C190" s="7">
        <v>290</v>
      </c>
      <c r="D190" s="7" t="s">
        <v>350</v>
      </c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4">
        <f t="shared" si="4"/>
        <v>0</v>
      </c>
      <c r="P190" s="2">
        <f t="shared" si="5"/>
        <v>0</v>
      </c>
      <c r="Q190" s="18" t="s">
        <v>703</v>
      </c>
    </row>
    <row r="191" spans="1:17" ht="12.75">
      <c r="A191" s="5">
        <v>188</v>
      </c>
      <c r="B191" s="6" t="s">
        <v>353</v>
      </c>
      <c r="C191" s="7">
        <v>289</v>
      </c>
      <c r="D191" s="7" t="s">
        <v>354</v>
      </c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4">
        <f t="shared" si="4"/>
        <v>0</v>
      </c>
      <c r="P191" s="2">
        <f t="shared" si="5"/>
        <v>0</v>
      </c>
      <c r="Q191" s="18" t="s">
        <v>703</v>
      </c>
    </row>
    <row r="192" spans="1:17" ht="12.75">
      <c r="A192" s="5">
        <v>189</v>
      </c>
      <c r="B192" s="6" t="s">
        <v>355</v>
      </c>
      <c r="C192" s="7">
        <v>235</v>
      </c>
      <c r="D192" s="7" t="s">
        <v>356</v>
      </c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4">
        <f t="shared" si="4"/>
        <v>0</v>
      </c>
      <c r="P192" s="2">
        <f t="shared" si="5"/>
        <v>0</v>
      </c>
      <c r="Q192" s="18" t="s">
        <v>703</v>
      </c>
    </row>
    <row r="193" spans="1:17" ht="12.75" customHeight="1">
      <c r="A193" s="5">
        <v>190</v>
      </c>
      <c r="B193" s="6" t="s">
        <v>357</v>
      </c>
      <c r="C193" s="7">
        <v>331</v>
      </c>
      <c r="D193" s="7" t="s">
        <v>358</v>
      </c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4">
        <f t="shared" si="4"/>
        <v>0</v>
      </c>
      <c r="P193" s="2">
        <f t="shared" si="5"/>
        <v>0</v>
      </c>
      <c r="Q193" s="18" t="s">
        <v>703</v>
      </c>
    </row>
    <row r="194" spans="1:17" ht="12.75">
      <c r="A194" s="5">
        <v>191</v>
      </c>
      <c r="B194" s="6" t="s">
        <v>359</v>
      </c>
      <c r="C194" s="7">
        <v>212</v>
      </c>
      <c r="D194" s="7" t="s">
        <v>360</v>
      </c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4">
        <f t="shared" si="4"/>
        <v>0</v>
      </c>
      <c r="P194" s="2">
        <f t="shared" si="5"/>
        <v>0</v>
      </c>
      <c r="Q194" s="18" t="s">
        <v>703</v>
      </c>
    </row>
    <row r="195" spans="1:17" ht="12.75">
      <c r="A195" s="5">
        <v>192</v>
      </c>
      <c r="B195" s="6" t="s">
        <v>363</v>
      </c>
      <c r="C195" s="7">
        <v>248</v>
      </c>
      <c r="D195" s="7" t="s">
        <v>364</v>
      </c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4">
        <f t="shared" si="4"/>
        <v>0</v>
      </c>
      <c r="P195" s="2">
        <f t="shared" si="5"/>
        <v>0</v>
      </c>
      <c r="Q195" s="18" t="s">
        <v>703</v>
      </c>
    </row>
    <row r="196" spans="1:17" ht="12.75">
      <c r="A196" s="5">
        <v>193</v>
      </c>
      <c r="B196" s="6" t="s">
        <v>365</v>
      </c>
      <c r="C196" s="7">
        <v>449</v>
      </c>
      <c r="D196" s="7" t="s">
        <v>366</v>
      </c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4">
        <f t="shared" ref="O196:O211" si="6">E196+F196+G196+H196+I196+J196+K196+L196+M196+N196</f>
        <v>0</v>
      </c>
      <c r="P196" s="2">
        <f t="shared" ref="P196:P211" si="7">O196/10*100</f>
        <v>0</v>
      </c>
      <c r="Q196" s="18" t="s">
        <v>703</v>
      </c>
    </row>
    <row r="197" spans="1:17" ht="12.75" customHeight="1">
      <c r="A197" s="5">
        <v>194</v>
      </c>
      <c r="B197" s="6" t="s">
        <v>367</v>
      </c>
      <c r="C197" s="7">
        <v>214</v>
      </c>
      <c r="D197" s="7" t="s">
        <v>368</v>
      </c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4">
        <f t="shared" si="6"/>
        <v>0</v>
      </c>
      <c r="P197" s="2">
        <f t="shared" si="7"/>
        <v>0</v>
      </c>
      <c r="Q197" s="18" t="s">
        <v>703</v>
      </c>
    </row>
    <row r="198" spans="1:17" ht="12.75">
      <c r="A198" s="5">
        <v>195</v>
      </c>
      <c r="B198" s="6" t="s">
        <v>369</v>
      </c>
      <c r="C198" s="7">
        <v>421</v>
      </c>
      <c r="D198" s="7" t="s">
        <v>370</v>
      </c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4">
        <f t="shared" si="6"/>
        <v>0</v>
      </c>
      <c r="P198" s="2">
        <f t="shared" si="7"/>
        <v>0</v>
      </c>
      <c r="Q198" s="18" t="s">
        <v>703</v>
      </c>
    </row>
    <row r="199" spans="1:17" ht="12.75" customHeight="1">
      <c r="A199" s="5">
        <v>196</v>
      </c>
      <c r="B199" s="6" t="s">
        <v>371</v>
      </c>
      <c r="C199" s="5">
        <v>325</v>
      </c>
      <c r="D199" s="5" t="s">
        <v>372</v>
      </c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4">
        <f t="shared" si="6"/>
        <v>0</v>
      </c>
      <c r="P199" s="2">
        <f t="shared" si="7"/>
        <v>0</v>
      </c>
      <c r="Q199" s="18" t="s">
        <v>703</v>
      </c>
    </row>
    <row r="200" spans="1:17" ht="12.75">
      <c r="A200" s="5">
        <v>197</v>
      </c>
      <c r="B200" s="6" t="s">
        <v>373</v>
      </c>
      <c r="C200" s="7">
        <v>437</v>
      </c>
      <c r="D200" s="7" t="s">
        <v>374</v>
      </c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4">
        <f t="shared" si="6"/>
        <v>0</v>
      </c>
      <c r="P200" s="2">
        <f t="shared" si="7"/>
        <v>0</v>
      </c>
      <c r="Q200" s="18" t="s">
        <v>703</v>
      </c>
    </row>
    <row r="201" spans="1:17" ht="12.75">
      <c r="A201" s="5">
        <v>198</v>
      </c>
      <c r="B201" s="6" t="s">
        <v>375</v>
      </c>
      <c r="C201" s="7">
        <v>323</v>
      </c>
      <c r="D201" s="7" t="s">
        <v>376</v>
      </c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4">
        <f t="shared" si="6"/>
        <v>0</v>
      </c>
      <c r="P201" s="2">
        <f t="shared" si="7"/>
        <v>0</v>
      </c>
      <c r="Q201" s="18" t="s">
        <v>703</v>
      </c>
    </row>
    <row r="202" spans="1:17" ht="12.75">
      <c r="A202" s="5">
        <v>199</v>
      </c>
      <c r="B202" s="6" t="s">
        <v>377</v>
      </c>
      <c r="C202" s="7">
        <v>372</v>
      </c>
      <c r="D202" s="7" t="s">
        <v>378</v>
      </c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4">
        <f t="shared" si="6"/>
        <v>0</v>
      </c>
      <c r="P202" s="2">
        <f t="shared" si="7"/>
        <v>0</v>
      </c>
      <c r="Q202" s="18" t="s">
        <v>703</v>
      </c>
    </row>
    <row r="203" spans="1:17" ht="12.75">
      <c r="A203" s="5">
        <v>200</v>
      </c>
      <c r="B203" s="6" t="s">
        <v>379</v>
      </c>
      <c r="C203" s="7">
        <v>365</v>
      </c>
      <c r="D203" s="7" t="s">
        <v>380</v>
      </c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4">
        <f t="shared" si="6"/>
        <v>0</v>
      </c>
      <c r="P203" s="2">
        <f t="shared" si="7"/>
        <v>0</v>
      </c>
      <c r="Q203" s="18" t="s">
        <v>703</v>
      </c>
    </row>
    <row r="204" spans="1:17" ht="12.75">
      <c r="A204" s="5">
        <v>201</v>
      </c>
      <c r="B204" s="6" t="s">
        <v>381</v>
      </c>
      <c r="C204" s="7">
        <v>161</v>
      </c>
      <c r="D204" s="7" t="s">
        <v>382</v>
      </c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4">
        <f t="shared" si="6"/>
        <v>0</v>
      </c>
      <c r="P204" s="2">
        <f t="shared" si="7"/>
        <v>0</v>
      </c>
      <c r="Q204" s="18" t="s">
        <v>703</v>
      </c>
    </row>
    <row r="205" spans="1:17" ht="12.75">
      <c r="A205" s="5">
        <v>202</v>
      </c>
      <c r="B205" s="6" t="s">
        <v>383</v>
      </c>
      <c r="C205" s="7">
        <v>341</v>
      </c>
      <c r="D205" s="7" t="s">
        <v>384</v>
      </c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4">
        <f t="shared" si="6"/>
        <v>0</v>
      </c>
      <c r="P205" s="2">
        <f t="shared" si="7"/>
        <v>0</v>
      </c>
      <c r="Q205" s="18" t="s">
        <v>703</v>
      </c>
    </row>
    <row r="206" spans="1:17" ht="12.75">
      <c r="A206" s="5">
        <v>203</v>
      </c>
      <c r="B206" s="6" t="s">
        <v>385</v>
      </c>
      <c r="C206" s="7">
        <v>330</v>
      </c>
      <c r="D206" s="7" t="s">
        <v>386</v>
      </c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4">
        <f t="shared" si="6"/>
        <v>0</v>
      </c>
      <c r="P206" s="2">
        <f t="shared" si="7"/>
        <v>0</v>
      </c>
      <c r="Q206" s="18" t="s">
        <v>703</v>
      </c>
    </row>
    <row r="207" spans="1:17" ht="12.75">
      <c r="A207" s="5">
        <v>204</v>
      </c>
      <c r="B207" s="6" t="s">
        <v>387</v>
      </c>
      <c r="C207" s="7">
        <v>133</v>
      </c>
      <c r="D207" s="7" t="s">
        <v>388</v>
      </c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4">
        <f t="shared" si="6"/>
        <v>0</v>
      </c>
      <c r="P207" s="2">
        <f t="shared" si="7"/>
        <v>0</v>
      </c>
      <c r="Q207" s="18" t="s">
        <v>703</v>
      </c>
    </row>
    <row r="208" spans="1:17" ht="12.75" customHeight="1">
      <c r="A208" s="5">
        <v>205</v>
      </c>
      <c r="B208" s="6" t="s">
        <v>389</v>
      </c>
      <c r="C208" s="5">
        <v>181</v>
      </c>
      <c r="D208" s="5" t="s">
        <v>390</v>
      </c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4">
        <f t="shared" si="6"/>
        <v>0</v>
      </c>
      <c r="P208" s="2">
        <f t="shared" si="7"/>
        <v>0</v>
      </c>
      <c r="Q208" s="18" t="s">
        <v>703</v>
      </c>
    </row>
    <row r="209" spans="1:17" ht="12.75">
      <c r="A209" s="5">
        <v>206</v>
      </c>
      <c r="B209" s="14" t="s">
        <v>687</v>
      </c>
      <c r="C209" s="15">
        <v>352</v>
      </c>
      <c r="D209" s="15" t="s">
        <v>391</v>
      </c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4">
        <f t="shared" si="6"/>
        <v>0</v>
      </c>
      <c r="P209" s="2">
        <f t="shared" si="7"/>
        <v>0</v>
      </c>
      <c r="Q209" s="18" t="s">
        <v>703</v>
      </c>
    </row>
    <row r="210" spans="1:17" ht="12.75" customHeight="1">
      <c r="A210" s="5">
        <v>207</v>
      </c>
      <c r="B210" s="6" t="s">
        <v>392</v>
      </c>
      <c r="C210" s="7">
        <v>113</v>
      </c>
      <c r="D210" s="7" t="s">
        <v>393</v>
      </c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4">
        <f t="shared" si="6"/>
        <v>0</v>
      </c>
      <c r="P210" s="2">
        <f t="shared" si="7"/>
        <v>0</v>
      </c>
      <c r="Q210" s="18" t="s">
        <v>703</v>
      </c>
    </row>
    <row r="211" spans="1:17" ht="12.75">
      <c r="A211" s="5">
        <v>208</v>
      </c>
      <c r="B211" s="6" t="s">
        <v>394</v>
      </c>
      <c r="C211" s="7">
        <v>440</v>
      </c>
      <c r="D211" s="7" t="s">
        <v>395</v>
      </c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4">
        <f t="shared" si="6"/>
        <v>0</v>
      </c>
      <c r="P211" s="2">
        <f t="shared" si="7"/>
        <v>0</v>
      </c>
      <c r="Q211" s="18" t="s">
        <v>703</v>
      </c>
    </row>
    <row r="212" spans="1:17" ht="15.75" customHeight="1">
      <c r="A212" s="20"/>
      <c r="B212" s="20" t="s">
        <v>435</v>
      </c>
      <c r="C212" s="20"/>
      <c r="D212" s="20"/>
      <c r="E212" s="21">
        <f t="shared" ref="E212:O212" si="8">COUNTA(E4:E211)</f>
        <v>147</v>
      </c>
      <c r="F212" s="21">
        <f t="shared" si="8"/>
        <v>138</v>
      </c>
      <c r="G212" s="21">
        <f t="shared" si="8"/>
        <v>136</v>
      </c>
      <c r="H212" s="21">
        <f t="shared" si="8"/>
        <v>105</v>
      </c>
      <c r="I212" s="21">
        <f t="shared" si="8"/>
        <v>107</v>
      </c>
      <c r="J212" s="21">
        <f t="shared" si="8"/>
        <v>65</v>
      </c>
      <c r="K212" s="21">
        <f t="shared" si="8"/>
        <v>110</v>
      </c>
      <c r="L212" s="21">
        <f t="shared" si="8"/>
        <v>88</v>
      </c>
      <c r="M212" s="21">
        <f t="shared" si="8"/>
        <v>61</v>
      </c>
      <c r="N212" s="21">
        <f t="shared" si="8"/>
        <v>23</v>
      </c>
      <c r="O212" s="21">
        <f t="shared" si="8"/>
        <v>208</v>
      </c>
      <c r="P212" s="21"/>
      <c r="Q212" s="18" t="e">
        <v>#N/A</v>
      </c>
    </row>
    <row r="214" spans="1:17">
      <c r="B214" s="1" t="s">
        <v>689</v>
      </c>
    </row>
    <row r="217" spans="1:17" ht="11.25">
      <c r="B217" s="18" t="s">
        <v>428</v>
      </c>
      <c r="C217" s="18" t="s">
        <v>429</v>
      </c>
      <c r="D217" s="18" t="s">
        <v>430</v>
      </c>
    </row>
    <row r="218" spans="1:17" ht="11.25">
      <c r="B218" s="18" t="s">
        <v>431</v>
      </c>
      <c r="C218" s="18">
        <v>52</v>
      </c>
      <c r="D218" s="19">
        <f>C218/209*100</f>
        <v>24.880382775119617</v>
      </c>
    </row>
    <row r="219" spans="1:17" ht="11.25">
      <c r="B219" s="18" t="s">
        <v>432</v>
      </c>
      <c r="C219" s="18">
        <v>66</v>
      </c>
      <c r="D219" s="19">
        <f t="shared" ref="D219:D221" si="9">C219/209*100</f>
        <v>31.578947368421051</v>
      </c>
    </row>
    <row r="220" spans="1:17" ht="11.25">
      <c r="B220" s="18" t="s">
        <v>433</v>
      </c>
      <c r="C220" s="18">
        <v>90</v>
      </c>
      <c r="D220" s="19">
        <f t="shared" si="9"/>
        <v>43.062200956937801</v>
      </c>
    </row>
    <row r="221" spans="1:17" ht="11.25">
      <c r="B221" s="18" t="s">
        <v>434</v>
      </c>
      <c r="C221" s="18">
        <f>SUM(C218:C220)</f>
        <v>208</v>
      </c>
      <c r="D221" s="18">
        <f t="shared" si="9"/>
        <v>99.52153110047847</v>
      </c>
    </row>
    <row r="223" spans="1:17">
      <c r="B223" s="1" t="s">
        <v>132</v>
      </c>
    </row>
    <row r="224" spans="1:17">
      <c r="B224" s="1" t="s">
        <v>163</v>
      </c>
    </row>
    <row r="225" spans="2:2">
      <c r="B225" s="1" t="s">
        <v>150</v>
      </c>
    </row>
    <row r="226" spans="2:2">
      <c r="B226" s="1" t="s">
        <v>159</v>
      </c>
    </row>
    <row r="227" spans="2:2">
      <c r="B227" s="1" t="s">
        <v>206</v>
      </c>
    </row>
    <row r="228" spans="2:2">
      <c r="B228" s="1" t="s">
        <v>420</v>
      </c>
    </row>
    <row r="229" spans="2:2">
      <c r="B229" s="1" t="s">
        <v>288</v>
      </c>
    </row>
    <row r="5312" spans="2:2">
      <c r="B5312" s="1" t="s">
        <v>396</v>
      </c>
    </row>
  </sheetData>
  <sortState ref="B4:P211">
    <sortCondition descending="1" ref="P211"/>
  </sortState>
  <mergeCells count="14">
    <mergeCell ref="L2:L3"/>
    <mergeCell ref="M2:M3"/>
    <mergeCell ref="N2:N3"/>
    <mergeCell ref="O2:P2"/>
    <mergeCell ref="A1:T1"/>
    <mergeCell ref="A2:A3"/>
    <mergeCell ref="B2:B3"/>
    <mergeCell ref="C2:C3"/>
    <mergeCell ref="D2:D3"/>
    <mergeCell ref="E2:F2"/>
    <mergeCell ref="G2:H2"/>
    <mergeCell ref="I2:I3"/>
    <mergeCell ref="J2:J3"/>
    <mergeCell ref="K2:K3"/>
  </mergeCells>
  <pageMargins left="0.22" right="0.14000000000000001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06"/>
  <sheetViews>
    <sheetView tabSelected="1" zoomScale="103" zoomScaleNormal="103" zoomScaleSheetLayoutView="100" workbookViewId="0">
      <selection activeCell="K232" sqref="K232"/>
    </sheetView>
  </sheetViews>
  <sheetFormatPr defaultRowHeight="10.5"/>
  <cols>
    <col min="1" max="1" width="5.5703125" style="1" customWidth="1"/>
    <col min="2" max="2" width="26.85546875" style="1" customWidth="1"/>
    <col min="3" max="3" width="6.85546875" style="1" customWidth="1"/>
    <col min="4" max="5" width="8.28515625" style="1" customWidth="1"/>
    <col min="6" max="6" width="10.42578125" style="1" customWidth="1"/>
    <col min="7" max="7" width="8.85546875" style="1" customWidth="1"/>
    <col min="8" max="8" width="9.28515625" style="1" customWidth="1"/>
    <col min="9" max="9" width="9" style="1" customWidth="1"/>
    <col min="10" max="10" width="10.140625" style="1" customWidth="1"/>
    <col min="11" max="11" width="8.42578125" style="1" customWidth="1"/>
    <col min="12" max="12" width="10.85546875" style="1" customWidth="1"/>
    <col min="13" max="13" width="10.42578125" style="1" customWidth="1"/>
    <col min="14" max="14" width="7" style="1" customWidth="1"/>
    <col min="15" max="16384" width="9.140625" style="1"/>
  </cols>
  <sheetData>
    <row r="1" spans="1:18" ht="28.5" customHeight="1">
      <c r="A1" s="78" t="s">
        <v>706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3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1" customHeight="1">
      <c r="A3" s="79" t="s">
        <v>5</v>
      </c>
      <c r="B3" s="81" t="s">
        <v>399</v>
      </c>
      <c r="C3" s="81" t="s">
        <v>398</v>
      </c>
      <c r="D3" s="83" t="s">
        <v>436</v>
      </c>
      <c r="E3" s="83" t="s">
        <v>437</v>
      </c>
      <c r="F3" s="83" t="s">
        <v>6</v>
      </c>
      <c r="G3" s="83" t="s">
        <v>707</v>
      </c>
      <c r="H3" s="85" t="s">
        <v>0</v>
      </c>
      <c r="I3" s="85" t="s">
        <v>1</v>
      </c>
      <c r="J3" s="87" t="s">
        <v>2</v>
      </c>
      <c r="K3" s="87" t="s">
        <v>708</v>
      </c>
      <c r="L3" s="85" t="s">
        <v>690</v>
      </c>
      <c r="M3" s="85" t="s">
        <v>691</v>
      </c>
      <c r="N3" s="88" t="s">
        <v>704</v>
      </c>
      <c r="O3" s="88"/>
      <c r="P3" s="53"/>
      <c r="Q3" s="53"/>
      <c r="R3" s="53"/>
    </row>
    <row r="4" spans="1:18" ht="72" customHeight="1">
      <c r="A4" s="80"/>
      <c r="B4" s="82"/>
      <c r="C4" s="82"/>
      <c r="D4" s="84"/>
      <c r="E4" s="84"/>
      <c r="F4" s="84"/>
      <c r="G4" s="84"/>
      <c r="H4" s="86"/>
      <c r="I4" s="86"/>
      <c r="J4" s="87"/>
      <c r="K4" s="87"/>
      <c r="L4" s="86"/>
      <c r="M4" s="86"/>
      <c r="N4" s="65" t="s">
        <v>7</v>
      </c>
      <c r="O4" s="61" t="s">
        <v>8</v>
      </c>
      <c r="P4" s="53"/>
      <c r="Q4" s="53"/>
      <c r="R4" s="53"/>
    </row>
    <row r="5" spans="1:18" ht="12.75">
      <c r="A5" s="5">
        <v>1</v>
      </c>
      <c r="B5" s="6" t="s">
        <v>22</v>
      </c>
      <c r="C5" s="7">
        <v>354</v>
      </c>
      <c r="D5" s="57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57">
        <f t="shared" ref="N5:N68" si="0">D5+E5+F5+G5+H5+I5+J5+K5+L5+M5</f>
        <v>10</v>
      </c>
      <c r="O5" s="12">
        <f t="shared" ref="O5:O68" si="1">N5/10*100</f>
        <v>100</v>
      </c>
      <c r="P5" s="53"/>
      <c r="Q5" s="53"/>
      <c r="R5" s="53"/>
    </row>
    <row r="6" spans="1:18" ht="12.75">
      <c r="A6" s="5">
        <v>2</v>
      </c>
      <c r="B6" s="6" t="s">
        <v>28</v>
      </c>
      <c r="C6" s="7">
        <v>208</v>
      </c>
      <c r="D6" s="57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57">
        <f t="shared" si="0"/>
        <v>10</v>
      </c>
      <c r="O6" s="12">
        <f t="shared" si="1"/>
        <v>100</v>
      </c>
      <c r="P6" s="53"/>
      <c r="Q6" s="53"/>
      <c r="R6" s="53"/>
    </row>
    <row r="7" spans="1:18" ht="12.75">
      <c r="A7" s="5">
        <v>3</v>
      </c>
      <c r="B7" s="6" t="s">
        <v>32</v>
      </c>
      <c r="C7" s="5">
        <v>542</v>
      </c>
      <c r="D7" s="57">
        <v>1</v>
      </c>
      <c r="E7" s="12">
        <v>1</v>
      </c>
      <c r="F7" s="12">
        <v>1</v>
      </c>
      <c r="G7" s="12">
        <v>1</v>
      </c>
      <c r="H7" s="12">
        <v>1</v>
      </c>
      <c r="I7" s="58">
        <v>1</v>
      </c>
      <c r="J7" s="12">
        <v>1</v>
      </c>
      <c r="K7" s="12">
        <v>1</v>
      </c>
      <c r="L7" s="12">
        <v>1</v>
      </c>
      <c r="M7" s="12">
        <v>1</v>
      </c>
      <c r="N7" s="57">
        <f t="shared" si="0"/>
        <v>10</v>
      </c>
      <c r="O7" s="12">
        <f t="shared" si="1"/>
        <v>100</v>
      </c>
      <c r="P7" s="53"/>
      <c r="Q7" s="53"/>
      <c r="R7" s="53"/>
    </row>
    <row r="8" spans="1:18" ht="12.75">
      <c r="A8" s="5">
        <v>4</v>
      </c>
      <c r="B8" s="6" t="s">
        <v>34</v>
      </c>
      <c r="C8" s="5">
        <v>524</v>
      </c>
      <c r="D8" s="57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57">
        <f t="shared" si="0"/>
        <v>10</v>
      </c>
      <c r="O8" s="12">
        <f t="shared" si="1"/>
        <v>100</v>
      </c>
      <c r="P8" s="53"/>
      <c r="Q8" s="53"/>
      <c r="R8" s="53"/>
    </row>
    <row r="9" spans="1:18" ht="12.75">
      <c r="A9" s="5">
        <v>5</v>
      </c>
      <c r="B9" s="6" t="s">
        <v>36</v>
      </c>
      <c r="C9" s="7">
        <v>531</v>
      </c>
      <c r="D9" s="57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57">
        <f t="shared" si="0"/>
        <v>10</v>
      </c>
      <c r="O9" s="12">
        <f t="shared" si="1"/>
        <v>100</v>
      </c>
      <c r="P9" s="53"/>
      <c r="Q9" s="53"/>
      <c r="R9" s="53"/>
    </row>
    <row r="10" spans="1:18" ht="12.75">
      <c r="A10" s="5">
        <v>6</v>
      </c>
      <c r="B10" s="6" t="s">
        <v>401</v>
      </c>
      <c r="C10" s="7">
        <v>22</v>
      </c>
      <c r="D10" s="57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57">
        <f t="shared" si="0"/>
        <v>10</v>
      </c>
      <c r="O10" s="12">
        <f t="shared" si="1"/>
        <v>100</v>
      </c>
      <c r="P10" s="53"/>
      <c r="Q10" s="53"/>
      <c r="R10" s="53"/>
    </row>
    <row r="11" spans="1:18" ht="12.75">
      <c r="A11" s="5">
        <v>7</v>
      </c>
      <c r="B11" s="6" t="s">
        <v>45</v>
      </c>
      <c r="C11" s="7">
        <v>525</v>
      </c>
      <c r="D11" s="57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57">
        <f t="shared" si="0"/>
        <v>10</v>
      </c>
      <c r="O11" s="12">
        <f t="shared" si="1"/>
        <v>100</v>
      </c>
      <c r="P11" s="53"/>
      <c r="Q11" s="53"/>
      <c r="R11" s="53"/>
    </row>
    <row r="12" spans="1:18" ht="12.75">
      <c r="A12" s="5">
        <v>8</v>
      </c>
      <c r="B12" s="6" t="s">
        <v>47</v>
      </c>
      <c r="C12" s="7">
        <v>537</v>
      </c>
      <c r="D12" s="57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57">
        <f t="shared" si="0"/>
        <v>10</v>
      </c>
      <c r="O12" s="12">
        <f t="shared" si="1"/>
        <v>100</v>
      </c>
      <c r="P12" s="53"/>
      <c r="Q12" s="53"/>
      <c r="R12" s="53"/>
    </row>
    <row r="13" spans="1:18" ht="12.75">
      <c r="A13" s="5">
        <v>9</v>
      </c>
      <c r="B13" s="6" t="s">
        <v>65</v>
      </c>
      <c r="C13" s="7">
        <v>90</v>
      </c>
      <c r="D13" s="57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57">
        <f t="shared" si="0"/>
        <v>10</v>
      </c>
      <c r="O13" s="12">
        <f t="shared" si="1"/>
        <v>100</v>
      </c>
      <c r="P13" s="53"/>
      <c r="Q13" s="53"/>
      <c r="R13" s="53"/>
    </row>
    <row r="14" spans="1:18" ht="12.75" customHeight="1">
      <c r="A14" s="5">
        <v>10</v>
      </c>
      <c r="B14" s="6" t="s">
        <v>18</v>
      </c>
      <c r="C14" s="7">
        <v>522</v>
      </c>
      <c r="D14" s="57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57">
        <f t="shared" si="0"/>
        <v>10</v>
      </c>
      <c r="O14" s="12">
        <f t="shared" si="1"/>
        <v>100</v>
      </c>
      <c r="P14" s="53"/>
      <c r="Q14" s="53"/>
      <c r="R14" s="53"/>
    </row>
    <row r="15" spans="1:18" ht="12.75">
      <c r="A15" s="5">
        <v>11</v>
      </c>
      <c r="B15" s="6" t="s">
        <v>24</v>
      </c>
      <c r="C15" s="7">
        <v>71</v>
      </c>
      <c r="D15" s="57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0.5</v>
      </c>
      <c r="N15" s="57">
        <f t="shared" si="0"/>
        <v>9.5</v>
      </c>
      <c r="O15" s="12">
        <f t="shared" si="1"/>
        <v>95</v>
      </c>
      <c r="P15" s="53"/>
      <c r="Q15" s="53"/>
      <c r="R15" s="53"/>
    </row>
    <row r="16" spans="1:18" ht="12.75">
      <c r="A16" s="5">
        <v>12</v>
      </c>
      <c r="B16" s="6" t="s">
        <v>9</v>
      </c>
      <c r="C16" s="7">
        <v>461</v>
      </c>
      <c r="D16" s="57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/>
      <c r="N16" s="57">
        <f t="shared" si="0"/>
        <v>9</v>
      </c>
      <c r="O16" s="12">
        <f t="shared" si="1"/>
        <v>90</v>
      </c>
      <c r="P16" s="53"/>
      <c r="Q16" s="53"/>
      <c r="R16" s="53"/>
    </row>
    <row r="17" spans="1:18" ht="12.75" customHeight="1">
      <c r="A17" s="5">
        <v>13</v>
      </c>
      <c r="B17" s="6" t="s">
        <v>11</v>
      </c>
      <c r="C17" s="7">
        <v>17</v>
      </c>
      <c r="D17" s="57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/>
      <c r="N17" s="57">
        <f t="shared" si="0"/>
        <v>9</v>
      </c>
      <c r="O17" s="12">
        <f t="shared" si="1"/>
        <v>90</v>
      </c>
      <c r="P17" s="53"/>
      <c r="Q17" s="53"/>
      <c r="R17" s="53"/>
    </row>
    <row r="18" spans="1:18" ht="12.75" customHeight="1">
      <c r="A18" s="5">
        <v>14</v>
      </c>
      <c r="B18" s="6" t="s">
        <v>14</v>
      </c>
      <c r="C18" s="7">
        <v>269</v>
      </c>
      <c r="D18" s="57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/>
      <c r="N18" s="57">
        <f t="shared" si="0"/>
        <v>9</v>
      </c>
      <c r="O18" s="12">
        <f t="shared" si="1"/>
        <v>90</v>
      </c>
      <c r="P18" s="53"/>
      <c r="Q18" s="53"/>
      <c r="R18" s="53"/>
    </row>
    <row r="19" spans="1:18" ht="12.75" customHeight="1">
      <c r="A19" s="5">
        <v>15</v>
      </c>
      <c r="B19" s="6" t="s">
        <v>16</v>
      </c>
      <c r="C19" s="7">
        <v>13</v>
      </c>
      <c r="D19" s="57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/>
      <c r="N19" s="57">
        <f t="shared" si="0"/>
        <v>9</v>
      </c>
      <c r="O19" s="12">
        <f t="shared" si="1"/>
        <v>90</v>
      </c>
      <c r="P19" s="53"/>
      <c r="Q19" s="53"/>
      <c r="R19" s="53"/>
    </row>
    <row r="20" spans="1:18" ht="12.75" customHeight="1">
      <c r="A20" s="5">
        <v>16</v>
      </c>
      <c r="B20" s="10" t="s">
        <v>20</v>
      </c>
      <c r="C20" s="7">
        <v>492</v>
      </c>
      <c r="D20" s="57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/>
      <c r="N20" s="57">
        <f t="shared" si="0"/>
        <v>9</v>
      </c>
      <c r="O20" s="12">
        <f t="shared" si="1"/>
        <v>90</v>
      </c>
      <c r="P20" s="53"/>
      <c r="Q20" s="53"/>
      <c r="R20" s="53"/>
    </row>
    <row r="21" spans="1:18" ht="12.75">
      <c r="A21" s="5">
        <v>17</v>
      </c>
      <c r="B21" s="6" t="s">
        <v>26</v>
      </c>
      <c r="C21" s="5">
        <v>450</v>
      </c>
      <c r="D21" s="57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/>
      <c r="N21" s="57">
        <f t="shared" si="0"/>
        <v>9</v>
      </c>
      <c r="O21" s="12">
        <f t="shared" si="1"/>
        <v>90</v>
      </c>
      <c r="P21" s="53"/>
      <c r="Q21" s="53"/>
      <c r="R21" s="53"/>
    </row>
    <row r="22" spans="1:18" ht="12.75">
      <c r="A22" s="5">
        <v>18</v>
      </c>
      <c r="B22" s="6" t="s">
        <v>30</v>
      </c>
      <c r="C22" s="7">
        <v>379</v>
      </c>
      <c r="D22" s="57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/>
      <c r="N22" s="57">
        <f t="shared" si="0"/>
        <v>9</v>
      </c>
      <c r="O22" s="12">
        <f t="shared" si="1"/>
        <v>90</v>
      </c>
      <c r="P22" s="53"/>
      <c r="Q22" s="53"/>
      <c r="R22" s="53"/>
    </row>
    <row r="23" spans="1:18" ht="12.75">
      <c r="A23" s="5">
        <v>19</v>
      </c>
      <c r="B23" s="6" t="s">
        <v>39</v>
      </c>
      <c r="C23" s="7">
        <v>44</v>
      </c>
      <c r="D23" s="57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/>
      <c r="N23" s="57">
        <f t="shared" si="0"/>
        <v>9</v>
      </c>
      <c r="O23" s="12">
        <f t="shared" si="1"/>
        <v>90</v>
      </c>
      <c r="P23" s="53"/>
      <c r="Q23" s="53"/>
      <c r="R23" s="53"/>
    </row>
    <row r="24" spans="1:18" ht="12.75">
      <c r="A24" s="5">
        <v>20</v>
      </c>
      <c r="B24" s="6" t="s">
        <v>41</v>
      </c>
      <c r="C24" s="7">
        <v>441</v>
      </c>
      <c r="D24" s="57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/>
      <c r="N24" s="57">
        <f t="shared" si="0"/>
        <v>9</v>
      </c>
      <c r="O24" s="12">
        <f t="shared" si="1"/>
        <v>90</v>
      </c>
      <c r="P24" s="53"/>
      <c r="Q24" s="53"/>
      <c r="R24" s="53"/>
    </row>
    <row r="25" spans="1:18" ht="12.75">
      <c r="A25" s="5">
        <v>21</v>
      </c>
      <c r="B25" s="12" t="s">
        <v>402</v>
      </c>
      <c r="C25" s="7">
        <v>521</v>
      </c>
      <c r="D25" s="57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/>
      <c r="N25" s="57">
        <f t="shared" si="0"/>
        <v>9</v>
      </c>
      <c r="O25" s="12">
        <f t="shared" si="1"/>
        <v>90</v>
      </c>
      <c r="P25" s="53"/>
      <c r="Q25" s="53"/>
      <c r="R25" s="53"/>
    </row>
    <row r="26" spans="1:18" ht="12.75">
      <c r="A26" s="5">
        <v>22</v>
      </c>
      <c r="B26" s="6" t="s">
        <v>405</v>
      </c>
      <c r="C26" s="7">
        <v>445</v>
      </c>
      <c r="D26" s="57">
        <v>1</v>
      </c>
      <c r="E26" s="12">
        <v>1</v>
      </c>
      <c r="F26" s="12">
        <v>1</v>
      </c>
      <c r="G26" s="12">
        <v>1</v>
      </c>
      <c r="H26" s="12">
        <v>1</v>
      </c>
      <c r="I26" s="12"/>
      <c r="J26" s="12">
        <v>1</v>
      </c>
      <c r="K26" s="12">
        <v>1</v>
      </c>
      <c r="L26" s="12">
        <v>1</v>
      </c>
      <c r="M26" s="12">
        <v>1</v>
      </c>
      <c r="N26" s="57">
        <f t="shared" si="0"/>
        <v>9</v>
      </c>
      <c r="O26" s="12">
        <f t="shared" si="1"/>
        <v>90</v>
      </c>
      <c r="P26" s="53"/>
      <c r="Q26" s="53"/>
      <c r="R26" s="53"/>
    </row>
    <row r="27" spans="1:18" ht="12.75" customHeight="1">
      <c r="A27" s="5">
        <v>23</v>
      </c>
      <c r="B27" s="6" t="s">
        <v>406</v>
      </c>
      <c r="C27" s="5">
        <v>460</v>
      </c>
      <c r="D27" s="57">
        <v>1</v>
      </c>
      <c r="E27" s="12">
        <v>1</v>
      </c>
      <c r="F27" s="12">
        <v>1</v>
      </c>
      <c r="G27" s="12"/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57">
        <f t="shared" si="0"/>
        <v>9</v>
      </c>
      <c r="O27" s="12">
        <f t="shared" si="1"/>
        <v>90</v>
      </c>
      <c r="P27" s="53"/>
      <c r="Q27" s="53"/>
      <c r="R27" s="53"/>
    </row>
    <row r="28" spans="1:18" ht="12.75">
      <c r="A28" s="5">
        <v>24</v>
      </c>
      <c r="B28" s="6" t="s">
        <v>61</v>
      </c>
      <c r="C28" s="5">
        <v>541</v>
      </c>
      <c r="D28" s="57">
        <v>1</v>
      </c>
      <c r="E28" s="12">
        <v>1</v>
      </c>
      <c r="F28" s="12">
        <v>1</v>
      </c>
      <c r="G28" s="12"/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57">
        <f t="shared" si="0"/>
        <v>9</v>
      </c>
      <c r="O28" s="12">
        <f t="shared" si="1"/>
        <v>90</v>
      </c>
      <c r="P28" s="53"/>
      <c r="Q28" s="53"/>
      <c r="R28" s="53"/>
    </row>
    <row r="29" spans="1:18" ht="12.75">
      <c r="A29" s="5">
        <v>25</v>
      </c>
      <c r="B29" s="6" t="s">
        <v>71</v>
      </c>
      <c r="C29" s="7">
        <v>234</v>
      </c>
      <c r="D29" s="57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/>
      <c r="L29" s="12">
        <v>1</v>
      </c>
      <c r="M29" s="12">
        <v>1</v>
      </c>
      <c r="N29" s="57">
        <f t="shared" si="0"/>
        <v>9</v>
      </c>
      <c r="O29" s="12">
        <f t="shared" si="1"/>
        <v>90</v>
      </c>
      <c r="P29" s="53"/>
      <c r="Q29" s="53"/>
      <c r="R29" s="53"/>
    </row>
    <row r="30" spans="1:18" ht="12.75">
      <c r="A30" s="5">
        <v>26</v>
      </c>
      <c r="B30" s="6" t="s">
        <v>686</v>
      </c>
      <c r="C30" s="7">
        <v>366</v>
      </c>
      <c r="D30" s="57">
        <v>1</v>
      </c>
      <c r="E30" s="12">
        <v>1</v>
      </c>
      <c r="F30" s="12">
        <v>1</v>
      </c>
      <c r="G30" s="12">
        <v>1</v>
      </c>
      <c r="H30" s="12">
        <v>1</v>
      </c>
      <c r="I30" s="12"/>
      <c r="J30" s="12">
        <v>1</v>
      </c>
      <c r="K30" s="12">
        <v>1</v>
      </c>
      <c r="L30" s="12">
        <v>1</v>
      </c>
      <c r="M30" s="12">
        <v>1</v>
      </c>
      <c r="N30" s="57">
        <f t="shared" si="0"/>
        <v>9</v>
      </c>
      <c r="O30" s="12">
        <f t="shared" si="1"/>
        <v>90</v>
      </c>
      <c r="P30" s="53"/>
      <c r="Q30" s="53"/>
      <c r="R30" s="53"/>
    </row>
    <row r="31" spans="1:18" ht="12.75">
      <c r="A31" s="5">
        <v>27</v>
      </c>
      <c r="B31" s="6" t="s">
        <v>81</v>
      </c>
      <c r="C31" s="5">
        <v>540</v>
      </c>
      <c r="D31" s="57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/>
      <c r="K31" s="12">
        <v>1</v>
      </c>
      <c r="L31" s="12">
        <v>1</v>
      </c>
      <c r="M31" s="12">
        <v>1</v>
      </c>
      <c r="N31" s="57">
        <f t="shared" si="0"/>
        <v>9</v>
      </c>
      <c r="O31" s="12">
        <f t="shared" si="1"/>
        <v>90</v>
      </c>
      <c r="P31" s="53"/>
      <c r="Q31" s="53"/>
      <c r="R31" s="53"/>
    </row>
    <row r="32" spans="1:18" ht="12.75" customHeight="1">
      <c r="A32" s="5">
        <v>28</v>
      </c>
      <c r="B32" s="6" t="s">
        <v>83</v>
      </c>
      <c r="C32" s="7">
        <v>316</v>
      </c>
      <c r="D32" s="57">
        <v>1</v>
      </c>
      <c r="E32" s="12">
        <v>1</v>
      </c>
      <c r="F32" s="12">
        <v>1</v>
      </c>
      <c r="G32" s="12">
        <v>1</v>
      </c>
      <c r="H32" s="12">
        <v>1</v>
      </c>
      <c r="I32" s="12"/>
      <c r="J32" s="12">
        <v>1</v>
      </c>
      <c r="K32" s="12">
        <v>1</v>
      </c>
      <c r="L32" s="12">
        <v>1</v>
      </c>
      <c r="M32" s="12">
        <v>1</v>
      </c>
      <c r="N32" s="57">
        <f t="shared" si="0"/>
        <v>9</v>
      </c>
      <c r="O32" s="12">
        <f t="shared" si="1"/>
        <v>90</v>
      </c>
      <c r="P32" s="53"/>
      <c r="Q32" s="53"/>
      <c r="R32" s="53"/>
    </row>
    <row r="33" spans="1:18" ht="12.75" customHeight="1">
      <c r="A33" s="5">
        <v>29</v>
      </c>
      <c r="B33" s="14" t="s">
        <v>88</v>
      </c>
      <c r="C33" s="15">
        <v>530</v>
      </c>
      <c r="D33" s="57">
        <v>1</v>
      </c>
      <c r="E33" s="12">
        <v>1</v>
      </c>
      <c r="F33" s="12">
        <v>1</v>
      </c>
      <c r="G33" s="12"/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57">
        <f t="shared" si="0"/>
        <v>9</v>
      </c>
      <c r="O33" s="12">
        <f t="shared" si="1"/>
        <v>90</v>
      </c>
      <c r="P33" s="53"/>
      <c r="Q33" s="53"/>
      <c r="R33" s="53"/>
    </row>
    <row r="34" spans="1:18" ht="12.75" customHeight="1">
      <c r="A34" s="5">
        <v>30</v>
      </c>
      <c r="B34" s="6" t="s">
        <v>98</v>
      </c>
      <c r="C34" s="7">
        <v>309</v>
      </c>
      <c r="D34" s="57">
        <v>1</v>
      </c>
      <c r="E34" s="12">
        <v>1</v>
      </c>
      <c r="F34" s="12">
        <v>1</v>
      </c>
      <c r="G34" s="12"/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57">
        <f t="shared" si="0"/>
        <v>9</v>
      </c>
      <c r="O34" s="12">
        <f t="shared" si="1"/>
        <v>90</v>
      </c>
      <c r="P34" s="53"/>
      <c r="Q34" s="53"/>
      <c r="R34" s="53"/>
    </row>
    <row r="35" spans="1:18" ht="12.75">
      <c r="A35" s="5">
        <v>31</v>
      </c>
      <c r="B35" s="6" t="s">
        <v>123</v>
      </c>
      <c r="C35" s="7">
        <v>2</v>
      </c>
      <c r="D35" s="57">
        <v>1</v>
      </c>
      <c r="E35" s="12">
        <v>1</v>
      </c>
      <c r="F35" s="12">
        <v>1</v>
      </c>
      <c r="G35" s="12">
        <v>1</v>
      </c>
      <c r="H35" s="12">
        <v>1</v>
      </c>
      <c r="I35" s="12"/>
      <c r="J35" s="12">
        <v>1</v>
      </c>
      <c r="K35" s="12">
        <v>1</v>
      </c>
      <c r="L35" s="12">
        <v>1</v>
      </c>
      <c r="M35" s="12">
        <v>1</v>
      </c>
      <c r="N35" s="57">
        <f t="shared" si="0"/>
        <v>9</v>
      </c>
      <c r="O35" s="12">
        <f t="shared" si="1"/>
        <v>90</v>
      </c>
      <c r="P35" s="53"/>
      <c r="Q35" s="53"/>
      <c r="R35" s="53"/>
    </row>
    <row r="36" spans="1:18" ht="12.75">
      <c r="A36" s="5">
        <v>32</v>
      </c>
      <c r="B36" s="6" t="s">
        <v>69</v>
      </c>
      <c r="C36" s="7">
        <v>34</v>
      </c>
      <c r="D36" s="57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/>
      <c r="N36" s="57">
        <f t="shared" si="0"/>
        <v>9</v>
      </c>
      <c r="O36" s="12">
        <f t="shared" si="1"/>
        <v>90</v>
      </c>
      <c r="P36" s="53"/>
      <c r="Q36" s="53"/>
      <c r="R36" s="53"/>
    </row>
    <row r="37" spans="1:18" ht="12.75">
      <c r="A37" s="5">
        <v>33</v>
      </c>
      <c r="B37" s="6" t="s">
        <v>144</v>
      </c>
      <c r="C37" s="7">
        <v>135</v>
      </c>
      <c r="D37" s="57">
        <v>1</v>
      </c>
      <c r="E37" s="12">
        <v>1</v>
      </c>
      <c r="F37" s="12">
        <v>1</v>
      </c>
      <c r="G37" s="12"/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57">
        <f t="shared" si="0"/>
        <v>9</v>
      </c>
      <c r="O37" s="12">
        <f t="shared" si="1"/>
        <v>90</v>
      </c>
      <c r="P37" s="53"/>
      <c r="Q37" s="53"/>
      <c r="R37" s="53"/>
    </row>
    <row r="38" spans="1:18" ht="12.75">
      <c r="A38" s="5">
        <v>34</v>
      </c>
      <c r="B38" s="6" t="s">
        <v>49</v>
      </c>
      <c r="C38" s="7">
        <v>528</v>
      </c>
      <c r="D38" s="57">
        <v>1</v>
      </c>
      <c r="E38" s="12">
        <v>1</v>
      </c>
      <c r="F38" s="12">
        <v>1</v>
      </c>
      <c r="G38" s="12">
        <v>1</v>
      </c>
      <c r="H38" s="12">
        <v>0.5</v>
      </c>
      <c r="I38" s="12">
        <v>1</v>
      </c>
      <c r="J38" s="12">
        <v>1</v>
      </c>
      <c r="K38" s="12">
        <v>1</v>
      </c>
      <c r="L38" s="12">
        <v>1</v>
      </c>
      <c r="M38" s="12"/>
      <c r="N38" s="57">
        <f t="shared" si="0"/>
        <v>8.5</v>
      </c>
      <c r="O38" s="12">
        <f t="shared" si="1"/>
        <v>85</v>
      </c>
      <c r="P38" s="53"/>
      <c r="Q38" s="53"/>
      <c r="R38" s="53"/>
    </row>
    <row r="39" spans="1:18" ht="12.75">
      <c r="A39" s="5">
        <v>35</v>
      </c>
      <c r="B39" s="6" t="s">
        <v>404</v>
      </c>
      <c r="C39" s="13">
        <v>246</v>
      </c>
      <c r="D39" s="57">
        <v>1</v>
      </c>
      <c r="E39" s="12">
        <v>1</v>
      </c>
      <c r="F39" s="12">
        <v>1</v>
      </c>
      <c r="G39" s="20">
        <v>1</v>
      </c>
      <c r="H39" s="12">
        <v>0.5</v>
      </c>
      <c r="I39" s="12">
        <v>1</v>
      </c>
      <c r="J39" s="12">
        <v>1</v>
      </c>
      <c r="K39" s="12">
        <v>1</v>
      </c>
      <c r="L39" s="12">
        <v>1</v>
      </c>
      <c r="M39" s="12"/>
      <c r="N39" s="57">
        <f t="shared" si="0"/>
        <v>8.5</v>
      </c>
      <c r="O39" s="12">
        <f t="shared" si="1"/>
        <v>85</v>
      </c>
      <c r="P39" s="53"/>
      <c r="Q39" s="53"/>
      <c r="R39" s="53"/>
    </row>
    <row r="40" spans="1:18" ht="12.75">
      <c r="A40" s="5">
        <v>36</v>
      </c>
      <c r="B40" s="6" t="s">
        <v>400</v>
      </c>
      <c r="C40" s="7">
        <v>476</v>
      </c>
      <c r="D40" s="57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/>
      <c r="M40" s="12"/>
      <c r="N40" s="57">
        <f t="shared" si="0"/>
        <v>8</v>
      </c>
      <c r="O40" s="12">
        <f t="shared" si="1"/>
        <v>80</v>
      </c>
      <c r="P40" s="53"/>
      <c r="Q40" s="53"/>
      <c r="R40" s="53"/>
    </row>
    <row r="41" spans="1:18" ht="12.75">
      <c r="A41" s="5">
        <v>37</v>
      </c>
      <c r="B41" s="6" t="s">
        <v>43</v>
      </c>
      <c r="C41" s="7">
        <v>94</v>
      </c>
      <c r="D41" s="57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/>
      <c r="M41" s="12"/>
      <c r="N41" s="57">
        <f t="shared" si="0"/>
        <v>8</v>
      </c>
      <c r="O41" s="12">
        <f t="shared" si="1"/>
        <v>80</v>
      </c>
      <c r="P41" s="53"/>
      <c r="Q41" s="53"/>
      <c r="R41" s="53"/>
    </row>
    <row r="42" spans="1:18" ht="12.75">
      <c r="A42" s="5">
        <v>38</v>
      </c>
      <c r="B42" s="10" t="s">
        <v>403</v>
      </c>
      <c r="C42" s="7">
        <v>517</v>
      </c>
      <c r="D42" s="57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/>
      <c r="M42" s="12"/>
      <c r="N42" s="57">
        <f t="shared" si="0"/>
        <v>8</v>
      </c>
      <c r="O42" s="12">
        <f t="shared" si="1"/>
        <v>80</v>
      </c>
      <c r="P42" s="53"/>
      <c r="Q42" s="53"/>
      <c r="R42" s="53"/>
    </row>
    <row r="43" spans="1:18" ht="12.75">
      <c r="A43" s="5">
        <v>39</v>
      </c>
      <c r="B43" s="6" t="s">
        <v>57</v>
      </c>
      <c r="C43" s="7">
        <v>444</v>
      </c>
      <c r="D43" s="57">
        <v>1</v>
      </c>
      <c r="E43" s="12">
        <v>1</v>
      </c>
      <c r="F43" s="12">
        <v>1</v>
      </c>
      <c r="G43" s="12">
        <v>1</v>
      </c>
      <c r="H43" s="12">
        <v>1</v>
      </c>
      <c r="I43" s="12"/>
      <c r="J43" s="12">
        <v>1</v>
      </c>
      <c r="K43" s="12">
        <v>1</v>
      </c>
      <c r="L43" s="12">
        <v>1</v>
      </c>
      <c r="M43" s="12"/>
      <c r="N43" s="57">
        <f t="shared" si="0"/>
        <v>8</v>
      </c>
      <c r="O43" s="12">
        <f t="shared" si="1"/>
        <v>80</v>
      </c>
      <c r="P43" s="53"/>
      <c r="Q43" s="53"/>
      <c r="R43" s="53"/>
    </row>
    <row r="44" spans="1:18" ht="12.75">
      <c r="A44" s="5">
        <v>40</v>
      </c>
      <c r="B44" s="6" t="s">
        <v>63</v>
      </c>
      <c r="C44" s="7">
        <v>227</v>
      </c>
      <c r="D44" s="57">
        <v>1</v>
      </c>
      <c r="E44" s="12">
        <v>1</v>
      </c>
      <c r="F44" s="12">
        <v>1</v>
      </c>
      <c r="G44" s="12">
        <v>1</v>
      </c>
      <c r="H44" s="12"/>
      <c r="I44" s="12">
        <v>1</v>
      </c>
      <c r="J44" s="12">
        <v>1</v>
      </c>
      <c r="K44" s="12">
        <v>1</v>
      </c>
      <c r="L44" s="12">
        <v>1</v>
      </c>
      <c r="M44" s="12"/>
      <c r="N44" s="57">
        <f t="shared" si="0"/>
        <v>8</v>
      </c>
      <c r="O44" s="12">
        <f t="shared" si="1"/>
        <v>80</v>
      </c>
      <c r="P44" s="53"/>
      <c r="Q44" s="53"/>
      <c r="R44" s="53"/>
    </row>
    <row r="45" spans="1:18" ht="12.75" customHeight="1">
      <c r="A45" s="5">
        <v>41</v>
      </c>
      <c r="B45" s="6" t="s">
        <v>75</v>
      </c>
      <c r="C45" s="7">
        <v>380</v>
      </c>
      <c r="D45" s="57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/>
      <c r="L45" s="12">
        <v>1</v>
      </c>
      <c r="M45" s="12"/>
      <c r="N45" s="57">
        <f t="shared" si="0"/>
        <v>8</v>
      </c>
      <c r="O45" s="12">
        <f t="shared" si="1"/>
        <v>80</v>
      </c>
      <c r="P45" s="53"/>
      <c r="Q45" s="53"/>
      <c r="R45" s="53"/>
    </row>
    <row r="46" spans="1:18" ht="12.75">
      <c r="A46" s="5">
        <v>42</v>
      </c>
      <c r="B46" s="6" t="s">
        <v>78</v>
      </c>
      <c r="C46" s="7">
        <v>523</v>
      </c>
      <c r="D46" s="57">
        <v>1</v>
      </c>
      <c r="E46" s="12">
        <v>1</v>
      </c>
      <c r="F46" s="12">
        <v>1</v>
      </c>
      <c r="G46" s="12"/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/>
      <c r="N46" s="57">
        <f t="shared" si="0"/>
        <v>8</v>
      </c>
      <c r="O46" s="12">
        <f t="shared" si="1"/>
        <v>80</v>
      </c>
      <c r="P46" s="53"/>
      <c r="Q46" s="53"/>
      <c r="R46" s="53"/>
    </row>
    <row r="47" spans="1:18" ht="12.75">
      <c r="A47" s="5">
        <v>43</v>
      </c>
      <c r="B47" s="6" t="s">
        <v>85</v>
      </c>
      <c r="C47" s="7">
        <v>471</v>
      </c>
      <c r="D47" s="57">
        <v>1</v>
      </c>
      <c r="E47" s="12">
        <v>1</v>
      </c>
      <c r="F47" s="12">
        <v>1</v>
      </c>
      <c r="G47" s="12">
        <v>1</v>
      </c>
      <c r="H47" s="12"/>
      <c r="I47" s="12">
        <v>1</v>
      </c>
      <c r="J47" s="12">
        <v>1</v>
      </c>
      <c r="K47" s="12">
        <v>1</v>
      </c>
      <c r="L47" s="12">
        <v>1</v>
      </c>
      <c r="M47" s="12"/>
      <c r="N47" s="57">
        <f t="shared" si="0"/>
        <v>8</v>
      </c>
      <c r="O47" s="12">
        <f t="shared" si="1"/>
        <v>80</v>
      </c>
      <c r="P47" s="53"/>
      <c r="Q47" s="53"/>
      <c r="R47" s="53"/>
    </row>
    <row r="48" spans="1:18" ht="12.75">
      <c r="A48" s="5">
        <v>44</v>
      </c>
      <c r="B48" s="6" t="s">
        <v>92</v>
      </c>
      <c r="C48" s="7">
        <v>162</v>
      </c>
      <c r="D48" s="57">
        <v>1</v>
      </c>
      <c r="E48" s="12">
        <v>1</v>
      </c>
      <c r="F48" s="12">
        <v>1</v>
      </c>
      <c r="G48" s="12">
        <v>1</v>
      </c>
      <c r="H48" s="12">
        <v>1</v>
      </c>
      <c r="I48" s="12"/>
      <c r="J48" s="12">
        <v>1</v>
      </c>
      <c r="K48" s="12">
        <v>1</v>
      </c>
      <c r="L48" s="12">
        <v>1</v>
      </c>
      <c r="M48" s="12"/>
      <c r="N48" s="57">
        <f t="shared" si="0"/>
        <v>8</v>
      </c>
      <c r="O48" s="12">
        <f t="shared" si="1"/>
        <v>80</v>
      </c>
      <c r="P48" s="53"/>
      <c r="Q48" s="53"/>
      <c r="R48" s="53"/>
    </row>
    <row r="49" spans="1:18" ht="12.75">
      <c r="A49" s="5">
        <v>45</v>
      </c>
      <c r="B49" s="6" t="s">
        <v>96</v>
      </c>
      <c r="C49" s="7">
        <v>532</v>
      </c>
      <c r="D49" s="57">
        <v>1</v>
      </c>
      <c r="E49" s="12">
        <v>1</v>
      </c>
      <c r="F49" s="12">
        <v>1</v>
      </c>
      <c r="G49" s="20">
        <v>1</v>
      </c>
      <c r="H49" s="12">
        <v>1</v>
      </c>
      <c r="I49" s="12">
        <v>1</v>
      </c>
      <c r="J49" s="12">
        <v>1</v>
      </c>
      <c r="K49" s="12"/>
      <c r="L49" s="12">
        <v>1</v>
      </c>
      <c r="M49" s="12"/>
      <c r="N49" s="57">
        <f t="shared" si="0"/>
        <v>8</v>
      </c>
      <c r="O49" s="12">
        <f t="shared" si="1"/>
        <v>80</v>
      </c>
      <c r="P49" s="53"/>
      <c r="Q49" s="53"/>
      <c r="R49" s="53"/>
    </row>
    <row r="50" spans="1:18" ht="12.75">
      <c r="A50" s="5">
        <v>46</v>
      </c>
      <c r="B50" s="6" t="s">
        <v>100</v>
      </c>
      <c r="C50" s="7">
        <v>195</v>
      </c>
      <c r="D50" s="57">
        <v>1</v>
      </c>
      <c r="E50" s="12">
        <v>1</v>
      </c>
      <c r="F50" s="12">
        <v>1</v>
      </c>
      <c r="G50" s="12"/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/>
      <c r="N50" s="57">
        <f t="shared" si="0"/>
        <v>8</v>
      </c>
      <c r="O50" s="12">
        <f t="shared" si="1"/>
        <v>80</v>
      </c>
      <c r="P50" s="53"/>
      <c r="Q50" s="53"/>
      <c r="R50" s="53"/>
    </row>
    <row r="51" spans="1:18" ht="12.75">
      <c r="A51" s="5">
        <v>47</v>
      </c>
      <c r="B51" s="6" t="s">
        <v>112</v>
      </c>
      <c r="C51" s="7">
        <v>88</v>
      </c>
      <c r="D51" s="57">
        <v>1</v>
      </c>
      <c r="E51" s="12">
        <v>1</v>
      </c>
      <c r="F51" s="12">
        <v>1</v>
      </c>
      <c r="G51" s="12">
        <v>1</v>
      </c>
      <c r="H51" s="12"/>
      <c r="I51" s="12">
        <v>1</v>
      </c>
      <c r="J51" s="12">
        <v>1</v>
      </c>
      <c r="K51" s="12">
        <v>1</v>
      </c>
      <c r="L51" s="12">
        <v>1</v>
      </c>
      <c r="M51" s="12"/>
      <c r="N51" s="57">
        <f t="shared" si="0"/>
        <v>8</v>
      </c>
      <c r="O51" s="12">
        <f t="shared" si="1"/>
        <v>80</v>
      </c>
      <c r="P51" s="53"/>
      <c r="Q51" s="53"/>
      <c r="R51" s="53"/>
    </row>
    <row r="52" spans="1:18" ht="12.75">
      <c r="A52" s="5">
        <v>48</v>
      </c>
      <c r="B52" s="6" t="s">
        <v>173</v>
      </c>
      <c r="C52" s="7">
        <v>209</v>
      </c>
      <c r="D52" s="57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/>
      <c r="L52" s="12">
        <v>1</v>
      </c>
      <c r="M52" s="12"/>
      <c r="N52" s="57">
        <f t="shared" si="0"/>
        <v>8</v>
      </c>
      <c r="O52" s="12">
        <f t="shared" si="1"/>
        <v>80</v>
      </c>
      <c r="P52" s="53"/>
      <c r="Q52" s="53"/>
      <c r="R52" s="53"/>
    </row>
    <row r="53" spans="1:18" ht="12.75">
      <c r="A53" s="5">
        <v>49</v>
      </c>
      <c r="B53" s="6" t="s">
        <v>135</v>
      </c>
      <c r="C53" s="7">
        <v>490</v>
      </c>
      <c r="D53" s="57">
        <v>1</v>
      </c>
      <c r="E53" s="12">
        <v>1</v>
      </c>
      <c r="F53" s="12">
        <v>1</v>
      </c>
      <c r="G53" s="12">
        <v>1</v>
      </c>
      <c r="H53" s="12">
        <v>1</v>
      </c>
      <c r="I53" s="12"/>
      <c r="J53" s="12"/>
      <c r="K53" s="12">
        <v>1</v>
      </c>
      <c r="L53" s="12">
        <v>1</v>
      </c>
      <c r="M53" s="12">
        <v>1</v>
      </c>
      <c r="N53" s="57">
        <f t="shared" si="0"/>
        <v>8</v>
      </c>
      <c r="O53" s="12">
        <f t="shared" si="1"/>
        <v>80</v>
      </c>
      <c r="P53" s="53"/>
      <c r="Q53" s="53"/>
      <c r="R53" s="53"/>
    </row>
    <row r="54" spans="1:18" ht="12.75">
      <c r="A54" s="5">
        <v>50</v>
      </c>
      <c r="B54" s="6" t="s">
        <v>407</v>
      </c>
      <c r="C54" s="7">
        <v>458</v>
      </c>
      <c r="D54" s="57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/>
      <c r="M54" s="12"/>
      <c r="N54" s="57">
        <f t="shared" si="0"/>
        <v>8</v>
      </c>
      <c r="O54" s="12">
        <f t="shared" si="1"/>
        <v>80</v>
      </c>
      <c r="P54" s="53"/>
      <c r="Q54" s="53"/>
      <c r="R54" s="53"/>
    </row>
    <row r="55" spans="1:18" ht="12.75" customHeight="1">
      <c r="A55" s="5">
        <v>51</v>
      </c>
      <c r="B55" s="6" t="s">
        <v>132</v>
      </c>
      <c r="C55" s="7">
        <v>385</v>
      </c>
      <c r="D55" s="57">
        <v>1</v>
      </c>
      <c r="E55" s="12">
        <v>1</v>
      </c>
      <c r="F55" s="12">
        <v>1</v>
      </c>
      <c r="G55" s="12">
        <v>1</v>
      </c>
      <c r="H55" s="12">
        <v>1</v>
      </c>
      <c r="I55" s="12"/>
      <c r="J55" s="12">
        <v>1</v>
      </c>
      <c r="K55" s="12">
        <v>1</v>
      </c>
      <c r="L55" s="12">
        <v>1</v>
      </c>
      <c r="M55" s="12"/>
      <c r="N55" s="57">
        <f t="shared" si="0"/>
        <v>8</v>
      </c>
      <c r="O55" s="12">
        <f t="shared" si="1"/>
        <v>80</v>
      </c>
      <c r="P55" s="53"/>
      <c r="Q55" s="53"/>
      <c r="R55" s="53"/>
    </row>
    <row r="56" spans="1:18" ht="12.75">
      <c r="A56" s="5">
        <v>52</v>
      </c>
      <c r="B56" s="6" t="s">
        <v>412</v>
      </c>
      <c r="C56" s="7">
        <v>438</v>
      </c>
      <c r="D56" s="57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/>
      <c r="L56" s="12">
        <v>1</v>
      </c>
      <c r="M56" s="12"/>
      <c r="N56" s="57">
        <f t="shared" si="0"/>
        <v>8</v>
      </c>
      <c r="O56" s="12">
        <f t="shared" si="1"/>
        <v>80</v>
      </c>
      <c r="P56" s="53"/>
      <c r="Q56" s="53"/>
      <c r="R56" s="53"/>
    </row>
    <row r="57" spans="1:18" ht="12.75">
      <c r="A57" s="5">
        <v>53</v>
      </c>
      <c r="B57" s="6" t="s">
        <v>52</v>
      </c>
      <c r="C57" s="7">
        <v>359</v>
      </c>
      <c r="D57" s="57">
        <v>1</v>
      </c>
      <c r="E57" s="12">
        <v>1</v>
      </c>
      <c r="F57" s="12">
        <v>1</v>
      </c>
      <c r="G57" s="12">
        <v>1</v>
      </c>
      <c r="H57" s="12">
        <v>0.5</v>
      </c>
      <c r="I57" s="12">
        <v>1</v>
      </c>
      <c r="J57" s="12">
        <v>1</v>
      </c>
      <c r="K57" s="12">
        <v>1</v>
      </c>
      <c r="L57" s="12"/>
      <c r="M57" s="12"/>
      <c r="N57" s="57">
        <f t="shared" si="0"/>
        <v>7.5</v>
      </c>
      <c r="O57" s="12">
        <f t="shared" si="1"/>
        <v>75</v>
      </c>
      <c r="P57" s="53"/>
      <c r="Q57" s="53"/>
      <c r="R57" s="53"/>
    </row>
    <row r="58" spans="1:18" ht="12.75">
      <c r="A58" s="5">
        <v>54</v>
      </c>
      <c r="B58" s="10" t="s">
        <v>409</v>
      </c>
      <c r="C58" s="7">
        <v>503</v>
      </c>
      <c r="D58" s="57">
        <v>1</v>
      </c>
      <c r="E58" s="12">
        <v>1</v>
      </c>
      <c r="F58" s="12">
        <v>1</v>
      </c>
      <c r="G58" s="12">
        <v>1</v>
      </c>
      <c r="H58" s="12">
        <v>0.5</v>
      </c>
      <c r="I58" s="12"/>
      <c r="J58" s="12">
        <v>1</v>
      </c>
      <c r="K58" s="12">
        <v>1</v>
      </c>
      <c r="L58" s="12">
        <v>1</v>
      </c>
      <c r="M58" s="12"/>
      <c r="N58" s="57">
        <f t="shared" si="0"/>
        <v>7.5</v>
      </c>
      <c r="O58" s="12">
        <f t="shared" si="1"/>
        <v>75</v>
      </c>
      <c r="P58" s="53"/>
      <c r="Q58" s="53"/>
      <c r="R58" s="53"/>
    </row>
    <row r="59" spans="1:18" ht="12.75" customHeight="1">
      <c r="A59" s="5">
        <v>55</v>
      </c>
      <c r="B59" s="6" t="s">
        <v>167</v>
      </c>
      <c r="C59" s="7">
        <v>179</v>
      </c>
      <c r="D59" s="57">
        <v>1</v>
      </c>
      <c r="E59" s="12">
        <v>1</v>
      </c>
      <c r="F59" s="12">
        <v>1</v>
      </c>
      <c r="G59" s="12">
        <v>1</v>
      </c>
      <c r="H59" s="12">
        <v>0.5</v>
      </c>
      <c r="I59" s="12"/>
      <c r="J59" s="12">
        <v>1</v>
      </c>
      <c r="K59" s="12">
        <v>1</v>
      </c>
      <c r="L59" s="12">
        <v>1</v>
      </c>
      <c r="M59" s="12"/>
      <c r="N59" s="57">
        <f t="shared" si="0"/>
        <v>7.5</v>
      </c>
      <c r="O59" s="12">
        <f t="shared" si="1"/>
        <v>75</v>
      </c>
      <c r="P59" s="53"/>
      <c r="Q59" s="53"/>
      <c r="R59" s="53"/>
    </row>
    <row r="60" spans="1:18" ht="12.75">
      <c r="A60" s="5">
        <v>56</v>
      </c>
      <c r="B60" s="6" t="s">
        <v>90</v>
      </c>
      <c r="C60" s="7">
        <v>464</v>
      </c>
      <c r="D60" s="57">
        <v>1</v>
      </c>
      <c r="E60" s="12">
        <v>1</v>
      </c>
      <c r="F60" s="12">
        <v>1</v>
      </c>
      <c r="G60" s="12"/>
      <c r="H60" s="12">
        <v>1</v>
      </c>
      <c r="I60" s="12"/>
      <c r="J60" s="12">
        <v>1</v>
      </c>
      <c r="K60" s="12">
        <v>1</v>
      </c>
      <c r="L60" s="12">
        <v>1</v>
      </c>
      <c r="M60" s="12"/>
      <c r="N60" s="57">
        <f t="shared" si="0"/>
        <v>7</v>
      </c>
      <c r="O60" s="12">
        <f t="shared" si="1"/>
        <v>70</v>
      </c>
      <c r="P60" s="53"/>
      <c r="Q60" s="53"/>
      <c r="R60" s="53"/>
    </row>
    <row r="61" spans="1:18" ht="12.75">
      <c r="A61" s="5">
        <v>57</v>
      </c>
      <c r="B61" s="6" t="s">
        <v>55</v>
      </c>
      <c r="C61" s="7">
        <v>396</v>
      </c>
      <c r="D61" s="57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/>
      <c r="L61" s="12"/>
      <c r="M61" s="12"/>
      <c r="N61" s="57">
        <f t="shared" si="0"/>
        <v>7</v>
      </c>
      <c r="O61" s="12">
        <f t="shared" si="1"/>
        <v>70</v>
      </c>
      <c r="P61" s="53"/>
      <c r="Q61" s="53"/>
      <c r="R61" s="53"/>
    </row>
    <row r="62" spans="1:18" ht="12.75">
      <c r="A62" s="5">
        <v>58</v>
      </c>
      <c r="B62" s="6" t="s">
        <v>67</v>
      </c>
      <c r="C62" s="7">
        <v>191</v>
      </c>
      <c r="D62" s="57">
        <v>1</v>
      </c>
      <c r="E62" s="12">
        <v>1</v>
      </c>
      <c r="F62" s="12">
        <v>1</v>
      </c>
      <c r="G62" s="12">
        <v>1</v>
      </c>
      <c r="H62" s="12">
        <v>1</v>
      </c>
      <c r="I62" s="12"/>
      <c r="J62" s="12">
        <v>1</v>
      </c>
      <c r="K62" s="12">
        <v>1</v>
      </c>
      <c r="L62" s="12"/>
      <c r="M62" s="12"/>
      <c r="N62" s="57">
        <f t="shared" si="0"/>
        <v>7</v>
      </c>
      <c r="O62" s="12">
        <f t="shared" si="1"/>
        <v>70</v>
      </c>
      <c r="P62" s="53"/>
      <c r="Q62" s="53"/>
      <c r="R62" s="53"/>
    </row>
    <row r="63" spans="1:18" ht="12.75">
      <c r="A63" s="5">
        <v>59</v>
      </c>
      <c r="B63" s="6" t="s">
        <v>73</v>
      </c>
      <c r="C63" s="7">
        <v>353</v>
      </c>
      <c r="D63" s="57">
        <v>1</v>
      </c>
      <c r="E63" s="12">
        <v>1</v>
      </c>
      <c r="F63" s="12">
        <v>1</v>
      </c>
      <c r="G63" s="12">
        <v>1</v>
      </c>
      <c r="H63" s="12">
        <v>1</v>
      </c>
      <c r="I63" s="12"/>
      <c r="J63" s="12">
        <v>1</v>
      </c>
      <c r="K63" s="12">
        <v>1</v>
      </c>
      <c r="L63" s="12"/>
      <c r="M63" s="12"/>
      <c r="N63" s="57">
        <f t="shared" si="0"/>
        <v>7</v>
      </c>
      <c r="O63" s="12">
        <f t="shared" si="1"/>
        <v>70</v>
      </c>
      <c r="P63" s="53"/>
      <c r="Q63" s="53"/>
      <c r="R63" s="53"/>
    </row>
    <row r="64" spans="1:18" ht="12.75">
      <c r="A64" s="5">
        <v>60</v>
      </c>
      <c r="B64" s="6" t="s">
        <v>94</v>
      </c>
      <c r="C64" s="7">
        <v>431</v>
      </c>
      <c r="D64" s="57">
        <v>1</v>
      </c>
      <c r="E64" s="12">
        <v>1</v>
      </c>
      <c r="F64" s="12">
        <v>1</v>
      </c>
      <c r="G64" s="12">
        <v>1</v>
      </c>
      <c r="H64" s="12">
        <v>1</v>
      </c>
      <c r="I64" s="12"/>
      <c r="J64" s="12">
        <v>1</v>
      </c>
      <c r="K64" s="12">
        <v>1</v>
      </c>
      <c r="L64" s="12"/>
      <c r="M64" s="12"/>
      <c r="N64" s="57">
        <f t="shared" si="0"/>
        <v>7</v>
      </c>
      <c r="O64" s="12">
        <f t="shared" si="1"/>
        <v>70</v>
      </c>
      <c r="P64" s="53"/>
      <c r="Q64" s="53"/>
      <c r="R64" s="53"/>
    </row>
    <row r="65" spans="1:18" ht="12.75">
      <c r="A65" s="5">
        <v>61</v>
      </c>
      <c r="B65" s="6" t="s">
        <v>117</v>
      </c>
      <c r="C65" s="7">
        <v>204</v>
      </c>
      <c r="D65" s="57">
        <v>1</v>
      </c>
      <c r="E65" s="12">
        <v>1</v>
      </c>
      <c r="F65" s="12">
        <v>1</v>
      </c>
      <c r="G65" s="12">
        <v>1</v>
      </c>
      <c r="H65" s="12">
        <v>1</v>
      </c>
      <c r="I65" s="12"/>
      <c r="J65" s="12">
        <v>1</v>
      </c>
      <c r="K65" s="12">
        <v>1</v>
      </c>
      <c r="L65" s="12"/>
      <c r="M65" s="12"/>
      <c r="N65" s="57">
        <f t="shared" si="0"/>
        <v>7</v>
      </c>
      <c r="O65" s="12">
        <f t="shared" si="1"/>
        <v>70</v>
      </c>
      <c r="P65" s="53"/>
      <c r="Q65" s="53"/>
      <c r="R65" s="53"/>
    </row>
    <row r="66" spans="1:18" ht="12.75">
      <c r="A66" s="5">
        <v>62</v>
      </c>
      <c r="B66" s="6" t="s">
        <v>121</v>
      </c>
      <c r="C66" s="5">
        <v>26</v>
      </c>
      <c r="D66" s="57">
        <v>1</v>
      </c>
      <c r="E66" s="12">
        <v>1</v>
      </c>
      <c r="F66" s="12">
        <v>1</v>
      </c>
      <c r="G66" s="12">
        <v>1</v>
      </c>
      <c r="H66" s="12">
        <v>1</v>
      </c>
      <c r="I66" s="12"/>
      <c r="J66" s="12"/>
      <c r="K66" s="12">
        <v>1</v>
      </c>
      <c r="L66" s="12">
        <v>1</v>
      </c>
      <c r="M66" s="12"/>
      <c r="N66" s="57">
        <f t="shared" si="0"/>
        <v>7</v>
      </c>
      <c r="O66" s="12">
        <f t="shared" si="1"/>
        <v>70</v>
      </c>
      <c r="P66" s="53"/>
      <c r="Q66" s="53"/>
      <c r="R66" s="53"/>
    </row>
    <row r="67" spans="1:18" ht="12.75" customHeight="1">
      <c r="A67" s="5">
        <v>63</v>
      </c>
      <c r="B67" s="6" t="s">
        <v>414</v>
      </c>
      <c r="C67" s="7">
        <v>378</v>
      </c>
      <c r="D67" s="57">
        <v>1</v>
      </c>
      <c r="E67" s="12">
        <v>1</v>
      </c>
      <c r="F67" s="12">
        <v>1</v>
      </c>
      <c r="G67" s="12">
        <v>1</v>
      </c>
      <c r="H67" s="12"/>
      <c r="I67" s="12"/>
      <c r="J67" s="12">
        <v>1</v>
      </c>
      <c r="K67" s="12">
        <v>1</v>
      </c>
      <c r="L67" s="12">
        <v>1</v>
      </c>
      <c r="M67" s="12"/>
      <c r="N67" s="57">
        <f t="shared" si="0"/>
        <v>7</v>
      </c>
      <c r="O67" s="12">
        <f t="shared" si="1"/>
        <v>70</v>
      </c>
      <c r="P67" s="53"/>
      <c r="Q67" s="53"/>
      <c r="R67" s="53"/>
    </row>
    <row r="68" spans="1:18" ht="12.75" customHeight="1">
      <c r="A68" s="5">
        <v>64</v>
      </c>
      <c r="B68" s="6" t="s">
        <v>115</v>
      </c>
      <c r="C68" s="7">
        <v>61</v>
      </c>
      <c r="D68" s="57">
        <v>1</v>
      </c>
      <c r="E68" s="12">
        <v>1</v>
      </c>
      <c r="F68" s="12">
        <v>1</v>
      </c>
      <c r="G68" s="12">
        <v>1</v>
      </c>
      <c r="H68" s="12">
        <v>1</v>
      </c>
      <c r="I68" s="12"/>
      <c r="J68" s="12">
        <v>1</v>
      </c>
      <c r="K68" s="12">
        <v>1</v>
      </c>
      <c r="L68" s="12"/>
      <c r="M68" s="12"/>
      <c r="N68" s="57">
        <f t="shared" si="0"/>
        <v>7</v>
      </c>
      <c r="O68" s="12">
        <f t="shared" si="1"/>
        <v>70</v>
      </c>
      <c r="P68" s="53"/>
      <c r="Q68" s="53"/>
      <c r="R68" s="53"/>
    </row>
    <row r="69" spans="1:18" ht="12.75">
      <c r="A69" s="5">
        <v>65</v>
      </c>
      <c r="B69" s="6" t="s">
        <v>125</v>
      </c>
      <c r="C69" s="7">
        <v>389</v>
      </c>
      <c r="D69" s="57">
        <v>1</v>
      </c>
      <c r="E69" s="12">
        <v>1</v>
      </c>
      <c r="F69" s="12">
        <v>1</v>
      </c>
      <c r="G69" s="12">
        <v>1</v>
      </c>
      <c r="H69" s="12">
        <v>1</v>
      </c>
      <c r="I69" s="12"/>
      <c r="J69" s="12">
        <v>1</v>
      </c>
      <c r="K69" s="12">
        <v>1</v>
      </c>
      <c r="L69" s="12"/>
      <c r="M69" s="12"/>
      <c r="N69" s="57">
        <f t="shared" ref="N69:N132" si="2">D69+E69+F69+G69+H69+I69+J69+K69+L69+M69</f>
        <v>7</v>
      </c>
      <c r="O69" s="12">
        <f t="shared" ref="O69:O132" si="3">N69/10*100</f>
        <v>70</v>
      </c>
      <c r="P69" s="53"/>
      <c r="Q69" s="53"/>
      <c r="R69" s="53"/>
    </row>
    <row r="70" spans="1:18" ht="12.75">
      <c r="A70" s="5">
        <v>66</v>
      </c>
      <c r="B70" s="6" t="s">
        <v>263</v>
      </c>
      <c r="C70" s="7">
        <v>68</v>
      </c>
      <c r="D70" s="57">
        <v>1</v>
      </c>
      <c r="E70" s="12">
        <v>1</v>
      </c>
      <c r="F70" s="12">
        <v>1</v>
      </c>
      <c r="G70" s="20">
        <v>1</v>
      </c>
      <c r="H70" s="12">
        <v>1</v>
      </c>
      <c r="I70" s="12"/>
      <c r="J70" s="12">
        <v>1</v>
      </c>
      <c r="K70" s="12">
        <v>1</v>
      </c>
      <c r="L70" s="12"/>
      <c r="M70" s="12"/>
      <c r="N70" s="57">
        <f t="shared" si="2"/>
        <v>7</v>
      </c>
      <c r="O70" s="12">
        <f t="shared" si="3"/>
        <v>70</v>
      </c>
      <c r="P70" s="53"/>
      <c r="Q70" s="53"/>
      <c r="R70" s="53"/>
    </row>
    <row r="71" spans="1:18" ht="12.75">
      <c r="A71" s="5">
        <v>67</v>
      </c>
      <c r="B71" s="6" t="s">
        <v>194</v>
      </c>
      <c r="C71" s="7">
        <v>527</v>
      </c>
      <c r="D71" s="57">
        <v>1</v>
      </c>
      <c r="E71" s="12">
        <v>1</v>
      </c>
      <c r="F71" s="12">
        <v>1</v>
      </c>
      <c r="G71" s="12"/>
      <c r="H71" s="12">
        <v>1</v>
      </c>
      <c r="I71" s="12">
        <v>1</v>
      </c>
      <c r="J71" s="12">
        <v>1</v>
      </c>
      <c r="K71" s="12"/>
      <c r="L71" s="12">
        <v>1</v>
      </c>
      <c r="M71" s="12"/>
      <c r="N71" s="57">
        <f t="shared" si="2"/>
        <v>7</v>
      </c>
      <c r="O71" s="12">
        <f t="shared" si="3"/>
        <v>70</v>
      </c>
      <c r="P71" s="53"/>
      <c r="Q71" s="53"/>
      <c r="R71" s="53"/>
    </row>
    <row r="72" spans="1:18" ht="12.75">
      <c r="A72" s="5">
        <v>68</v>
      </c>
      <c r="B72" s="6" t="s">
        <v>408</v>
      </c>
      <c r="C72" s="7">
        <v>176</v>
      </c>
      <c r="D72" s="57">
        <v>1</v>
      </c>
      <c r="E72" s="12">
        <v>1</v>
      </c>
      <c r="F72" s="12">
        <v>1</v>
      </c>
      <c r="G72" s="12">
        <v>1</v>
      </c>
      <c r="H72" s="12">
        <v>0.5</v>
      </c>
      <c r="I72" s="12"/>
      <c r="J72" s="12">
        <v>1</v>
      </c>
      <c r="K72" s="12">
        <v>1</v>
      </c>
      <c r="L72" s="12"/>
      <c r="M72" s="12"/>
      <c r="N72" s="57">
        <f t="shared" si="2"/>
        <v>6.5</v>
      </c>
      <c r="O72" s="12">
        <f t="shared" si="3"/>
        <v>65</v>
      </c>
      <c r="P72" s="53"/>
      <c r="Q72" s="53"/>
      <c r="R72" s="53"/>
    </row>
    <row r="73" spans="1:18" ht="12.75">
      <c r="A73" s="5">
        <v>69</v>
      </c>
      <c r="B73" s="6" t="s">
        <v>103</v>
      </c>
      <c r="C73" s="7">
        <v>150</v>
      </c>
      <c r="D73" s="57">
        <v>1</v>
      </c>
      <c r="E73" s="12">
        <v>1</v>
      </c>
      <c r="F73" s="12">
        <v>1</v>
      </c>
      <c r="G73" s="12">
        <v>1</v>
      </c>
      <c r="H73" s="12">
        <v>0.5</v>
      </c>
      <c r="I73" s="12"/>
      <c r="J73" s="12">
        <v>1</v>
      </c>
      <c r="K73" s="12">
        <v>1</v>
      </c>
      <c r="L73" s="12"/>
      <c r="M73" s="12"/>
      <c r="N73" s="57">
        <f t="shared" si="2"/>
        <v>6.5</v>
      </c>
      <c r="O73" s="12">
        <f t="shared" si="3"/>
        <v>65</v>
      </c>
      <c r="P73" s="53"/>
      <c r="Q73" s="53"/>
      <c r="R73" s="53"/>
    </row>
    <row r="74" spans="1:18" ht="12.75">
      <c r="A74" s="5">
        <v>70</v>
      </c>
      <c r="B74" s="6" t="s">
        <v>410</v>
      </c>
      <c r="C74" s="7">
        <v>143</v>
      </c>
      <c r="D74" s="57">
        <v>1</v>
      </c>
      <c r="E74" s="12">
        <v>1</v>
      </c>
      <c r="F74" s="12">
        <v>1</v>
      </c>
      <c r="G74" s="12">
        <v>1</v>
      </c>
      <c r="H74" s="12">
        <v>0.5</v>
      </c>
      <c r="I74" s="12"/>
      <c r="J74" s="12">
        <v>1</v>
      </c>
      <c r="K74" s="12">
        <v>1</v>
      </c>
      <c r="L74" s="12"/>
      <c r="M74" s="12"/>
      <c r="N74" s="57">
        <f t="shared" si="2"/>
        <v>6.5</v>
      </c>
      <c r="O74" s="12">
        <f t="shared" si="3"/>
        <v>65</v>
      </c>
      <c r="P74" s="53"/>
      <c r="Q74" s="53"/>
      <c r="R74" s="53"/>
    </row>
    <row r="75" spans="1:18" ht="12.75">
      <c r="A75" s="5">
        <v>71</v>
      </c>
      <c r="B75" s="6" t="s">
        <v>107</v>
      </c>
      <c r="C75" s="7">
        <v>108</v>
      </c>
      <c r="D75" s="57">
        <v>1</v>
      </c>
      <c r="E75" s="12">
        <v>1</v>
      </c>
      <c r="F75" s="12">
        <v>1</v>
      </c>
      <c r="G75" s="12">
        <v>1</v>
      </c>
      <c r="H75" s="12">
        <v>0.5</v>
      </c>
      <c r="I75" s="12"/>
      <c r="J75" s="12">
        <v>1</v>
      </c>
      <c r="K75" s="12">
        <v>1</v>
      </c>
      <c r="L75" s="12"/>
      <c r="M75" s="12"/>
      <c r="N75" s="57">
        <f t="shared" si="2"/>
        <v>6.5</v>
      </c>
      <c r="O75" s="12">
        <f t="shared" si="3"/>
        <v>65</v>
      </c>
      <c r="P75" s="53"/>
      <c r="Q75" s="53"/>
      <c r="R75" s="53"/>
    </row>
    <row r="76" spans="1:18" ht="12.75">
      <c r="A76" s="5">
        <v>72</v>
      </c>
      <c r="B76" s="6" t="s">
        <v>154</v>
      </c>
      <c r="C76" s="7">
        <v>326</v>
      </c>
      <c r="D76" s="57">
        <v>1</v>
      </c>
      <c r="E76" s="12">
        <v>1</v>
      </c>
      <c r="F76" s="12">
        <v>1</v>
      </c>
      <c r="G76" s="59">
        <v>1</v>
      </c>
      <c r="H76" s="12">
        <v>0.5</v>
      </c>
      <c r="I76" s="12"/>
      <c r="J76" s="12">
        <v>1</v>
      </c>
      <c r="K76" s="12"/>
      <c r="L76" s="12">
        <v>1</v>
      </c>
      <c r="M76" s="12"/>
      <c r="N76" s="57">
        <f t="shared" si="2"/>
        <v>6.5</v>
      </c>
      <c r="O76" s="12">
        <f t="shared" si="3"/>
        <v>65</v>
      </c>
      <c r="P76" s="53"/>
      <c r="Q76" s="53"/>
      <c r="R76" s="53"/>
    </row>
    <row r="77" spans="1:18" ht="12.75">
      <c r="A77" s="5">
        <v>73</v>
      </c>
      <c r="B77" s="6" t="s">
        <v>416</v>
      </c>
      <c r="C77" s="7">
        <v>80</v>
      </c>
      <c r="D77" s="57">
        <v>1</v>
      </c>
      <c r="E77" s="12">
        <v>1</v>
      </c>
      <c r="F77" s="12">
        <v>1</v>
      </c>
      <c r="G77" s="12">
        <v>1</v>
      </c>
      <c r="H77" s="12">
        <v>0.5</v>
      </c>
      <c r="I77" s="12"/>
      <c r="J77" s="12">
        <v>1</v>
      </c>
      <c r="K77" s="12">
        <v>1</v>
      </c>
      <c r="L77" s="12"/>
      <c r="M77" s="12"/>
      <c r="N77" s="57">
        <f t="shared" si="2"/>
        <v>6.5</v>
      </c>
      <c r="O77" s="12">
        <f t="shared" si="3"/>
        <v>65</v>
      </c>
      <c r="P77" s="53"/>
      <c r="Q77" s="53"/>
      <c r="R77" s="53"/>
    </row>
    <row r="78" spans="1:18" ht="25.5">
      <c r="A78" s="5">
        <v>74</v>
      </c>
      <c r="B78" s="62" t="s">
        <v>161</v>
      </c>
      <c r="C78" s="7">
        <v>120</v>
      </c>
      <c r="D78" s="57">
        <v>1</v>
      </c>
      <c r="E78" s="12">
        <v>1</v>
      </c>
      <c r="F78" s="12">
        <v>1</v>
      </c>
      <c r="G78" s="12">
        <v>1</v>
      </c>
      <c r="H78" s="12">
        <v>0.5</v>
      </c>
      <c r="I78" s="12"/>
      <c r="J78" s="12">
        <v>1</v>
      </c>
      <c r="K78" s="12">
        <v>1</v>
      </c>
      <c r="L78" s="12"/>
      <c r="M78" s="12"/>
      <c r="N78" s="57">
        <f t="shared" si="2"/>
        <v>6.5</v>
      </c>
      <c r="O78" s="12">
        <f t="shared" si="3"/>
        <v>65</v>
      </c>
      <c r="P78" s="53"/>
      <c r="Q78" s="53"/>
      <c r="R78" s="53"/>
    </row>
    <row r="79" spans="1:18" ht="12.75" customHeight="1">
      <c r="A79" s="5">
        <v>75</v>
      </c>
      <c r="B79" s="6" t="s">
        <v>163</v>
      </c>
      <c r="C79" s="7">
        <v>97</v>
      </c>
      <c r="D79" s="57">
        <v>1</v>
      </c>
      <c r="E79" s="12">
        <v>1</v>
      </c>
      <c r="F79" s="12">
        <v>1</v>
      </c>
      <c r="G79" s="12">
        <v>1</v>
      </c>
      <c r="H79" s="12">
        <v>0.5</v>
      </c>
      <c r="I79" s="12"/>
      <c r="J79" s="12">
        <v>1</v>
      </c>
      <c r="K79" s="12">
        <v>1</v>
      </c>
      <c r="L79" s="12"/>
      <c r="M79" s="12"/>
      <c r="N79" s="57">
        <f t="shared" si="2"/>
        <v>6.5</v>
      </c>
      <c r="O79" s="12">
        <f t="shared" si="3"/>
        <v>65</v>
      </c>
      <c r="P79" s="53"/>
      <c r="Q79" s="53"/>
      <c r="R79" s="53"/>
    </row>
    <row r="80" spans="1:18" ht="12.75">
      <c r="A80" s="5">
        <v>76</v>
      </c>
      <c r="B80" s="6" t="s">
        <v>150</v>
      </c>
      <c r="C80" s="7">
        <v>152</v>
      </c>
      <c r="D80" s="57">
        <v>1</v>
      </c>
      <c r="E80" s="12">
        <v>1</v>
      </c>
      <c r="F80" s="12">
        <v>1</v>
      </c>
      <c r="G80" s="12">
        <v>1</v>
      </c>
      <c r="H80" s="12">
        <v>0.5</v>
      </c>
      <c r="I80" s="12"/>
      <c r="J80" s="12">
        <v>1</v>
      </c>
      <c r="K80" s="12">
        <v>1</v>
      </c>
      <c r="L80" s="12"/>
      <c r="M80" s="12"/>
      <c r="N80" s="57">
        <f t="shared" si="2"/>
        <v>6.5</v>
      </c>
      <c r="O80" s="12">
        <f t="shared" si="3"/>
        <v>65</v>
      </c>
      <c r="P80" s="53"/>
      <c r="Q80" s="53"/>
      <c r="R80" s="53"/>
    </row>
    <row r="81" spans="1:18" ht="12.75" customHeight="1">
      <c r="A81" s="5">
        <v>77</v>
      </c>
      <c r="B81" s="6" t="s">
        <v>411</v>
      </c>
      <c r="C81" s="7">
        <v>311</v>
      </c>
      <c r="D81" s="57">
        <v>1</v>
      </c>
      <c r="E81" s="12">
        <v>1</v>
      </c>
      <c r="F81" s="12">
        <v>1</v>
      </c>
      <c r="G81" s="12">
        <v>1</v>
      </c>
      <c r="H81" s="12">
        <v>1</v>
      </c>
      <c r="I81" s="12"/>
      <c r="J81" s="12"/>
      <c r="K81" s="12">
        <v>1</v>
      </c>
      <c r="L81" s="12"/>
      <c r="M81" s="12"/>
      <c r="N81" s="57">
        <f t="shared" si="2"/>
        <v>6</v>
      </c>
      <c r="O81" s="12">
        <f t="shared" si="3"/>
        <v>60</v>
      </c>
      <c r="P81" s="53"/>
      <c r="Q81" s="53"/>
      <c r="R81" s="53"/>
    </row>
    <row r="82" spans="1:18" ht="12.75" customHeight="1">
      <c r="A82" s="5">
        <v>78</v>
      </c>
      <c r="B82" s="6" t="s">
        <v>119</v>
      </c>
      <c r="C82" s="7">
        <v>329</v>
      </c>
      <c r="D82" s="57">
        <v>1</v>
      </c>
      <c r="E82" s="12">
        <v>1</v>
      </c>
      <c r="F82" s="12">
        <v>1</v>
      </c>
      <c r="G82" s="12">
        <v>1</v>
      </c>
      <c r="H82" s="12">
        <v>1</v>
      </c>
      <c r="I82" s="12"/>
      <c r="J82" s="12"/>
      <c r="K82" s="12">
        <v>1</v>
      </c>
      <c r="L82" s="12"/>
      <c r="M82" s="12"/>
      <c r="N82" s="57">
        <f t="shared" si="2"/>
        <v>6</v>
      </c>
      <c r="O82" s="12">
        <f t="shared" si="3"/>
        <v>60</v>
      </c>
      <c r="P82" s="53"/>
      <c r="Q82" s="53"/>
      <c r="R82" s="53"/>
    </row>
    <row r="83" spans="1:18" ht="12.75">
      <c r="A83" s="5">
        <v>79</v>
      </c>
      <c r="B83" s="6" t="s">
        <v>413</v>
      </c>
      <c r="C83" s="7">
        <v>54</v>
      </c>
      <c r="D83" s="57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/>
      <c r="K83" s="12"/>
      <c r="L83" s="12"/>
      <c r="M83" s="12"/>
      <c r="N83" s="57">
        <f t="shared" si="2"/>
        <v>6</v>
      </c>
      <c r="O83" s="12">
        <f t="shared" si="3"/>
        <v>60</v>
      </c>
      <c r="P83" s="53"/>
      <c r="Q83" s="53"/>
      <c r="R83" s="53"/>
    </row>
    <row r="84" spans="1:18" ht="12.75">
      <c r="A84" s="5">
        <v>80</v>
      </c>
      <c r="B84" s="6" t="s">
        <v>128</v>
      </c>
      <c r="C84" s="7">
        <v>7</v>
      </c>
      <c r="D84" s="57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/>
      <c r="K84" s="12"/>
      <c r="L84" s="12"/>
      <c r="M84" s="12"/>
      <c r="N84" s="57">
        <f t="shared" si="2"/>
        <v>6</v>
      </c>
      <c r="O84" s="12">
        <f t="shared" si="3"/>
        <v>60</v>
      </c>
      <c r="P84" s="53"/>
      <c r="Q84" s="53"/>
      <c r="R84" s="53"/>
    </row>
    <row r="85" spans="1:18" ht="12.75">
      <c r="A85" s="5">
        <v>81</v>
      </c>
      <c r="B85" s="6" t="s">
        <v>137</v>
      </c>
      <c r="C85" s="7">
        <v>402</v>
      </c>
      <c r="D85" s="57">
        <v>1</v>
      </c>
      <c r="E85" s="12">
        <v>1</v>
      </c>
      <c r="F85" s="12">
        <v>1</v>
      </c>
      <c r="G85" s="12">
        <v>1</v>
      </c>
      <c r="H85" s="12">
        <v>1</v>
      </c>
      <c r="I85" s="12"/>
      <c r="J85" s="12">
        <v>1</v>
      </c>
      <c r="K85" s="12"/>
      <c r="L85" s="12"/>
      <c r="M85" s="12"/>
      <c r="N85" s="57">
        <f t="shared" si="2"/>
        <v>6</v>
      </c>
      <c r="O85" s="12">
        <f t="shared" si="3"/>
        <v>60</v>
      </c>
      <c r="P85" s="53"/>
      <c r="Q85" s="53"/>
      <c r="R85" s="53"/>
    </row>
    <row r="86" spans="1:18" ht="12.75">
      <c r="A86" s="5">
        <v>82</v>
      </c>
      <c r="B86" s="6" t="s">
        <v>139</v>
      </c>
      <c r="C86" s="7">
        <v>373</v>
      </c>
      <c r="D86" s="57">
        <v>1</v>
      </c>
      <c r="E86" s="12">
        <v>1</v>
      </c>
      <c r="F86" s="12">
        <v>1</v>
      </c>
      <c r="G86" s="12">
        <v>1</v>
      </c>
      <c r="H86" s="12">
        <v>1</v>
      </c>
      <c r="I86" s="12"/>
      <c r="J86" s="12">
        <v>1</v>
      </c>
      <c r="K86" s="12"/>
      <c r="L86" s="12"/>
      <c r="M86" s="12"/>
      <c r="N86" s="57">
        <f t="shared" si="2"/>
        <v>6</v>
      </c>
      <c r="O86" s="12">
        <f t="shared" si="3"/>
        <v>60</v>
      </c>
      <c r="P86" s="53"/>
      <c r="Q86" s="53"/>
      <c r="R86" s="53"/>
    </row>
    <row r="87" spans="1:18" ht="12.75">
      <c r="A87" s="5">
        <v>83</v>
      </c>
      <c r="B87" s="6" t="s">
        <v>141</v>
      </c>
      <c r="C87" s="5">
        <v>8</v>
      </c>
      <c r="D87" s="57">
        <v>1</v>
      </c>
      <c r="E87" s="12">
        <v>1</v>
      </c>
      <c r="F87" s="12"/>
      <c r="G87" s="12"/>
      <c r="H87" s="12">
        <v>1</v>
      </c>
      <c r="I87" s="12">
        <v>1</v>
      </c>
      <c r="J87" s="12">
        <v>1</v>
      </c>
      <c r="K87" s="12">
        <v>1</v>
      </c>
      <c r="L87" s="12"/>
      <c r="M87" s="12"/>
      <c r="N87" s="57">
        <f t="shared" si="2"/>
        <v>6</v>
      </c>
      <c r="O87" s="12">
        <f t="shared" si="3"/>
        <v>60</v>
      </c>
      <c r="P87" s="53"/>
      <c r="Q87" s="53"/>
      <c r="R87" s="53"/>
    </row>
    <row r="88" spans="1:18" ht="12.75">
      <c r="A88" s="5">
        <v>84</v>
      </c>
      <c r="B88" s="6" t="s">
        <v>415</v>
      </c>
      <c r="C88" s="7">
        <v>466</v>
      </c>
      <c r="D88" s="57">
        <v>1</v>
      </c>
      <c r="E88" s="12">
        <v>1</v>
      </c>
      <c r="F88" s="12">
        <v>1</v>
      </c>
      <c r="G88" s="12">
        <v>1</v>
      </c>
      <c r="H88" s="12">
        <v>1</v>
      </c>
      <c r="I88" s="12"/>
      <c r="J88" s="12">
        <v>1</v>
      </c>
      <c r="K88" s="12"/>
      <c r="L88" s="12"/>
      <c r="M88" s="12"/>
      <c r="N88" s="57">
        <f t="shared" si="2"/>
        <v>6</v>
      </c>
      <c r="O88" s="12">
        <f t="shared" si="3"/>
        <v>60</v>
      </c>
      <c r="P88" s="53"/>
      <c r="Q88" s="53"/>
      <c r="R88" s="53"/>
    </row>
    <row r="89" spans="1:18" ht="12.75">
      <c r="A89" s="5">
        <v>85</v>
      </c>
      <c r="B89" s="6" t="s">
        <v>267</v>
      </c>
      <c r="C89" s="7">
        <v>217</v>
      </c>
      <c r="D89" s="57">
        <v>1</v>
      </c>
      <c r="E89" s="12">
        <v>1</v>
      </c>
      <c r="F89" s="12">
        <v>1</v>
      </c>
      <c r="G89" s="12">
        <v>1</v>
      </c>
      <c r="H89" s="12"/>
      <c r="I89" s="12"/>
      <c r="J89" s="12">
        <v>1</v>
      </c>
      <c r="K89" s="12">
        <v>1</v>
      </c>
      <c r="L89" s="12"/>
      <c r="M89" s="12"/>
      <c r="N89" s="57">
        <f t="shared" si="2"/>
        <v>6</v>
      </c>
      <c r="O89" s="12">
        <f t="shared" si="3"/>
        <v>60</v>
      </c>
      <c r="P89" s="53"/>
      <c r="Q89" s="53"/>
      <c r="R89" s="53"/>
    </row>
    <row r="90" spans="1:18" ht="12.75">
      <c r="A90" s="5">
        <v>86</v>
      </c>
      <c r="B90" s="6" t="s">
        <v>330</v>
      </c>
      <c r="C90" s="5">
        <v>239</v>
      </c>
      <c r="D90" s="57">
        <v>1</v>
      </c>
      <c r="E90" s="12">
        <v>1</v>
      </c>
      <c r="F90" s="12">
        <v>1</v>
      </c>
      <c r="G90" s="20">
        <v>1</v>
      </c>
      <c r="H90" s="12"/>
      <c r="I90" s="12"/>
      <c r="J90" s="12">
        <v>1</v>
      </c>
      <c r="K90" s="12">
        <v>1</v>
      </c>
      <c r="L90" s="12"/>
      <c r="M90" s="12"/>
      <c r="N90" s="57">
        <f t="shared" si="2"/>
        <v>6</v>
      </c>
      <c r="O90" s="12">
        <f t="shared" si="3"/>
        <v>60</v>
      </c>
      <c r="P90" s="53"/>
      <c r="Q90" s="53"/>
      <c r="R90" s="53"/>
    </row>
    <row r="91" spans="1:18" ht="12.75" customHeight="1">
      <c r="A91" s="5">
        <v>87</v>
      </c>
      <c r="B91" s="10" t="s">
        <v>130</v>
      </c>
      <c r="C91" s="7">
        <v>484</v>
      </c>
      <c r="D91" s="57">
        <v>1</v>
      </c>
      <c r="E91" s="12">
        <v>1</v>
      </c>
      <c r="F91" s="12">
        <v>1</v>
      </c>
      <c r="G91" s="12"/>
      <c r="H91" s="12">
        <v>1</v>
      </c>
      <c r="I91" s="12"/>
      <c r="J91" s="12">
        <v>1</v>
      </c>
      <c r="K91" s="12"/>
      <c r="L91" s="12">
        <v>1</v>
      </c>
      <c r="M91" s="12"/>
      <c r="N91" s="57">
        <f t="shared" si="2"/>
        <v>6</v>
      </c>
      <c r="O91" s="12">
        <f t="shared" si="3"/>
        <v>60</v>
      </c>
      <c r="P91" s="53"/>
      <c r="Q91" s="53"/>
      <c r="R91" s="53"/>
    </row>
    <row r="92" spans="1:18" ht="12.75">
      <c r="A92" s="5">
        <v>88</v>
      </c>
      <c r="B92" s="6" t="s">
        <v>184</v>
      </c>
      <c r="C92" s="7">
        <v>201</v>
      </c>
      <c r="D92" s="57">
        <v>1</v>
      </c>
      <c r="E92" s="12">
        <v>1</v>
      </c>
      <c r="F92" s="12">
        <v>1</v>
      </c>
      <c r="G92" s="12">
        <v>1</v>
      </c>
      <c r="H92" s="12"/>
      <c r="I92" s="12"/>
      <c r="J92" s="12">
        <v>1</v>
      </c>
      <c r="K92" s="12"/>
      <c r="L92" s="12">
        <v>1</v>
      </c>
      <c r="M92" s="12"/>
      <c r="N92" s="57">
        <f t="shared" si="2"/>
        <v>6</v>
      </c>
      <c r="O92" s="12">
        <f t="shared" si="3"/>
        <v>60</v>
      </c>
      <c r="P92" s="53"/>
      <c r="Q92" s="53"/>
      <c r="R92" s="53"/>
    </row>
    <row r="93" spans="1:18" ht="12.75">
      <c r="A93" s="5">
        <v>89</v>
      </c>
      <c r="B93" s="6" t="s">
        <v>192</v>
      </c>
      <c r="C93" s="7">
        <v>67</v>
      </c>
      <c r="D93" s="57">
        <v>1</v>
      </c>
      <c r="E93" s="12"/>
      <c r="F93" s="12">
        <v>1</v>
      </c>
      <c r="G93" s="12">
        <v>1</v>
      </c>
      <c r="H93" s="12"/>
      <c r="I93" s="12"/>
      <c r="J93" s="12">
        <v>1</v>
      </c>
      <c r="K93" s="12">
        <v>1</v>
      </c>
      <c r="L93" s="12">
        <v>1</v>
      </c>
      <c r="M93" s="12"/>
      <c r="N93" s="57">
        <f t="shared" si="2"/>
        <v>6</v>
      </c>
      <c r="O93" s="12">
        <f t="shared" si="3"/>
        <v>60</v>
      </c>
      <c r="P93" s="53"/>
      <c r="Q93" s="53"/>
      <c r="R93" s="53"/>
    </row>
    <row r="94" spans="1:18" ht="12.75">
      <c r="A94" s="5">
        <v>90</v>
      </c>
      <c r="B94" s="6" t="s">
        <v>418</v>
      </c>
      <c r="C94" s="7">
        <v>317</v>
      </c>
      <c r="D94" s="57">
        <v>1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12"/>
      <c r="K94" s="12"/>
      <c r="L94" s="12"/>
      <c r="M94" s="12"/>
      <c r="N94" s="57">
        <f t="shared" si="2"/>
        <v>6</v>
      </c>
      <c r="O94" s="12">
        <f t="shared" si="3"/>
        <v>60</v>
      </c>
      <c r="P94" s="53"/>
      <c r="Q94" s="53"/>
      <c r="R94" s="53"/>
    </row>
    <row r="95" spans="1:18" ht="12.75">
      <c r="A95" s="5">
        <v>91</v>
      </c>
      <c r="B95" s="6" t="s">
        <v>201</v>
      </c>
      <c r="C95" s="7">
        <v>377</v>
      </c>
      <c r="D95" s="57">
        <v>1</v>
      </c>
      <c r="E95" s="12"/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/>
      <c r="L95" s="12"/>
      <c r="M95" s="12"/>
      <c r="N95" s="57">
        <f t="shared" si="2"/>
        <v>6</v>
      </c>
      <c r="O95" s="12">
        <f t="shared" si="3"/>
        <v>60</v>
      </c>
      <c r="P95" s="53"/>
      <c r="Q95" s="53"/>
      <c r="R95" s="53"/>
    </row>
    <row r="96" spans="1:18" ht="12.75">
      <c r="A96" s="5">
        <v>92</v>
      </c>
      <c r="B96" s="6" t="s">
        <v>210</v>
      </c>
      <c r="C96" s="7">
        <v>55</v>
      </c>
      <c r="D96" s="57">
        <v>1</v>
      </c>
      <c r="E96" s="12">
        <v>1</v>
      </c>
      <c r="F96" s="12">
        <v>1</v>
      </c>
      <c r="G96" s="12">
        <v>1</v>
      </c>
      <c r="H96" s="12"/>
      <c r="I96" s="12">
        <v>1</v>
      </c>
      <c r="J96" s="12"/>
      <c r="K96" s="12">
        <v>1</v>
      </c>
      <c r="L96" s="12"/>
      <c r="M96" s="12"/>
      <c r="N96" s="57">
        <f t="shared" si="2"/>
        <v>6</v>
      </c>
      <c r="O96" s="12">
        <f t="shared" si="3"/>
        <v>60</v>
      </c>
      <c r="P96" s="53"/>
      <c r="Q96" s="53"/>
      <c r="R96" s="53"/>
    </row>
    <row r="97" spans="1:18" ht="13.5" customHeight="1">
      <c r="A97" s="5">
        <v>93</v>
      </c>
      <c r="B97" s="6" t="s">
        <v>109</v>
      </c>
      <c r="C97" s="7">
        <v>409</v>
      </c>
      <c r="D97" s="57">
        <v>1</v>
      </c>
      <c r="E97" s="12">
        <v>1</v>
      </c>
      <c r="F97" s="12">
        <v>1</v>
      </c>
      <c r="G97" s="20"/>
      <c r="H97" s="12">
        <v>0.5</v>
      </c>
      <c r="I97" s="12"/>
      <c r="J97" s="12">
        <v>1</v>
      </c>
      <c r="K97" s="12">
        <v>1</v>
      </c>
      <c r="L97" s="12"/>
      <c r="M97" s="12"/>
      <c r="N97" s="57">
        <f t="shared" si="2"/>
        <v>5.5</v>
      </c>
      <c r="O97" s="12">
        <f t="shared" si="3"/>
        <v>55.000000000000007</v>
      </c>
      <c r="P97" s="53"/>
      <c r="Q97" s="53"/>
      <c r="R97" s="53"/>
    </row>
    <row r="98" spans="1:18" ht="12.75">
      <c r="A98" s="5">
        <v>94</v>
      </c>
      <c r="B98" s="6" t="s">
        <v>146</v>
      </c>
      <c r="C98" s="5">
        <v>231</v>
      </c>
      <c r="D98" s="57">
        <v>1</v>
      </c>
      <c r="E98" s="12">
        <v>1</v>
      </c>
      <c r="F98" s="12">
        <v>1</v>
      </c>
      <c r="G98" s="59">
        <v>1</v>
      </c>
      <c r="H98" s="12">
        <v>0.5</v>
      </c>
      <c r="I98" s="12"/>
      <c r="J98" s="12">
        <v>1</v>
      </c>
      <c r="K98" s="12"/>
      <c r="L98" s="12"/>
      <c r="M98" s="12"/>
      <c r="N98" s="57">
        <f t="shared" si="2"/>
        <v>5.5</v>
      </c>
      <c r="O98" s="12">
        <f t="shared" si="3"/>
        <v>55.000000000000007</v>
      </c>
      <c r="P98" s="53"/>
      <c r="Q98" s="53"/>
      <c r="R98" s="53"/>
    </row>
    <row r="99" spans="1:18" ht="12.75">
      <c r="A99" s="5">
        <v>95</v>
      </c>
      <c r="B99" s="6" t="s">
        <v>148</v>
      </c>
      <c r="C99" s="7">
        <v>200</v>
      </c>
      <c r="D99" s="57">
        <v>1</v>
      </c>
      <c r="E99" s="12">
        <v>1</v>
      </c>
      <c r="F99" s="12">
        <v>1</v>
      </c>
      <c r="G99" s="12">
        <v>1</v>
      </c>
      <c r="H99" s="12">
        <v>0.5</v>
      </c>
      <c r="I99" s="12"/>
      <c r="J99" s="12"/>
      <c r="K99" s="12">
        <v>1</v>
      </c>
      <c r="L99" s="12"/>
      <c r="M99" s="12"/>
      <c r="N99" s="57">
        <f t="shared" si="2"/>
        <v>5.5</v>
      </c>
      <c r="O99" s="12">
        <f t="shared" si="3"/>
        <v>55.000000000000007</v>
      </c>
      <c r="P99" s="53"/>
      <c r="Q99" s="53"/>
      <c r="R99" s="53"/>
    </row>
    <row r="100" spans="1:18" ht="12.75" customHeight="1">
      <c r="A100" s="5">
        <v>96</v>
      </c>
      <c r="B100" s="6" t="s">
        <v>152</v>
      </c>
      <c r="C100" s="7">
        <v>86</v>
      </c>
      <c r="D100" s="57">
        <v>1</v>
      </c>
      <c r="E100" s="12">
        <v>1</v>
      </c>
      <c r="F100" s="12">
        <v>1</v>
      </c>
      <c r="G100" s="12"/>
      <c r="H100" s="12">
        <v>0.5</v>
      </c>
      <c r="I100" s="12"/>
      <c r="J100" s="12">
        <v>1</v>
      </c>
      <c r="K100" s="12">
        <v>1</v>
      </c>
      <c r="L100" s="12"/>
      <c r="M100" s="12"/>
      <c r="N100" s="57">
        <f t="shared" si="2"/>
        <v>5.5</v>
      </c>
      <c r="O100" s="12">
        <f t="shared" si="3"/>
        <v>55.000000000000007</v>
      </c>
      <c r="P100" s="53"/>
      <c r="Q100" s="53"/>
      <c r="R100" s="53"/>
    </row>
    <row r="101" spans="1:18" ht="12.75">
      <c r="A101" s="5">
        <v>97</v>
      </c>
      <c r="B101" s="6" t="s">
        <v>157</v>
      </c>
      <c r="C101" s="7">
        <v>9</v>
      </c>
      <c r="D101" s="57">
        <v>1</v>
      </c>
      <c r="E101" s="12">
        <v>1</v>
      </c>
      <c r="F101" s="12">
        <v>1</v>
      </c>
      <c r="G101" s="12"/>
      <c r="H101" s="12">
        <v>0.5</v>
      </c>
      <c r="I101" s="12"/>
      <c r="J101" s="12">
        <v>1</v>
      </c>
      <c r="K101" s="12">
        <v>1</v>
      </c>
      <c r="L101" s="12"/>
      <c r="M101" s="12"/>
      <c r="N101" s="57">
        <f t="shared" si="2"/>
        <v>5.5</v>
      </c>
      <c r="O101" s="12">
        <f t="shared" si="3"/>
        <v>55.000000000000007</v>
      </c>
      <c r="P101" s="53"/>
      <c r="Q101" s="53"/>
      <c r="R101" s="53"/>
    </row>
    <row r="102" spans="1:18" ht="12.75">
      <c r="A102" s="5">
        <v>98</v>
      </c>
      <c r="B102" s="6" t="s">
        <v>159</v>
      </c>
      <c r="C102" s="7">
        <v>318</v>
      </c>
      <c r="D102" s="57">
        <v>1</v>
      </c>
      <c r="E102" s="12">
        <v>1</v>
      </c>
      <c r="F102" s="12">
        <v>1</v>
      </c>
      <c r="G102" s="12">
        <v>1</v>
      </c>
      <c r="H102" s="12">
        <v>0.5</v>
      </c>
      <c r="I102" s="12"/>
      <c r="J102" s="12">
        <v>1</v>
      </c>
      <c r="K102" s="12"/>
      <c r="L102" s="12"/>
      <c r="M102" s="12"/>
      <c r="N102" s="57">
        <f t="shared" si="2"/>
        <v>5.5</v>
      </c>
      <c r="O102" s="12">
        <f t="shared" si="3"/>
        <v>55.000000000000007</v>
      </c>
      <c r="P102" s="53"/>
      <c r="Q102" s="53"/>
      <c r="R102" s="53"/>
    </row>
    <row r="103" spans="1:18" ht="12.75">
      <c r="A103" s="5">
        <v>99</v>
      </c>
      <c r="B103" s="6" t="s">
        <v>165</v>
      </c>
      <c r="C103" s="7">
        <v>448</v>
      </c>
      <c r="D103" s="57">
        <v>1</v>
      </c>
      <c r="E103" s="12">
        <v>1</v>
      </c>
      <c r="F103" s="12">
        <v>1</v>
      </c>
      <c r="G103" s="12">
        <v>1</v>
      </c>
      <c r="H103" s="12">
        <v>0.5</v>
      </c>
      <c r="I103" s="12"/>
      <c r="J103" s="12"/>
      <c r="K103" s="12">
        <v>1</v>
      </c>
      <c r="L103" s="12"/>
      <c r="M103" s="12"/>
      <c r="N103" s="57">
        <f t="shared" si="2"/>
        <v>5.5</v>
      </c>
      <c r="O103" s="12">
        <f t="shared" si="3"/>
        <v>55.000000000000007</v>
      </c>
      <c r="P103" s="53"/>
      <c r="Q103" s="53"/>
      <c r="R103" s="53"/>
    </row>
    <row r="104" spans="1:18" ht="12.75">
      <c r="A104" s="5">
        <v>100</v>
      </c>
      <c r="B104" s="6" t="s">
        <v>169</v>
      </c>
      <c r="C104" s="7">
        <v>78</v>
      </c>
      <c r="D104" s="57">
        <v>1</v>
      </c>
      <c r="E104" s="12">
        <v>1</v>
      </c>
      <c r="F104" s="12">
        <v>1</v>
      </c>
      <c r="G104" s="12">
        <v>1</v>
      </c>
      <c r="H104" s="12">
        <v>0.5</v>
      </c>
      <c r="I104" s="12"/>
      <c r="J104" s="12">
        <v>1</v>
      </c>
      <c r="K104" s="12"/>
      <c r="L104" s="12"/>
      <c r="M104" s="12"/>
      <c r="N104" s="57">
        <f t="shared" si="2"/>
        <v>5.5</v>
      </c>
      <c r="O104" s="12">
        <f t="shared" si="3"/>
        <v>55.000000000000007</v>
      </c>
      <c r="P104" s="53"/>
      <c r="Q104" s="53"/>
      <c r="R104" s="53"/>
    </row>
    <row r="105" spans="1:18" ht="12.75">
      <c r="A105" s="5">
        <v>101</v>
      </c>
      <c r="B105" s="6" t="s">
        <v>171</v>
      </c>
      <c r="C105" s="7">
        <v>56</v>
      </c>
      <c r="D105" s="57">
        <v>1</v>
      </c>
      <c r="E105" s="12">
        <v>1</v>
      </c>
      <c r="F105" s="12">
        <v>1</v>
      </c>
      <c r="G105" s="12">
        <v>1</v>
      </c>
      <c r="H105" s="12">
        <v>0.5</v>
      </c>
      <c r="I105" s="12"/>
      <c r="J105" s="12">
        <v>1</v>
      </c>
      <c r="K105" s="12"/>
      <c r="L105" s="12"/>
      <c r="M105" s="12"/>
      <c r="N105" s="57">
        <f t="shared" si="2"/>
        <v>5.5</v>
      </c>
      <c r="O105" s="12">
        <f t="shared" si="3"/>
        <v>55.000000000000007</v>
      </c>
      <c r="P105" s="53"/>
      <c r="Q105" s="53"/>
      <c r="R105" s="53"/>
    </row>
    <row r="106" spans="1:18" ht="12.75">
      <c r="A106" s="5">
        <v>102</v>
      </c>
      <c r="B106" s="6" t="s">
        <v>417</v>
      </c>
      <c r="C106" s="7">
        <v>435</v>
      </c>
      <c r="D106" s="57">
        <v>1</v>
      </c>
      <c r="E106" s="12">
        <v>1</v>
      </c>
      <c r="F106" s="12">
        <v>1</v>
      </c>
      <c r="G106" s="12">
        <v>1</v>
      </c>
      <c r="H106" s="12"/>
      <c r="I106" s="12"/>
      <c r="J106" s="12"/>
      <c r="K106" s="12">
        <v>1</v>
      </c>
      <c r="L106" s="12"/>
      <c r="M106" s="12"/>
      <c r="N106" s="57">
        <f t="shared" si="2"/>
        <v>5</v>
      </c>
      <c r="O106" s="12">
        <f t="shared" si="3"/>
        <v>50</v>
      </c>
      <c r="P106" s="53"/>
      <c r="Q106" s="53"/>
      <c r="R106" s="53"/>
    </row>
    <row r="107" spans="1:18" ht="12.75">
      <c r="A107" s="5">
        <v>103</v>
      </c>
      <c r="B107" s="6" t="s">
        <v>176</v>
      </c>
      <c r="C107" s="7">
        <v>148</v>
      </c>
      <c r="D107" s="57">
        <v>1</v>
      </c>
      <c r="E107" s="12">
        <v>1</v>
      </c>
      <c r="F107" s="12">
        <v>1</v>
      </c>
      <c r="G107" s="12"/>
      <c r="H107" s="12">
        <v>1</v>
      </c>
      <c r="I107" s="12"/>
      <c r="J107" s="12"/>
      <c r="K107" s="12">
        <v>1</v>
      </c>
      <c r="L107" s="12"/>
      <c r="M107" s="12"/>
      <c r="N107" s="57">
        <f t="shared" si="2"/>
        <v>5</v>
      </c>
      <c r="O107" s="12">
        <f t="shared" si="3"/>
        <v>50</v>
      </c>
      <c r="P107" s="53"/>
      <c r="Q107" s="53"/>
      <c r="R107" s="53"/>
    </row>
    <row r="108" spans="1:18" ht="25.5">
      <c r="A108" s="5">
        <v>104</v>
      </c>
      <c r="B108" s="63" t="s">
        <v>178</v>
      </c>
      <c r="C108" s="7">
        <v>508</v>
      </c>
      <c r="D108" s="60"/>
      <c r="E108" s="12">
        <v>1</v>
      </c>
      <c r="F108" s="12">
        <v>1</v>
      </c>
      <c r="G108" s="12">
        <v>1</v>
      </c>
      <c r="H108" s="12"/>
      <c r="I108" s="12">
        <v>1</v>
      </c>
      <c r="J108" s="12">
        <v>1</v>
      </c>
      <c r="K108" s="12"/>
      <c r="L108" s="12"/>
      <c r="M108" s="12"/>
      <c r="N108" s="57">
        <f t="shared" si="2"/>
        <v>5</v>
      </c>
      <c r="O108" s="12">
        <f t="shared" si="3"/>
        <v>50</v>
      </c>
      <c r="P108" s="53"/>
      <c r="Q108" s="53"/>
      <c r="R108" s="53"/>
    </row>
    <row r="109" spans="1:18" ht="12.75" customHeight="1">
      <c r="A109" s="5">
        <v>105</v>
      </c>
      <c r="B109" s="6" t="s">
        <v>180</v>
      </c>
      <c r="C109" s="7">
        <v>136</v>
      </c>
      <c r="D109" s="57">
        <v>1</v>
      </c>
      <c r="E109" s="12">
        <v>1</v>
      </c>
      <c r="F109" s="12"/>
      <c r="G109" s="12"/>
      <c r="H109" s="12">
        <v>1</v>
      </c>
      <c r="I109" s="12"/>
      <c r="J109" s="12">
        <v>1</v>
      </c>
      <c r="K109" s="12">
        <v>1</v>
      </c>
      <c r="L109" s="12"/>
      <c r="M109" s="12"/>
      <c r="N109" s="57">
        <f t="shared" si="2"/>
        <v>5</v>
      </c>
      <c r="O109" s="12">
        <f t="shared" si="3"/>
        <v>50</v>
      </c>
      <c r="P109" s="53"/>
      <c r="Q109" s="53"/>
      <c r="R109" s="53"/>
    </row>
    <row r="110" spans="1:18" s="3" customFormat="1" ht="12.75" customHeight="1">
      <c r="A110" s="5">
        <v>106</v>
      </c>
      <c r="B110" s="6" t="s">
        <v>182</v>
      </c>
      <c r="C110" s="7">
        <v>320</v>
      </c>
      <c r="D110" s="57">
        <v>1</v>
      </c>
      <c r="E110" s="12">
        <v>1</v>
      </c>
      <c r="F110" s="12">
        <v>1</v>
      </c>
      <c r="G110" s="12"/>
      <c r="H110" s="12"/>
      <c r="I110" s="12">
        <v>1</v>
      </c>
      <c r="J110" s="12"/>
      <c r="K110" s="12">
        <v>1</v>
      </c>
      <c r="L110" s="12"/>
      <c r="M110" s="12"/>
      <c r="N110" s="57">
        <f t="shared" si="2"/>
        <v>5</v>
      </c>
      <c r="O110" s="12">
        <f t="shared" si="3"/>
        <v>50</v>
      </c>
      <c r="P110" s="54"/>
      <c r="Q110" s="54"/>
      <c r="R110" s="54"/>
    </row>
    <row r="111" spans="1:18" ht="12.75" customHeight="1">
      <c r="A111" s="5">
        <v>107</v>
      </c>
      <c r="B111" s="6" t="s">
        <v>186</v>
      </c>
      <c r="C111" s="7">
        <v>25</v>
      </c>
      <c r="D111" s="57">
        <v>1</v>
      </c>
      <c r="E111" s="12">
        <v>1</v>
      </c>
      <c r="F111" s="12">
        <v>1</v>
      </c>
      <c r="G111" s="12"/>
      <c r="H111" s="12">
        <v>1</v>
      </c>
      <c r="I111" s="12">
        <v>1</v>
      </c>
      <c r="J111" s="12"/>
      <c r="K111" s="12"/>
      <c r="L111" s="12"/>
      <c r="M111" s="12"/>
      <c r="N111" s="57">
        <f t="shared" si="2"/>
        <v>5</v>
      </c>
      <c r="O111" s="12">
        <f t="shared" si="3"/>
        <v>50</v>
      </c>
      <c r="P111" s="53"/>
      <c r="Q111" s="53"/>
      <c r="R111" s="53"/>
    </row>
    <row r="112" spans="1:18" ht="12.75">
      <c r="A112" s="5">
        <v>108</v>
      </c>
      <c r="B112" s="6" t="s">
        <v>188</v>
      </c>
      <c r="C112" s="7">
        <v>23</v>
      </c>
      <c r="D112" s="57">
        <v>1</v>
      </c>
      <c r="E112" s="12">
        <v>1</v>
      </c>
      <c r="F112" s="12">
        <v>1</v>
      </c>
      <c r="G112" s="12">
        <v>1</v>
      </c>
      <c r="H112" s="12">
        <v>1</v>
      </c>
      <c r="I112" s="12"/>
      <c r="J112" s="12"/>
      <c r="K112" s="12"/>
      <c r="L112" s="12"/>
      <c r="M112" s="12"/>
      <c r="N112" s="57">
        <f t="shared" si="2"/>
        <v>5</v>
      </c>
      <c r="O112" s="12">
        <f t="shared" si="3"/>
        <v>50</v>
      </c>
      <c r="P112" s="53"/>
      <c r="Q112" s="53"/>
      <c r="R112" s="53"/>
    </row>
    <row r="113" spans="1:18" s="8" customFormat="1" ht="12.75">
      <c r="A113" s="5">
        <v>109</v>
      </c>
      <c r="B113" s="6" t="s">
        <v>190</v>
      </c>
      <c r="C113" s="7">
        <v>196</v>
      </c>
      <c r="D113" s="57">
        <v>1</v>
      </c>
      <c r="E113" s="12">
        <v>1</v>
      </c>
      <c r="F113" s="12">
        <v>1</v>
      </c>
      <c r="G113" s="12">
        <v>1</v>
      </c>
      <c r="H113" s="12"/>
      <c r="I113" s="12"/>
      <c r="J113" s="12">
        <v>1</v>
      </c>
      <c r="K113" s="12"/>
      <c r="L113" s="12"/>
      <c r="M113" s="12"/>
      <c r="N113" s="57">
        <f t="shared" si="2"/>
        <v>5</v>
      </c>
      <c r="O113" s="12">
        <f t="shared" si="3"/>
        <v>50</v>
      </c>
      <c r="P113" s="55"/>
      <c r="Q113" s="55"/>
      <c r="R113" s="55"/>
    </row>
    <row r="114" spans="1:18" ht="12.75">
      <c r="A114" s="5">
        <v>110</v>
      </c>
      <c r="B114" s="6" t="s">
        <v>197</v>
      </c>
      <c r="C114" s="7">
        <v>41</v>
      </c>
      <c r="D114" s="57">
        <v>1</v>
      </c>
      <c r="E114" s="12">
        <v>1</v>
      </c>
      <c r="F114" s="12">
        <v>1</v>
      </c>
      <c r="G114" s="12"/>
      <c r="H114" s="12"/>
      <c r="I114" s="12"/>
      <c r="J114" s="12">
        <v>1</v>
      </c>
      <c r="K114" s="12">
        <v>1</v>
      </c>
      <c r="L114" s="12"/>
      <c r="M114" s="12"/>
      <c r="N114" s="57">
        <f t="shared" si="2"/>
        <v>5</v>
      </c>
      <c r="O114" s="12">
        <f t="shared" si="3"/>
        <v>50</v>
      </c>
      <c r="P114" s="53"/>
      <c r="Q114" s="53"/>
      <c r="R114" s="53"/>
    </row>
    <row r="115" spans="1:18" ht="12.75">
      <c r="A115" s="5">
        <v>111</v>
      </c>
      <c r="B115" s="6" t="s">
        <v>199</v>
      </c>
      <c r="C115" s="7">
        <v>322</v>
      </c>
      <c r="D115" s="57">
        <v>1</v>
      </c>
      <c r="E115" s="12">
        <v>1</v>
      </c>
      <c r="F115" s="12">
        <v>1</v>
      </c>
      <c r="G115" s="12">
        <v>1</v>
      </c>
      <c r="H115" s="12"/>
      <c r="I115" s="12"/>
      <c r="J115" s="12"/>
      <c r="K115" s="12">
        <v>1</v>
      </c>
      <c r="L115" s="12"/>
      <c r="M115" s="12"/>
      <c r="N115" s="57">
        <f t="shared" si="2"/>
        <v>5</v>
      </c>
      <c r="O115" s="12">
        <f t="shared" si="3"/>
        <v>50</v>
      </c>
      <c r="P115" s="53"/>
      <c r="Q115" s="53"/>
      <c r="R115" s="53"/>
    </row>
    <row r="116" spans="1:18" ht="12.75">
      <c r="A116" s="5">
        <v>112</v>
      </c>
      <c r="B116" s="6" t="s">
        <v>214</v>
      </c>
      <c r="C116" s="7">
        <v>397</v>
      </c>
      <c r="D116" s="57">
        <v>1</v>
      </c>
      <c r="E116" s="12">
        <v>1</v>
      </c>
      <c r="F116" s="12">
        <v>1</v>
      </c>
      <c r="G116" s="12">
        <v>1</v>
      </c>
      <c r="H116" s="12"/>
      <c r="I116" s="12"/>
      <c r="J116" s="12"/>
      <c r="K116" s="12"/>
      <c r="L116" s="12">
        <v>1</v>
      </c>
      <c r="M116" s="12"/>
      <c r="N116" s="57">
        <f t="shared" si="2"/>
        <v>5</v>
      </c>
      <c r="O116" s="12">
        <f t="shared" si="3"/>
        <v>50</v>
      </c>
      <c r="P116" s="53"/>
      <c r="Q116" s="53"/>
      <c r="R116" s="53"/>
    </row>
    <row r="117" spans="1:18" ht="12.75">
      <c r="A117" s="5">
        <v>113</v>
      </c>
      <c r="B117" s="6" t="s">
        <v>216</v>
      </c>
      <c r="C117" s="7">
        <v>315</v>
      </c>
      <c r="D117" s="57">
        <v>1</v>
      </c>
      <c r="E117" s="12">
        <v>1</v>
      </c>
      <c r="F117" s="12">
        <v>1</v>
      </c>
      <c r="G117" s="12"/>
      <c r="H117" s="12"/>
      <c r="I117" s="12">
        <v>1</v>
      </c>
      <c r="J117" s="12"/>
      <c r="K117" s="12"/>
      <c r="L117" s="12">
        <v>1</v>
      </c>
      <c r="M117" s="12"/>
      <c r="N117" s="57">
        <f t="shared" si="2"/>
        <v>5</v>
      </c>
      <c r="O117" s="12">
        <f t="shared" si="3"/>
        <v>50</v>
      </c>
      <c r="P117" s="53"/>
      <c r="Q117" s="53"/>
      <c r="R117" s="53"/>
    </row>
    <row r="118" spans="1:18" ht="12.75">
      <c r="A118" s="5">
        <v>114</v>
      </c>
      <c r="B118" s="6" t="s">
        <v>212</v>
      </c>
      <c r="C118" s="7">
        <v>119</v>
      </c>
      <c r="D118" s="57">
        <v>1</v>
      </c>
      <c r="E118" s="12">
        <v>1</v>
      </c>
      <c r="F118" s="12">
        <v>1</v>
      </c>
      <c r="G118" s="12">
        <v>1</v>
      </c>
      <c r="H118" s="12"/>
      <c r="I118" s="12"/>
      <c r="J118" s="12">
        <v>1</v>
      </c>
      <c r="K118" s="12"/>
      <c r="L118" s="12"/>
      <c r="M118" s="12"/>
      <c r="N118" s="57">
        <f t="shared" si="2"/>
        <v>5</v>
      </c>
      <c r="O118" s="12">
        <f t="shared" si="3"/>
        <v>50</v>
      </c>
      <c r="P118" s="53"/>
      <c r="Q118" s="53"/>
      <c r="R118" s="53"/>
    </row>
    <row r="119" spans="1:18" ht="12.75" customHeight="1">
      <c r="A119" s="5">
        <v>115</v>
      </c>
      <c r="B119" s="6" t="s">
        <v>222</v>
      </c>
      <c r="C119" s="7">
        <v>110</v>
      </c>
      <c r="D119" s="57">
        <v>1</v>
      </c>
      <c r="E119" s="12">
        <v>1</v>
      </c>
      <c r="F119" s="12">
        <v>1</v>
      </c>
      <c r="G119" s="12">
        <v>1</v>
      </c>
      <c r="H119" s="12"/>
      <c r="I119" s="12"/>
      <c r="J119" s="12">
        <v>1</v>
      </c>
      <c r="K119" s="12"/>
      <c r="L119" s="12"/>
      <c r="M119" s="12"/>
      <c r="N119" s="57">
        <f t="shared" si="2"/>
        <v>5</v>
      </c>
      <c r="O119" s="12">
        <f t="shared" si="3"/>
        <v>50</v>
      </c>
      <c r="P119" s="53"/>
      <c r="Q119" s="53"/>
      <c r="R119" s="53"/>
    </row>
    <row r="120" spans="1:18" ht="12.75" customHeight="1">
      <c r="A120" s="5">
        <v>116</v>
      </c>
      <c r="B120" s="6" t="s">
        <v>224</v>
      </c>
      <c r="C120" s="7">
        <v>386</v>
      </c>
      <c r="D120" s="57">
        <v>1</v>
      </c>
      <c r="E120" s="12">
        <v>1</v>
      </c>
      <c r="F120" s="12">
        <v>1</v>
      </c>
      <c r="G120" s="12">
        <v>1</v>
      </c>
      <c r="H120" s="12"/>
      <c r="I120" s="12"/>
      <c r="J120" s="12">
        <v>1</v>
      </c>
      <c r="K120" s="12"/>
      <c r="L120" s="12"/>
      <c r="M120" s="12"/>
      <c r="N120" s="57">
        <f t="shared" si="2"/>
        <v>5</v>
      </c>
      <c r="O120" s="12">
        <f t="shared" si="3"/>
        <v>50</v>
      </c>
      <c r="P120" s="53"/>
      <c r="Q120" s="53"/>
      <c r="R120" s="53"/>
    </row>
    <row r="121" spans="1:18" ht="12.75">
      <c r="A121" s="5">
        <v>117</v>
      </c>
      <c r="B121" s="6" t="s">
        <v>254</v>
      </c>
      <c r="C121" s="7">
        <v>376</v>
      </c>
      <c r="D121" s="57">
        <v>1</v>
      </c>
      <c r="E121" s="12">
        <v>1</v>
      </c>
      <c r="F121" s="12">
        <v>1</v>
      </c>
      <c r="G121" s="12">
        <v>1</v>
      </c>
      <c r="H121" s="12"/>
      <c r="I121" s="12"/>
      <c r="J121" s="12">
        <v>1</v>
      </c>
      <c r="K121" s="12"/>
      <c r="L121" s="12"/>
      <c r="M121" s="12"/>
      <c r="N121" s="57">
        <f t="shared" si="2"/>
        <v>5</v>
      </c>
      <c r="O121" s="12">
        <f t="shared" si="3"/>
        <v>50</v>
      </c>
      <c r="P121" s="53"/>
      <c r="Q121" s="53"/>
      <c r="R121" s="53"/>
    </row>
    <row r="122" spans="1:18" ht="12.75">
      <c r="A122" s="5">
        <v>118</v>
      </c>
      <c r="B122" s="6" t="s">
        <v>252</v>
      </c>
      <c r="C122" s="7">
        <v>33</v>
      </c>
      <c r="D122" s="57">
        <v>1</v>
      </c>
      <c r="E122" s="12">
        <v>1</v>
      </c>
      <c r="F122" s="12">
        <v>1</v>
      </c>
      <c r="G122" s="12">
        <v>1</v>
      </c>
      <c r="H122" s="12"/>
      <c r="I122" s="12"/>
      <c r="J122" s="12">
        <v>1</v>
      </c>
      <c r="K122" s="12"/>
      <c r="L122" s="12"/>
      <c r="M122" s="12"/>
      <c r="N122" s="57">
        <f t="shared" si="2"/>
        <v>5</v>
      </c>
      <c r="O122" s="12">
        <f t="shared" si="3"/>
        <v>50</v>
      </c>
      <c r="P122" s="53"/>
      <c r="Q122" s="53"/>
      <c r="R122" s="53"/>
    </row>
    <row r="123" spans="1:18" ht="12.75">
      <c r="A123" s="5">
        <v>119</v>
      </c>
      <c r="B123" s="6" t="s">
        <v>203</v>
      </c>
      <c r="C123" s="7">
        <v>414</v>
      </c>
      <c r="D123" s="57">
        <v>1</v>
      </c>
      <c r="E123" s="12">
        <v>1</v>
      </c>
      <c r="F123" s="12">
        <v>1</v>
      </c>
      <c r="G123" s="12"/>
      <c r="H123" s="12">
        <v>0.5</v>
      </c>
      <c r="I123" s="12"/>
      <c r="J123" s="12"/>
      <c r="K123" s="12">
        <v>1</v>
      </c>
      <c r="L123" s="12"/>
      <c r="M123" s="12"/>
      <c r="N123" s="57">
        <f t="shared" si="2"/>
        <v>4.5</v>
      </c>
      <c r="O123" s="12">
        <f t="shared" si="3"/>
        <v>45</v>
      </c>
      <c r="P123" s="53"/>
      <c r="Q123" s="53"/>
      <c r="R123" s="53"/>
    </row>
    <row r="124" spans="1:18" ht="12.75">
      <c r="A124" s="5">
        <v>120</v>
      </c>
      <c r="B124" s="6" t="s">
        <v>419</v>
      </c>
      <c r="C124" s="7">
        <v>454</v>
      </c>
      <c r="D124" s="57">
        <v>1</v>
      </c>
      <c r="E124" s="12">
        <v>1</v>
      </c>
      <c r="F124" s="12">
        <v>1</v>
      </c>
      <c r="G124" s="12"/>
      <c r="H124" s="12">
        <v>0.5</v>
      </c>
      <c r="I124" s="12">
        <v>1</v>
      </c>
      <c r="J124" s="12"/>
      <c r="K124" s="12"/>
      <c r="L124" s="12"/>
      <c r="M124" s="12"/>
      <c r="N124" s="57">
        <f t="shared" si="2"/>
        <v>4.5</v>
      </c>
      <c r="O124" s="12">
        <f t="shared" si="3"/>
        <v>45</v>
      </c>
      <c r="P124" s="53"/>
      <c r="Q124" s="53"/>
      <c r="R124" s="53"/>
    </row>
    <row r="125" spans="1:18" ht="12.75">
      <c r="A125" s="5">
        <v>121</v>
      </c>
      <c r="B125" s="6" t="s">
        <v>206</v>
      </c>
      <c r="C125" s="7">
        <v>393</v>
      </c>
      <c r="D125" s="57">
        <v>1</v>
      </c>
      <c r="E125" s="12">
        <v>1</v>
      </c>
      <c r="F125" s="12">
        <v>1</v>
      </c>
      <c r="G125" s="59">
        <v>1</v>
      </c>
      <c r="H125" s="12">
        <v>0.5</v>
      </c>
      <c r="I125" s="12"/>
      <c r="J125" s="12"/>
      <c r="K125" s="12"/>
      <c r="L125" s="12"/>
      <c r="M125" s="12"/>
      <c r="N125" s="57">
        <f t="shared" si="2"/>
        <v>4.5</v>
      </c>
      <c r="O125" s="12">
        <f t="shared" si="3"/>
        <v>45</v>
      </c>
      <c r="P125" s="53"/>
      <c r="Q125" s="53"/>
      <c r="R125" s="53"/>
    </row>
    <row r="126" spans="1:18" ht="12.75">
      <c r="A126" s="5">
        <v>122</v>
      </c>
      <c r="B126" s="6" t="s">
        <v>208</v>
      </c>
      <c r="C126" s="7">
        <v>425</v>
      </c>
      <c r="D126" s="57">
        <v>1</v>
      </c>
      <c r="E126" s="12">
        <v>1</v>
      </c>
      <c r="F126" s="12">
        <v>1</v>
      </c>
      <c r="G126" s="12"/>
      <c r="H126" s="12">
        <v>0.5</v>
      </c>
      <c r="I126" s="12">
        <v>1</v>
      </c>
      <c r="J126" s="12"/>
      <c r="K126" s="12"/>
      <c r="L126" s="12"/>
      <c r="M126" s="12"/>
      <c r="N126" s="57">
        <f t="shared" si="2"/>
        <v>4.5</v>
      </c>
      <c r="O126" s="12">
        <f t="shared" si="3"/>
        <v>45</v>
      </c>
      <c r="P126" s="53"/>
      <c r="Q126" s="53"/>
      <c r="R126" s="53"/>
    </row>
    <row r="127" spans="1:18" ht="12.75">
      <c r="A127" s="5">
        <v>123</v>
      </c>
      <c r="B127" s="6" t="s">
        <v>420</v>
      </c>
      <c r="C127" s="7">
        <v>175</v>
      </c>
      <c r="D127" s="57">
        <v>1</v>
      </c>
      <c r="E127" s="12">
        <v>1</v>
      </c>
      <c r="F127" s="12">
        <v>1</v>
      </c>
      <c r="G127" s="12"/>
      <c r="H127" s="12">
        <v>0.5</v>
      </c>
      <c r="I127" s="12"/>
      <c r="J127" s="12"/>
      <c r="K127" s="12"/>
      <c r="L127" s="12">
        <v>1</v>
      </c>
      <c r="M127" s="12"/>
      <c r="N127" s="57">
        <f t="shared" si="2"/>
        <v>4.5</v>
      </c>
      <c r="O127" s="12">
        <f t="shared" si="3"/>
        <v>45</v>
      </c>
      <c r="P127" s="53"/>
      <c r="Q127" s="53"/>
      <c r="R127" s="53"/>
    </row>
    <row r="128" spans="1:18" ht="12.75" customHeight="1">
      <c r="A128" s="5">
        <v>124</v>
      </c>
      <c r="B128" s="6" t="s">
        <v>218</v>
      </c>
      <c r="C128" s="5">
        <v>308</v>
      </c>
      <c r="D128" s="57">
        <v>1</v>
      </c>
      <c r="E128" s="12">
        <v>1</v>
      </c>
      <c r="F128" s="12">
        <v>1</v>
      </c>
      <c r="G128" s="12">
        <v>1</v>
      </c>
      <c r="H128" s="12"/>
      <c r="I128" s="12"/>
      <c r="J128" s="12"/>
      <c r="K128" s="12"/>
      <c r="L128" s="12"/>
      <c r="M128" s="12"/>
      <c r="N128" s="57">
        <f t="shared" si="2"/>
        <v>4</v>
      </c>
      <c r="O128" s="12">
        <f t="shared" si="3"/>
        <v>40</v>
      </c>
      <c r="P128" s="53"/>
      <c r="Q128" s="53"/>
      <c r="R128" s="53"/>
    </row>
    <row r="129" spans="1:18" ht="12.75">
      <c r="A129" s="5">
        <v>125</v>
      </c>
      <c r="B129" s="6" t="s">
        <v>270</v>
      </c>
      <c r="C129" s="7">
        <v>455</v>
      </c>
      <c r="D129" s="57">
        <v>1</v>
      </c>
      <c r="E129" s="12">
        <v>1</v>
      </c>
      <c r="F129" s="12">
        <v>1</v>
      </c>
      <c r="G129" s="12"/>
      <c r="H129" s="12"/>
      <c r="I129" s="12"/>
      <c r="J129" s="12">
        <v>1</v>
      </c>
      <c r="K129" s="12"/>
      <c r="L129" s="12"/>
      <c r="M129" s="12"/>
      <c r="N129" s="57">
        <f t="shared" si="2"/>
        <v>4</v>
      </c>
      <c r="O129" s="12">
        <f t="shared" si="3"/>
        <v>40</v>
      </c>
      <c r="P129" s="53"/>
      <c r="Q129" s="53"/>
      <c r="R129" s="53"/>
    </row>
    <row r="130" spans="1:18" ht="12.75">
      <c r="A130" s="5">
        <v>126</v>
      </c>
      <c r="B130" s="6" t="s">
        <v>237</v>
      </c>
      <c r="C130" s="16">
        <v>300</v>
      </c>
      <c r="D130" s="57">
        <v>1</v>
      </c>
      <c r="E130" s="12">
        <v>1</v>
      </c>
      <c r="F130" s="12">
        <v>1</v>
      </c>
      <c r="G130" s="12"/>
      <c r="H130" s="12"/>
      <c r="I130" s="12"/>
      <c r="J130" s="12">
        <v>1</v>
      </c>
      <c r="K130" s="12"/>
      <c r="L130" s="12"/>
      <c r="M130" s="12"/>
      <c r="N130" s="57">
        <f t="shared" si="2"/>
        <v>4</v>
      </c>
      <c r="O130" s="12">
        <f t="shared" si="3"/>
        <v>40</v>
      </c>
      <c r="P130" s="53"/>
      <c r="Q130" s="53"/>
      <c r="R130" s="53"/>
    </row>
    <row r="131" spans="1:18" ht="12.75">
      <c r="A131" s="5">
        <v>127</v>
      </c>
      <c r="B131" s="6" t="s">
        <v>421</v>
      </c>
      <c r="C131" s="7">
        <v>314</v>
      </c>
      <c r="D131" s="57">
        <v>1</v>
      </c>
      <c r="E131" s="12"/>
      <c r="F131" s="12">
        <v>1</v>
      </c>
      <c r="G131" s="12">
        <v>1</v>
      </c>
      <c r="H131" s="12"/>
      <c r="I131" s="12"/>
      <c r="J131" s="12">
        <v>1</v>
      </c>
      <c r="K131" s="12"/>
      <c r="L131" s="12"/>
      <c r="M131" s="12"/>
      <c r="N131" s="57">
        <f t="shared" si="2"/>
        <v>4</v>
      </c>
      <c r="O131" s="12">
        <f t="shared" si="3"/>
        <v>40</v>
      </c>
      <c r="P131" s="53"/>
      <c r="Q131" s="53"/>
      <c r="R131" s="53"/>
    </row>
    <row r="132" spans="1:18" ht="12.75">
      <c r="A132" s="5">
        <v>128</v>
      </c>
      <c r="B132" s="6" t="s">
        <v>250</v>
      </c>
      <c r="C132" s="7">
        <v>178</v>
      </c>
      <c r="D132" s="57">
        <v>1</v>
      </c>
      <c r="E132" s="12"/>
      <c r="F132" s="12">
        <v>1</v>
      </c>
      <c r="G132" s="12">
        <v>1</v>
      </c>
      <c r="H132" s="12"/>
      <c r="I132" s="12"/>
      <c r="J132" s="12">
        <v>1</v>
      </c>
      <c r="K132" s="12"/>
      <c r="L132" s="12"/>
      <c r="M132" s="12"/>
      <c r="N132" s="57">
        <f t="shared" si="2"/>
        <v>4</v>
      </c>
      <c r="O132" s="12">
        <f t="shared" si="3"/>
        <v>40</v>
      </c>
      <c r="P132" s="53"/>
      <c r="Q132" s="53"/>
      <c r="R132" s="53"/>
    </row>
    <row r="133" spans="1:18" ht="12.75">
      <c r="A133" s="5">
        <v>129</v>
      </c>
      <c r="B133" s="6" t="s">
        <v>226</v>
      </c>
      <c r="C133" s="7">
        <v>69</v>
      </c>
      <c r="D133" s="57">
        <v>1</v>
      </c>
      <c r="E133" s="12">
        <v>1</v>
      </c>
      <c r="F133" s="12">
        <v>1</v>
      </c>
      <c r="G133" s="12"/>
      <c r="H133" s="12">
        <v>0.5</v>
      </c>
      <c r="I133" s="12"/>
      <c r="J133" s="12"/>
      <c r="K133" s="12"/>
      <c r="L133" s="12"/>
      <c r="M133" s="12"/>
      <c r="N133" s="57">
        <f t="shared" ref="N133:N196" si="4">D133+E133+F133+G133+H133+I133+J133+K133+L133+M133</f>
        <v>3.5</v>
      </c>
      <c r="O133" s="12">
        <f t="shared" ref="O133:O196" si="5">N133/10*100</f>
        <v>35</v>
      </c>
      <c r="P133" s="53"/>
      <c r="Q133" s="53"/>
      <c r="R133" s="53"/>
    </row>
    <row r="134" spans="1:18" ht="12.75">
      <c r="A134" s="5">
        <v>130</v>
      </c>
      <c r="B134" s="6" t="s">
        <v>228</v>
      </c>
      <c r="C134" s="7">
        <v>332</v>
      </c>
      <c r="D134" s="57">
        <v>1</v>
      </c>
      <c r="E134" s="12">
        <v>1</v>
      </c>
      <c r="F134" s="12"/>
      <c r="G134" s="12"/>
      <c r="H134" s="12">
        <v>0.5</v>
      </c>
      <c r="I134" s="12"/>
      <c r="J134" s="12">
        <v>1</v>
      </c>
      <c r="K134" s="12"/>
      <c r="L134" s="12"/>
      <c r="M134" s="12"/>
      <c r="N134" s="57">
        <f t="shared" si="4"/>
        <v>3.5</v>
      </c>
      <c r="O134" s="12">
        <f t="shared" si="5"/>
        <v>35</v>
      </c>
      <c r="P134" s="53"/>
      <c r="Q134" s="53"/>
      <c r="R134" s="53"/>
    </row>
    <row r="135" spans="1:18" ht="12.75">
      <c r="A135" s="5">
        <v>131</v>
      </c>
      <c r="B135" s="6" t="s">
        <v>230</v>
      </c>
      <c r="C135" s="7">
        <v>65</v>
      </c>
      <c r="D135" s="57">
        <v>1</v>
      </c>
      <c r="E135" s="12"/>
      <c r="F135" s="12">
        <v>1</v>
      </c>
      <c r="G135" s="12">
        <v>1</v>
      </c>
      <c r="H135" s="12">
        <v>0.5</v>
      </c>
      <c r="I135" s="12"/>
      <c r="J135" s="12"/>
      <c r="K135" s="12"/>
      <c r="L135" s="12"/>
      <c r="M135" s="12"/>
      <c r="N135" s="57">
        <f t="shared" si="4"/>
        <v>3.5</v>
      </c>
      <c r="O135" s="12">
        <f t="shared" si="5"/>
        <v>35</v>
      </c>
      <c r="P135" s="53"/>
      <c r="Q135" s="53"/>
      <c r="R135" s="53"/>
    </row>
    <row r="136" spans="1:18" ht="12.75">
      <c r="A136" s="5">
        <v>132</v>
      </c>
      <c r="B136" s="6" t="s">
        <v>288</v>
      </c>
      <c r="C136" s="7">
        <v>118</v>
      </c>
      <c r="D136" s="57">
        <v>1</v>
      </c>
      <c r="E136" s="12">
        <v>1</v>
      </c>
      <c r="F136" s="12"/>
      <c r="G136" s="12"/>
      <c r="H136" s="12">
        <v>0.5</v>
      </c>
      <c r="I136" s="12"/>
      <c r="J136" s="12">
        <v>1</v>
      </c>
      <c r="K136" s="12"/>
      <c r="L136" s="12"/>
      <c r="M136" s="12"/>
      <c r="N136" s="57">
        <f t="shared" si="4"/>
        <v>3.5</v>
      </c>
      <c r="O136" s="12">
        <f t="shared" si="5"/>
        <v>35</v>
      </c>
      <c r="P136" s="53"/>
      <c r="Q136" s="53"/>
      <c r="R136" s="53"/>
    </row>
    <row r="137" spans="1:18" ht="12.75">
      <c r="A137" s="5">
        <v>133</v>
      </c>
      <c r="B137" s="6" t="s">
        <v>220</v>
      </c>
      <c r="C137" s="7">
        <v>252</v>
      </c>
      <c r="D137" s="57">
        <v>1</v>
      </c>
      <c r="E137" s="12">
        <v>1</v>
      </c>
      <c r="F137" s="12">
        <v>1</v>
      </c>
      <c r="G137" s="12"/>
      <c r="H137" s="12"/>
      <c r="I137" s="12"/>
      <c r="J137" s="12"/>
      <c r="K137" s="12"/>
      <c r="L137" s="12"/>
      <c r="M137" s="12"/>
      <c r="N137" s="57">
        <f t="shared" si="4"/>
        <v>3</v>
      </c>
      <c r="O137" s="12">
        <f t="shared" si="5"/>
        <v>30</v>
      </c>
      <c r="P137" s="53"/>
      <c r="Q137" s="53"/>
      <c r="R137" s="53"/>
    </row>
    <row r="138" spans="1:18" ht="12.75">
      <c r="A138" s="5">
        <v>134</v>
      </c>
      <c r="B138" s="6" t="s">
        <v>233</v>
      </c>
      <c r="C138" s="7">
        <v>187</v>
      </c>
      <c r="D138" s="57">
        <v>1</v>
      </c>
      <c r="E138" s="12"/>
      <c r="F138" s="12">
        <v>1</v>
      </c>
      <c r="G138" s="12">
        <v>1</v>
      </c>
      <c r="H138" s="12"/>
      <c r="I138" s="12"/>
      <c r="J138" s="12"/>
      <c r="K138" s="12"/>
      <c r="L138" s="12"/>
      <c r="M138" s="12"/>
      <c r="N138" s="57">
        <f t="shared" si="4"/>
        <v>3</v>
      </c>
      <c r="O138" s="12">
        <f t="shared" si="5"/>
        <v>30</v>
      </c>
      <c r="P138" s="53"/>
      <c r="Q138" s="53"/>
      <c r="R138" s="53"/>
    </row>
    <row r="139" spans="1:18" ht="12.75">
      <c r="A139" s="5">
        <v>135</v>
      </c>
      <c r="B139" s="6" t="s">
        <v>235</v>
      </c>
      <c r="C139" s="7">
        <v>420</v>
      </c>
      <c r="D139" s="57">
        <v>1</v>
      </c>
      <c r="E139" s="12">
        <v>1</v>
      </c>
      <c r="F139" s="12"/>
      <c r="G139" s="12"/>
      <c r="H139" s="12">
        <v>1</v>
      </c>
      <c r="I139" s="12"/>
      <c r="J139" s="12"/>
      <c r="K139" s="12"/>
      <c r="L139" s="12"/>
      <c r="M139" s="12"/>
      <c r="N139" s="57">
        <f t="shared" si="4"/>
        <v>3</v>
      </c>
      <c r="O139" s="12">
        <f t="shared" si="5"/>
        <v>30</v>
      </c>
      <c r="P139" s="53"/>
      <c r="Q139" s="53"/>
      <c r="R139" s="53"/>
    </row>
    <row r="140" spans="1:18" ht="12.75">
      <c r="A140" s="5">
        <v>136</v>
      </c>
      <c r="B140" s="6" t="s">
        <v>239</v>
      </c>
      <c r="C140" s="7">
        <v>37</v>
      </c>
      <c r="D140" s="60"/>
      <c r="E140" s="12"/>
      <c r="F140" s="12">
        <v>1</v>
      </c>
      <c r="G140" s="12"/>
      <c r="H140" s="12"/>
      <c r="I140" s="12">
        <v>1</v>
      </c>
      <c r="J140" s="12">
        <v>1</v>
      </c>
      <c r="K140" s="12"/>
      <c r="L140" s="12"/>
      <c r="M140" s="12"/>
      <c r="N140" s="57">
        <f t="shared" si="4"/>
        <v>3</v>
      </c>
      <c r="O140" s="12">
        <f t="shared" si="5"/>
        <v>30</v>
      </c>
      <c r="P140" s="53"/>
      <c r="Q140" s="53"/>
      <c r="R140" s="53"/>
    </row>
    <row r="141" spans="1:18" ht="12.75">
      <c r="A141" s="5">
        <v>137</v>
      </c>
      <c r="B141" s="6" t="s">
        <v>241</v>
      </c>
      <c r="C141" s="7">
        <v>408</v>
      </c>
      <c r="D141" s="57">
        <v>1</v>
      </c>
      <c r="E141" s="12"/>
      <c r="F141" s="12">
        <v>1</v>
      </c>
      <c r="G141" s="12">
        <v>1</v>
      </c>
      <c r="H141" s="12"/>
      <c r="I141" s="12"/>
      <c r="J141" s="12"/>
      <c r="K141" s="12"/>
      <c r="L141" s="12"/>
      <c r="M141" s="12"/>
      <c r="N141" s="57">
        <f t="shared" si="4"/>
        <v>3</v>
      </c>
      <c r="O141" s="12">
        <f t="shared" si="5"/>
        <v>30</v>
      </c>
      <c r="P141" s="53"/>
      <c r="Q141" s="53"/>
      <c r="R141" s="53"/>
    </row>
    <row r="142" spans="1:18" ht="12.75">
      <c r="A142" s="5">
        <v>138</v>
      </c>
      <c r="B142" s="6" t="s">
        <v>243</v>
      </c>
      <c r="C142" s="7">
        <v>38</v>
      </c>
      <c r="D142" s="57">
        <v>1</v>
      </c>
      <c r="E142" s="12">
        <v>1</v>
      </c>
      <c r="F142" s="12"/>
      <c r="G142" s="12"/>
      <c r="H142" s="12"/>
      <c r="I142" s="12">
        <v>1</v>
      </c>
      <c r="J142" s="12"/>
      <c r="K142" s="12"/>
      <c r="L142" s="12"/>
      <c r="M142" s="12"/>
      <c r="N142" s="57">
        <f t="shared" si="4"/>
        <v>3</v>
      </c>
      <c r="O142" s="12">
        <f t="shared" si="5"/>
        <v>30</v>
      </c>
      <c r="P142" s="53"/>
      <c r="Q142" s="53"/>
      <c r="R142" s="53"/>
    </row>
    <row r="143" spans="1:18" ht="12.75">
      <c r="A143" s="5">
        <v>139</v>
      </c>
      <c r="B143" s="6" t="s">
        <v>245</v>
      </c>
      <c r="C143" s="7">
        <v>142</v>
      </c>
      <c r="D143" s="57">
        <v>1</v>
      </c>
      <c r="E143" s="12">
        <v>1</v>
      </c>
      <c r="F143" s="12">
        <v>1</v>
      </c>
      <c r="G143" s="12"/>
      <c r="H143" s="12"/>
      <c r="I143" s="12"/>
      <c r="J143" s="12"/>
      <c r="K143" s="12"/>
      <c r="L143" s="12"/>
      <c r="M143" s="12"/>
      <c r="N143" s="57">
        <f t="shared" si="4"/>
        <v>3</v>
      </c>
      <c r="O143" s="12">
        <f t="shared" si="5"/>
        <v>30</v>
      </c>
      <c r="P143" s="53"/>
      <c r="Q143" s="53"/>
      <c r="R143" s="53"/>
    </row>
    <row r="144" spans="1:18" ht="12.75">
      <c r="A144" s="5">
        <v>140</v>
      </c>
      <c r="B144" s="6" t="s">
        <v>247</v>
      </c>
      <c r="C144" s="7">
        <v>188</v>
      </c>
      <c r="D144" s="57">
        <v>1</v>
      </c>
      <c r="E144" s="12">
        <v>1</v>
      </c>
      <c r="F144" s="12"/>
      <c r="G144" s="12"/>
      <c r="H144" s="12"/>
      <c r="I144" s="12"/>
      <c r="J144" s="12">
        <v>1</v>
      </c>
      <c r="K144" s="12"/>
      <c r="L144" s="12"/>
      <c r="M144" s="12"/>
      <c r="N144" s="57">
        <f t="shared" si="4"/>
        <v>3</v>
      </c>
      <c r="O144" s="12">
        <f t="shared" si="5"/>
        <v>30</v>
      </c>
      <c r="P144" s="53"/>
      <c r="Q144" s="53"/>
      <c r="R144" s="53"/>
    </row>
    <row r="145" spans="1:18" ht="12.75">
      <c r="A145" s="5">
        <v>141</v>
      </c>
      <c r="B145" s="6" t="s">
        <v>256</v>
      </c>
      <c r="C145" s="7">
        <v>96</v>
      </c>
      <c r="D145" s="57">
        <v>1</v>
      </c>
      <c r="E145" s="12">
        <v>1</v>
      </c>
      <c r="F145" s="12"/>
      <c r="G145" s="12"/>
      <c r="H145" s="12"/>
      <c r="I145" s="12"/>
      <c r="J145" s="12"/>
      <c r="K145" s="12">
        <v>1</v>
      </c>
      <c r="L145" s="12"/>
      <c r="M145" s="12"/>
      <c r="N145" s="57">
        <f t="shared" si="4"/>
        <v>3</v>
      </c>
      <c r="O145" s="12">
        <f t="shared" si="5"/>
        <v>30</v>
      </c>
      <c r="P145" s="53"/>
      <c r="Q145" s="53"/>
      <c r="R145" s="53"/>
    </row>
    <row r="146" spans="1:18" ht="12" customHeight="1">
      <c r="A146" s="5">
        <v>142</v>
      </c>
      <c r="B146" s="6" t="s">
        <v>278</v>
      </c>
      <c r="C146" s="7">
        <v>121</v>
      </c>
      <c r="D146" s="57">
        <v>1</v>
      </c>
      <c r="E146" s="12">
        <v>1</v>
      </c>
      <c r="F146" s="12"/>
      <c r="G146" s="12"/>
      <c r="H146" s="12">
        <v>0.5</v>
      </c>
      <c r="I146" s="12"/>
      <c r="J146" s="12"/>
      <c r="K146" s="12"/>
      <c r="L146" s="12"/>
      <c r="M146" s="12"/>
      <c r="N146" s="57">
        <f t="shared" si="4"/>
        <v>2.5</v>
      </c>
      <c r="O146" s="12">
        <f t="shared" si="5"/>
        <v>25</v>
      </c>
      <c r="P146" s="53"/>
      <c r="Q146" s="53"/>
      <c r="R146" s="53"/>
    </row>
    <row r="147" spans="1:18" s="8" customFormat="1" ht="12.75">
      <c r="A147" s="5">
        <v>143</v>
      </c>
      <c r="B147" s="6" t="s">
        <v>258</v>
      </c>
      <c r="C147" s="7">
        <v>254</v>
      </c>
      <c r="D147" s="57">
        <v>1</v>
      </c>
      <c r="E147" s="12">
        <v>1</v>
      </c>
      <c r="F147" s="12"/>
      <c r="G147" s="12"/>
      <c r="H147" s="12"/>
      <c r="I147" s="12"/>
      <c r="J147" s="12"/>
      <c r="K147" s="12"/>
      <c r="L147" s="12"/>
      <c r="M147" s="12"/>
      <c r="N147" s="57">
        <f t="shared" si="4"/>
        <v>2</v>
      </c>
      <c r="O147" s="12">
        <f t="shared" si="5"/>
        <v>20</v>
      </c>
      <c r="P147" s="55"/>
      <c r="Q147" s="55"/>
      <c r="R147" s="55"/>
    </row>
    <row r="148" spans="1:18" ht="12.75" customHeight="1">
      <c r="A148" s="5">
        <v>144</v>
      </c>
      <c r="B148" s="6" t="s">
        <v>260</v>
      </c>
      <c r="C148" s="7">
        <v>358</v>
      </c>
      <c r="D148" s="57">
        <v>1</v>
      </c>
      <c r="E148" s="12"/>
      <c r="F148" s="12">
        <v>1</v>
      </c>
      <c r="G148" s="12"/>
      <c r="H148" s="12"/>
      <c r="I148" s="12"/>
      <c r="J148" s="12"/>
      <c r="K148" s="12"/>
      <c r="L148" s="12"/>
      <c r="M148" s="12"/>
      <c r="N148" s="57">
        <f t="shared" si="4"/>
        <v>2</v>
      </c>
      <c r="O148" s="12">
        <f t="shared" si="5"/>
        <v>20</v>
      </c>
      <c r="P148" s="53"/>
      <c r="Q148" s="53"/>
      <c r="R148" s="53"/>
    </row>
    <row r="149" spans="1:18" ht="12.75" customHeight="1">
      <c r="A149" s="5">
        <v>145</v>
      </c>
      <c r="B149" s="6" t="s">
        <v>422</v>
      </c>
      <c r="C149" s="7">
        <v>459</v>
      </c>
      <c r="D149" s="57"/>
      <c r="E149" s="12">
        <v>1</v>
      </c>
      <c r="F149" s="12"/>
      <c r="G149" s="12"/>
      <c r="H149" s="12"/>
      <c r="I149" s="12"/>
      <c r="J149" s="12">
        <v>1</v>
      </c>
      <c r="K149" s="12"/>
      <c r="L149" s="12"/>
      <c r="M149" s="12"/>
      <c r="N149" s="57">
        <f t="shared" si="4"/>
        <v>2</v>
      </c>
      <c r="O149" s="12">
        <f t="shared" si="5"/>
        <v>20</v>
      </c>
      <c r="P149" s="53"/>
      <c r="Q149" s="53"/>
      <c r="R149" s="53"/>
    </row>
    <row r="150" spans="1:18" ht="12.75">
      <c r="A150" s="5">
        <v>146</v>
      </c>
      <c r="B150" s="6" t="s">
        <v>265</v>
      </c>
      <c r="C150" s="7">
        <v>51</v>
      </c>
      <c r="D150" s="60"/>
      <c r="E150" s="12"/>
      <c r="F150" s="12">
        <v>1</v>
      </c>
      <c r="G150" s="12"/>
      <c r="H150" s="12"/>
      <c r="I150" s="12">
        <v>1</v>
      </c>
      <c r="J150" s="12"/>
      <c r="K150" s="12"/>
      <c r="L150" s="12"/>
      <c r="M150" s="12"/>
      <c r="N150" s="57">
        <f t="shared" si="4"/>
        <v>2</v>
      </c>
      <c r="O150" s="12">
        <f t="shared" si="5"/>
        <v>20</v>
      </c>
      <c r="P150" s="53"/>
      <c r="Q150" s="53"/>
      <c r="R150" s="53"/>
    </row>
    <row r="151" spans="1:18" ht="12.75">
      <c r="A151" s="5">
        <v>147</v>
      </c>
      <c r="B151" s="6" t="s">
        <v>272</v>
      </c>
      <c r="C151" s="5">
        <v>469</v>
      </c>
      <c r="D151" s="57">
        <v>1</v>
      </c>
      <c r="E151" s="12">
        <v>1</v>
      </c>
      <c r="F151" s="12"/>
      <c r="G151" s="12"/>
      <c r="H151" s="12"/>
      <c r="I151" s="12"/>
      <c r="J151" s="12"/>
      <c r="K151" s="12"/>
      <c r="L151" s="12"/>
      <c r="M151" s="12"/>
      <c r="N151" s="57">
        <f t="shared" si="4"/>
        <v>2</v>
      </c>
      <c r="O151" s="12">
        <f t="shared" si="5"/>
        <v>20</v>
      </c>
      <c r="P151" s="53"/>
      <c r="Q151" s="53"/>
      <c r="R151" s="53"/>
    </row>
    <row r="152" spans="1:18" ht="12.75">
      <c r="A152" s="5">
        <v>148</v>
      </c>
      <c r="B152" s="6" t="s">
        <v>274</v>
      </c>
      <c r="C152" s="7">
        <v>32</v>
      </c>
      <c r="D152" s="57">
        <v>1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57">
        <f t="shared" si="4"/>
        <v>1</v>
      </c>
      <c r="O152" s="12">
        <f t="shared" si="5"/>
        <v>10</v>
      </c>
      <c r="P152" s="53"/>
      <c r="Q152" s="53"/>
      <c r="R152" s="53"/>
    </row>
    <row r="153" spans="1:18" ht="12.75">
      <c r="A153" s="5">
        <v>149</v>
      </c>
      <c r="B153" s="6" t="s">
        <v>276</v>
      </c>
      <c r="C153" s="7">
        <v>369</v>
      </c>
      <c r="D153" s="60"/>
      <c r="E153" s="12"/>
      <c r="F153" s="12"/>
      <c r="G153" s="12"/>
      <c r="H153" s="12"/>
      <c r="I153" s="12"/>
      <c r="J153" s="12">
        <v>1</v>
      </c>
      <c r="K153" s="12"/>
      <c r="L153" s="12"/>
      <c r="M153" s="12"/>
      <c r="N153" s="57">
        <f t="shared" si="4"/>
        <v>1</v>
      </c>
      <c r="O153" s="12">
        <f t="shared" si="5"/>
        <v>10</v>
      </c>
      <c r="P153" s="53"/>
      <c r="Q153" s="53"/>
      <c r="R153" s="53"/>
    </row>
    <row r="154" spans="1:18" ht="12.75">
      <c r="A154" s="5">
        <v>150</v>
      </c>
      <c r="B154" s="10" t="s">
        <v>280</v>
      </c>
      <c r="C154" s="7">
        <v>539</v>
      </c>
      <c r="D154" s="60"/>
      <c r="E154" s="12"/>
      <c r="F154" s="12"/>
      <c r="G154" s="12"/>
      <c r="H154" s="12"/>
      <c r="I154" s="12">
        <v>1</v>
      </c>
      <c r="J154" s="12"/>
      <c r="K154" s="12"/>
      <c r="L154" s="12"/>
      <c r="M154" s="12"/>
      <c r="N154" s="57">
        <f t="shared" si="4"/>
        <v>1</v>
      </c>
      <c r="O154" s="12">
        <f t="shared" si="5"/>
        <v>10</v>
      </c>
      <c r="P154" s="53"/>
      <c r="Q154" s="53"/>
      <c r="R154" s="53"/>
    </row>
    <row r="155" spans="1:18" ht="12.75">
      <c r="A155" s="5">
        <v>151</v>
      </c>
      <c r="B155" s="6" t="s">
        <v>282</v>
      </c>
      <c r="C155" s="7">
        <v>125</v>
      </c>
      <c r="D155" s="60"/>
      <c r="E155" s="12"/>
      <c r="F155" s="12"/>
      <c r="G155" s="12"/>
      <c r="H155" s="12"/>
      <c r="I155" s="12">
        <v>1</v>
      </c>
      <c r="J155" s="12"/>
      <c r="K155" s="12"/>
      <c r="L155" s="12"/>
      <c r="M155" s="12"/>
      <c r="N155" s="57">
        <f t="shared" si="4"/>
        <v>1</v>
      </c>
      <c r="O155" s="12">
        <f t="shared" si="5"/>
        <v>10</v>
      </c>
      <c r="P155" s="53"/>
      <c r="Q155" s="53"/>
      <c r="R155" s="53"/>
    </row>
    <row r="156" spans="1:18" ht="12.75">
      <c r="A156" s="5">
        <v>152</v>
      </c>
      <c r="B156" s="6" t="s">
        <v>284</v>
      </c>
      <c r="C156" s="7">
        <v>263</v>
      </c>
      <c r="D156" s="57">
        <v>1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57">
        <f t="shared" si="4"/>
        <v>1</v>
      </c>
      <c r="O156" s="12">
        <f t="shared" si="5"/>
        <v>10</v>
      </c>
      <c r="P156" s="53"/>
      <c r="Q156" s="53"/>
      <c r="R156" s="53"/>
    </row>
    <row r="157" spans="1:18" ht="12.75">
      <c r="A157" s="5">
        <v>153</v>
      </c>
      <c r="B157" s="6" t="s">
        <v>286</v>
      </c>
      <c r="C157" s="7">
        <v>236</v>
      </c>
      <c r="D157" s="60"/>
      <c r="E157" s="12"/>
      <c r="F157" s="12"/>
      <c r="G157" s="12"/>
      <c r="H157" s="12"/>
      <c r="I157" s="12">
        <v>1</v>
      </c>
      <c r="J157" s="12"/>
      <c r="K157" s="12"/>
      <c r="L157" s="12"/>
      <c r="M157" s="12"/>
      <c r="N157" s="57">
        <f t="shared" si="4"/>
        <v>1</v>
      </c>
      <c r="O157" s="12">
        <f t="shared" si="5"/>
        <v>10</v>
      </c>
      <c r="P157" s="53"/>
      <c r="Q157" s="53"/>
      <c r="R157" s="53"/>
    </row>
    <row r="158" spans="1:18" ht="12.75">
      <c r="A158" s="5">
        <v>154</v>
      </c>
      <c r="B158" s="6" t="s">
        <v>290</v>
      </c>
      <c r="C158" s="7">
        <v>407</v>
      </c>
      <c r="D158" s="60"/>
      <c r="E158" s="12"/>
      <c r="F158" s="12">
        <v>1</v>
      </c>
      <c r="G158" s="12"/>
      <c r="H158" s="12"/>
      <c r="I158" s="12"/>
      <c r="J158" s="12"/>
      <c r="K158" s="12"/>
      <c r="L158" s="12"/>
      <c r="M158" s="12"/>
      <c r="N158" s="57">
        <f t="shared" si="4"/>
        <v>1</v>
      </c>
      <c r="O158" s="12">
        <f t="shared" si="5"/>
        <v>10</v>
      </c>
      <c r="P158" s="53"/>
      <c r="Q158" s="53"/>
      <c r="R158" s="53"/>
    </row>
    <row r="159" spans="1:18" ht="12.75">
      <c r="A159" s="5">
        <v>155</v>
      </c>
      <c r="B159" s="6" t="s">
        <v>292</v>
      </c>
      <c r="C159" s="7">
        <v>158</v>
      </c>
      <c r="D159" s="57">
        <v>1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57">
        <f t="shared" si="4"/>
        <v>1</v>
      </c>
      <c r="O159" s="12">
        <f t="shared" si="5"/>
        <v>10</v>
      </c>
      <c r="P159" s="53"/>
      <c r="Q159" s="53"/>
      <c r="R159" s="53"/>
    </row>
    <row r="160" spans="1:18" ht="12.75">
      <c r="A160" s="5">
        <v>156</v>
      </c>
      <c r="B160" s="6" t="s">
        <v>294</v>
      </c>
      <c r="C160" s="7">
        <v>154</v>
      </c>
      <c r="D160" s="57">
        <v>1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57">
        <f t="shared" si="4"/>
        <v>1</v>
      </c>
      <c r="O160" s="12">
        <f t="shared" si="5"/>
        <v>10</v>
      </c>
      <c r="P160" s="53"/>
      <c r="Q160" s="53"/>
      <c r="R160" s="53"/>
    </row>
    <row r="161" spans="1:18" ht="12.75">
      <c r="A161" s="5">
        <v>157</v>
      </c>
      <c r="B161" s="6" t="s">
        <v>351</v>
      </c>
      <c r="C161" s="7">
        <v>40</v>
      </c>
      <c r="D161" s="60"/>
      <c r="E161" s="12"/>
      <c r="F161" s="12"/>
      <c r="G161" s="12"/>
      <c r="H161" s="12"/>
      <c r="I161" s="12"/>
      <c r="J161" s="12">
        <v>1</v>
      </c>
      <c r="K161" s="12"/>
      <c r="L161" s="12"/>
      <c r="M161" s="12"/>
      <c r="N161" s="57">
        <f t="shared" si="4"/>
        <v>1</v>
      </c>
      <c r="O161" s="12">
        <f t="shared" si="5"/>
        <v>10</v>
      </c>
      <c r="P161" s="53"/>
      <c r="Q161" s="53"/>
      <c r="R161" s="53"/>
    </row>
    <row r="162" spans="1:18" ht="12.75">
      <c r="A162" s="5">
        <v>158</v>
      </c>
      <c r="B162" s="6" t="s">
        <v>361</v>
      </c>
      <c r="C162" s="7">
        <v>98</v>
      </c>
      <c r="D162" s="60"/>
      <c r="E162" s="12">
        <v>1</v>
      </c>
      <c r="F162" s="12"/>
      <c r="G162" s="12"/>
      <c r="H162" s="12"/>
      <c r="I162" s="12"/>
      <c r="J162" s="12"/>
      <c r="K162" s="12"/>
      <c r="L162" s="12"/>
      <c r="M162" s="12"/>
      <c r="N162" s="57">
        <f t="shared" si="4"/>
        <v>1</v>
      </c>
      <c r="O162" s="12">
        <f t="shared" si="5"/>
        <v>10</v>
      </c>
      <c r="P162" s="53"/>
      <c r="Q162" s="53"/>
      <c r="R162" s="53"/>
    </row>
    <row r="163" spans="1:18" ht="12.75">
      <c r="A163" s="5">
        <v>159</v>
      </c>
      <c r="B163" s="6" t="s">
        <v>423</v>
      </c>
      <c r="C163" s="7">
        <v>452</v>
      </c>
      <c r="D163" s="60"/>
      <c r="E163" s="12"/>
      <c r="F163" s="12"/>
      <c r="G163" s="12"/>
      <c r="H163" s="12"/>
      <c r="I163" s="12"/>
      <c r="J163" s="12"/>
      <c r="K163" s="12"/>
      <c r="L163" s="12"/>
      <c r="M163" s="12"/>
      <c r="N163" s="57">
        <f t="shared" si="4"/>
        <v>0</v>
      </c>
      <c r="O163" s="12">
        <f t="shared" si="5"/>
        <v>0</v>
      </c>
      <c r="P163" s="53"/>
      <c r="Q163" s="53"/>
      <c r="R163" s="53"/>
    </row>
    <row r="164" spans="1:18" ht="12.75">
      <c r="A164" s="5">
        <v>160</v>
      </c>
      <c r="B164" s="6" t="s">
        <v>297</v>
      </c>
      <c r="C164" s="7">
        <v>225</v>
      </c>
      <c r="D164" s="60"/>
      <c r="E164" s="12"/>
      <c r="F164" s="12"/>
      <c r="G164" s="12"/>
      <c r="H164" s="12"/>
      <c r="I164" s="12"/>
      <c r="J164" s="12"/>
      <c r="K164" s="12"/>
      <c r="L164" s="12"/>
      <c r="M164" s="12"/>
      <c r="N164" s="57">
        <f t="shared" si="4"/>
        <v>0</v>
      </c>
      <c r="O164" s="12">
        <f t="shared" si="5"/>
        <v>0</v>
      </c>
      <c r="P164" s="53"/>
      <c r="Q164" s="53"/>
      <c r="R164" s="53"/>
    </row>
    <row r="165" spans="1:18" ht="12.75">
      <c r="A165" s="5">
        <v>161</v>
      </c>
      <c r="B165" s="6" t="s">
        <v>299</v>
      </c>
      <c r="C165" s="7">
        <v>63</v>
      </c>
      <c r="D165" s="60"/>
      <c r="E165" s="12"/>
      <c r="F165" s="12"/>
      <c r="G165" s="12"/>
      <c r="H165" s="12"/>
      <c r="I165" s="12"/>
      <c r="J165" s="12"/>
      <c r="K165" s="12"/>
      <c r="L165" s="12"/>
      <c r="M165" s="12"/>
      <c r="N165" s="57">
        <f t="shared" si="4"/>
        <v>0</v>
      </c>
      <c r="O165" s="12">
        <f t="shared" si="5"/>
        <v>0</v>
      </c>
      <c r="P165" s="53"/>
      <c r="Q165" s="53"/>
      <c r="R165" s="53"/>
    </row>
    <row r="166" spans="1:18" ht="12.75">
      <c r="A166" s="5">
        <v>162</v>
      </c>
      <c r="B166" s="6" t="s">
        <v>301</v>
      </c>
      <c r="C166" s="7">
        <v>375</v>
      </c>
      <c r="D166" s="60"/>
      <c r="E166" s="12"/>
      <c r="F166" s="12"/>
      <c r="G166" s="12"/>
      <c r="H166" s="12"/>
      <c r="I166" s="12"/>
      <c r="J166" s="12"/>
      <c r="K166" s="12"/>
      <c r="L166" s="12"/>
      <c r="M166" s="12"/>
      <c r="N166" s="57">
        <f t="shared" si="4"/>
        <v>0</v>
      </c>
      <c r="O166" s="12">
        <f t="shared" si="5"/>
        <v>0</v>
      </c>
      <c r="P166" s="53"/>
      <c r="Q166" s="53"/>
      <c r="R166" s="53"/>
    </row>
    <row r="167" spans="1:18" ht="12.75">
      <c r="A167" s="5">
        <v>163</v>
      </c>
      <c r="B167" s="6" t="s">
        <v>303</v>
      </c>
      <c r="C167" s="7">
        <v>286</v>
      </c>
      <c r="D167" s="60"/>
      <c r="E167" s="12"/>
      <c r="F167" s="12"/>
      <c r="G167" s="12"/>
      <c r="H167" s="12"/>
      <c r="I167" s="12"/>
      <c r="J167" s="12"/>
      <c r="K167" s="12"/>
      <c r="L167" s="12"/>
      <c r="M167" s="12"/>
      <c r="N167" s="57">
        <f t="shared" si="4"/>
        <v>0</v>
      </c>
      <c r="O167" s="12">
        <f t="shared" si="5"/>
        <v>0</v>
      </c>
      <c r="P167" s="53"/>
      <c r="Q167" s="53"/>
      <c r="R167" s="53"/>
    </row>
    <row r="168" spans="1:18" ht="12.75">
      <c r="A168" s="5">
        <v>164</v>
      </c>
      <c r="B168" s="6" t="s">
        <v>305</v>
      </c>
      <c r="C168" s="7">
        <v>424</v>
      </c>
      <c r="D168" s="60"/>
      <c r="E168" s="12"/>
      <c r="F168" s="12"/>
      <c r="G168" s="12"/>
      <c r="H168" s="12"/>
      <c r="I168" s="12"/>
      <c r="J168" s="12"/>
      <c r="K168" s="12"/>
      <c r="L168" s="12"/>
      <c r="M168" s="12"/>
      <c r="N168" s="57">
        <f t="shared" si="4"/>
        <v>0</v>
      </c>
      <c r="O168" s="12">
        <f t="shared" si="5"/>
        <v>0</v>
      </c>
      <c r="P168" s="53"/>
      <c r="Q168" s="53"/>
      <c r="R168" s="53"/>
    </row>
    <row r="169" spans="1:18" ht="12.75" customHeight="1">
      <c r="A169" s="5">
        <v>165</v>
      </c>
      <c r="B169" s="6" t="s">
        <v>307</v>
      </c>
      <c r="C169" s="7">
        <v>423</v>
      </c>
      <c r="D169" s="60"/>
      <c r="E169" s="12"/>
      <c r="F169" s="12"/>
      <c r="G169" s="12"/>
      <c r="H169" s="12"/>
      <c r="I169" s="12"/>
      <c r="J169" s="12"/>
      <c r="K169" s="12"/>
      <c r="L169" s="12"/>
      <c r="M169" s="12"/>
      <c r="N169" s="57">
        <f t="shared" si="4"/>
        <v>0</v>
      </c>
      <c r="O169" s="12">
        <f t="shared" si="5"/>
        <v>0</v>
      </c>
      <c r="P169" s="53"/>
      <c r="Q169" s="53"/>
      <c r="R169" s="53"/>
    </row>
    <row r="170" spans="1:18" ht="12.75">
      <c r="A170" s="5">
        <v>166</v>
      </c>
      <c r="B170" s="6" t="s">
        <v>309</v>
      </c>
      <c r="C170" s="7">
        <v>468</v>
      </c>
      <c r="D170" s="60"/>
      <c r="E170" s="12"/>
      <c r="F170" s="12"/>
      <c r="G170" s="12"/>
      <c r="H170" s="12"/>
      <c r="I170" s="12"/>
      <c r="J170" s="12"/>
      <c r="K170" s="12"/>
      <c r="L170" s="12"/>
      <c r="M170" s="12"/>
      <c r="N170" s="57">
        <f t="shared" si="4"/>
        <v>0</v>
      </c>
      <c r="O170" s="12">
        <f t="shared" si="5"/>
        <v>0</v>
      </c>
      <c r="P170" s="53"/>
      <c r="Q170" s="53"/>
      <c r="R170" s="53"/>
    </row>
    <row r="171" spans="1:18" ht="12.75">
      <c r="A171" s="5">
        <v>167</v>
      </c>
      <c r="B171" s="6" t="s">
        <v>311</v>
      </c>
      <c r="C171" s="7">
        <v>333</v>
      </c>
      <c r="D171" s="60"/>
      <c r="E171" s="12"/>
      <c r="F171" s="12"/>
      <c r="G171" s="12"/>
      <c r="H171" s="12"/>
      <c r="I171" s="12"/>
      <c r="J171" s="12"/>
      <c r="K171" s="12"/>
      <c r="L171" s="12"/>
      <c r="M171" s="12"/>
      <c r="N171" s="57">
        <f t="shared" si="4"/>
        <v>0</v>
      </c>
      <c r="O171" s="12">
        <f t="shared" si="5"/>
        <v>0</v>
      </c>
      <c r="P171" s="53"/>
      <c r="Q171" s="53"/>
      <c r="R171" s="53"/>
    </row>
    <row r="172" spans="1:18" ht="12.75">
      <c r="A172" s="5">
        <v>168</v>
      </c>
      <c r="B172" s="6" t="s">
        <v>313</v>
      </c>
      <c r="C172" s="7">
        <v>529</v>
      </c>
      <c r="D172" s="60"/>
      <c r="E172" s="12"/>
      <c r="F172" s="12"/>
      <c r="G172" s="12"/>
      <c r="H172" s="12"/>
      <c r="I172" s="12"/>
      <c r="J172" s="12"/>
      <c r="K172" s="12"/>
      <c r="L172" s="12"/>
      <c r="M172" s="12"/>
      <c r="N172" s="57">
        <f t="shared" si="4"/>
        <v>0</v>
      </c>
      <c r="O172" s="12">
        <f t="shared" si="5"/>
        <v>0</v>
      </c>
      <c r="P172" s="53"/>
      <c r="Q172" s="53"/>
      <c r="R172" s="53"/>
    </row>
    <row r="173" spans="1:18" ht="12.75">
      <c r="A173" s="5">
        <v>169</v>
      </c>
      <c r="B173" s="6" t="s">
        <v>315</v>
      </c>
      <c r="C173" s="7">
        <v>394</v>
      </c>
      <c r="D173" s="60"/>
      <c r="E173" s="12"/>
      <c r="F173" s="12"/>
      <c r="G173" s="12"/>
      <c r="H173" s="12"/>
      <c r="I173" s="12"/>
      <c r="J173" s="12"/>
      <c r="K173" s="12"/>
      <c r="L173" s="12"/>
      <c r="M173" s="12"/>
      <c r="N173" s="57">
        <f t="shared" si="4"/>
        <v>0</v>
      </c>
      <c r="O173" s="12">
        <f t="shared" si="5"/>
        <v>0</v>
      </c>
      <c r="P173" s="53"/>
      <c r="Q173" s="53"/>
      <c r="R173" s="53"/>
    </row>
    <row r="174" spans="1:18" ht="12.75">
      <c r="A174" s="5">
        <v>170</v>
      </c>
      <c r="B174" s="6" t="s">
        <v>317</v>
      </c>
      <c r="C174" s="7">
        <v>403</v>
      </c>
      <c r="D174" s="60"/>
      <c r="E174" s="12"/>
      <c r="F174" s="12"/>
      <c r="G174" s="12"/>
      <c r="H174" s="12"/>
      <c r="I174" s="12"/>
      <c r="J174" s="12"/>
      <c r="K174" s="12"/>
      <c r="L174" s="12"/>
      <c r="M174" s="12"/>
      <c r="N174" s="57">
        <f t="shared" si="4"/>
        <v>0</v>
      </c>
      <c r="O174" s="12">
        <f t="shared" si="5"/>
        <v>0</v>
      </c>
      <c r="P174" s="53"/>
      <c r="Q174" s="53"/>
      <c r="R174" s="53"/>
    </row>
    <row r="175" spans="1:18" ht="12.75">
      <c r="A175" s="5">
        <v>171</v>
      </c>
      <c r="B175" s="6" t="s">
        <v>319</v>
      </c>
      <c r="C175" s="7">
        <v>256</v>
      </c>
      <c r="D175" s="60"/>
      <c r="E175" s="12"/>
      <c r="F175" s="12"/>
      <c r="G175" s="12"/>
      <c r="H175" s="12"/>
      <c r="I175" s="12"/>
      <c r="J175" s="12"/>
      <c r="K175" s="12"/>
      <c r="L175" s="12"/>
      <c r="M175" s="12"/>
      <c r="N175" s="57">
        <f t="shared" si="4"/>
        <v>0</v>
      </c>
      <c r="O175" s="12">
        <f t="shared" si="5"/>
        <v>0</v>
      </c>
      <c r="P175" s="53"/>
      <c r="Q175" s="53"/>
      <c r="R175" s="53"/>
    </row>
    <row r="176" spans="1:18" ht="12.75">
      <c r="A176" s="5">
        <v>172</v>
      </c>
      <c r="B176" s="6" t="s">
        <v>321</v>
      </c>
      <c r="C176" s="7">
        <v>77</v>
      </c>
      <c r="D176" s="60"/>
      <c r="E176" s="12"/>
      <c r="F176" s="12"/>
      <c r="G176" s="12"/>
      <c r="H176" s="12"/>
      <c r="I176" s="12"/>
      <c r="J176" s="12"/>
      <c r="K176" s="12"/>
      <c r="L176" s="12"/>
      <c r="M176" s="12"/>
      <c r="N176" s="57">
        <f t="shared" si="4"/>
        <v>0</v>
      </c>
      <c r="O176" s="12">
        <f t="shared" si="5"/>
        <v>0</v>
      </c>
      <c r="P176" s="53"/>
      <c r="Q176" s="53"/>
      <c r="R176" s="53"/>
    </row>
    <row r="177" spans="1:18" ht="12.75">
      <c r="A177" s="5">
        <v>173</v>
      </c>
      <c r="B177" s="6" t="s">
        <v>323</v>
      </c>
      <c r="C177" s="7">
        <v>296</v>
      </c>
      <c r="D177" s="60"/>
      <c r="E177" s="12"/>
      <c r="F177" s="12"/>
      <c r="G177" s="12"/>
      <c r="H177" s="12"/>
      <c r="I177" s="12"/>
      <c r="J177" s="12"/>
      <c r="K177" s="12"/>
      <c r="L177" s="12"/>
      <c r="M177" s="12"/>
      <c r="N177" s="57">
        <f t="shared" si="4"/>
        <v>0</v>
      </c>
      <c r="O177" s="12">
        <f t="shared" si="5"/>
        <v>0</v>
      </c>
      <c r="P177" s="53"/>
      <c r="Q177" s="53"/>
      <c r="R177" s="53"/>
    </row>
    <row r="178" spans="1:18" ht="12.75" customHeight="1">
      <c r="A178" s="5">
        <v>174</v>
      </c>
      <c r="B178" s="10" t="s">
        <v>424</v>
      </c>
      <c r="C178" s="7">
        <v>480</v>
      </c>
      <c r="D178" s="60"/>
      <c r="E178" s="12"/>
      <c r="F178" s="12"/>
      <c r="G178" s="12"/>
      <c r="H178" s="12"/>
      <c r="I178" s="12"/>
      <c r="J178" s="12"/>
      <c r="K178" s="12"/>
      <c r="L178" s="12"/>
      <c r="M178" s="12"/>
      <c r="N178" s="57">
        <f t="shared" si="4"/>
        <v>0</v>
      </c>
      <c r="O178" s="12">
        <f t="shared" si="5"/>
        <v>0</v>
      </c>
      <c r="P178" s="53"/>
      <c r="Q178" s="53"/>
      <c r="R178" s="53"/>
    </row>
    <row r="179" spans="1:18" ht="12.75">
      <c r="A179" s="5">
        <v>175</v>
      </c>
      <c r="B179" s="6" t="s">
        <v>326</v>
      </c>
      <c r="C179" s="7">
        <v>207</v>
      </c>
      <c r="D179" s="60"/>
      <c r="E179" s="12"/>
      <c r="F179" s="12"/>
      <c r="G179" s="12"/>
      <c r="H179" s="12"/>
      <c r="I179" s="12"/>
      <c r="J179" s="12"/>
      <c r="K179" s="12"/>
      <c r="L179" s="12"/>
      <c r="M179" s="12"/>
      <c r="N179" s="57">
        <f t="shared" si="4"/>
        <v>0</v>
      </c>
      <c r="O179" s="12">
        <f t="shared" si="5"/>
        <v>0</v>
      </c>
      <c r="P179" s="53"/>
      <c r="Q179" s="53"/>
      <c r="R179" s="53"/>
    </row>
    <row r="180" spans="1:18" ht="12.75">
      <c r="A180" s="5">
        <v>176</v>
      </c>
      <c r="B180" s="6" t="s">
        <v>328</v>
      </c>
      <c r="C180" s="7">
        <v>395</v>
      </c>
      <c r="D180" s="60"/>
      <c r="E180" s="12"/>
      <c r="F180" s="12"/>
      <c r="G180" s="12"/>
      <c r="H180" s="12"/>
      <c r="I180" s="12"/>
      <c r="J180" s="12"/>
      <c r="K180" s="12"/>
      <c r="L180" s="12"/>
      <c r="M180" s="12"/>
      <c r="N180" s="57">
        <f t="shared" si="4"/>
        <v>0</v>
      </c>
      <c r="O180" s="12">
        <f t="shared" si="5"/>
        <v>0</v>
      </c>
      <c r="P180" s="53"/>
      <c r="Q180" s="53"/>
      <c r="R180" s="53"/>
    </row>
    <row r="181" spans="1:18" ht="12.75">
      <c r="A181" s="5">
        <v>177</v>
      </c>
      <c r="B181" s="6" t="s">
        <v>332</v>
      </c>
      <c r="C181" s="7">
        <v>216</v>
      </c>
      <c r="D181" s="60"/>
      <c r="E181" s="12"/>
      <c r="F181" s="12"/>
      <c r="G181" s="12"/>
      <c r="H181" s="12"/>
      <c r="I181" s="12"/>
      <c r="J181" s="12"/>
      <c r="K181" s="12"/>
      <c r="L181" s="12"/>
      <c r="M181" s="12"/>
      <c r="N181" s="57">
        <f t="shared" si="4"/>
        <v>0</v>
      </c>
      <c r="O181" s="12">
        <f t="shared" si="5"/>
        <v>0</v>
      </c>
      <c r="P181" s="53"/>
      <c r="Q181" s="53"/>
      <c r="R181" s="53"/>
    </row>
    <row r="182" spans="1:18" ht="12.75">
      <c r="A182" s="5">
        <v>178</v>
      </c>
      <c r="B182" s="6" t="s">
        <v>334</v>
      </c>
      <c r="C182" s="7">
        <v>159</v>
      </c>
      <c r="D182" s="60"/>
      <c r="E182" s="12"/>
      <c r="F182" s="12"/>
      <c r="G182" s="12"/>
      <c r="H182" s="12"/>
      <c r="I182" s="12"/>
      <c r="J182" s="12"/>
      <c r="K182" s="12"/>
      <c r="L182" s="12"/>
      <c r="M182" s="12"/>
      <c r="N182" s="57">
        <f t="shared" si="4"/>
        <v>0</v>
      </c>
      <c r="O182" s="12">
        <f t="shared" si="5"/>
        <v>0</v>
      </c>
      <c r="P182" s="53"/>
      <c r="Q182" s="53"/>
      <c r="R182" s="53"/>
    </row>
    <row r="183" spans="1:18" ht="12.75">
      <c r="A183" s="5">
        <v>179</v>
      </c>
      <c r="B183" s="6" t="s">
        <v>426</v>
      </c>
      <c r="C183" s="7">
        <v>132</v>
      </c>
      <c r="D183" s="60"/>
      <c r="E183" s="12"/>
      <c r="F183" s="12"/>
      <c r="G183" s="12"/>
      <c r="H183" s="12"/>
      <c r="I183" s="12"/>
      <c r="J183" s="12"/>
      <c r="K183" s="12"/>
      <c r="L183" s="12"/>
      <c r="M183" s="12"/>
      <c r="N183" s="57">
        <f t="shared" si="4"/>
        <v>0</v>
      </c>
      <c r="O183" s="12">
        <f t="shared" si="5"/>
        <v>0</v>
      </c>
      <c r="P183" s="53"/>
      <c r="Q183" s="53"/>
      <c r="R183" s="53"/>
    </row>
    <row r="184" spans="1:18" ht="12.75">
      <c r="A184" s="5">
        <v>180</v>
      </c>
      <c r="B184" s="6" t="s">
        <v>425</v>
      </c>
      <c r="C184" s="7">
        <v>21</v>
      </c>
      <c r="D184" s="60"/>
      <c r="E184" s="12"/>
      <c r="F184" s="12"/>
      <c r="G184" s="12"/>
      <c r="H184" s="12"/>
      <c r="I184" s="12"/>
      <c r="J184" s="12"/>
      <c r="K184" s="12"/>
      <c r="L184" s="12"/>
      <c r="M184" s="12"/>
      <c r="N184" s="57">
        <f t="shared" si="4"/>
        <v>0</v>
      </c>
      <c r="O184" s="12">
        <f t="shared" si="5"/>
        <v>0</v>
      </c>
      <c r="P184" s="53"/>
      <c r="Q184" s="53"/>
      <c r="R184" s="53"/>
    </row>
    <row r="185" spans="1:18" ht="12.75">
      <c r="A185" s="5">
        <v>181</v>
      </c>
      <c r="B185" s="6" t="s">
        <v>338</v>
      </c>
      <c r="C185" s="7">
        <v>230</v>
      </c>
      <c r="D185" s="60"/>
      <c r="E185" s="12"/>
      <c r="F185" s="12"/>
      <c r="G185" s="12"/>
      <c r="H185" s="12"/>
      <c r="I185" s="12"/>
      <c r="J185" s="12"/>
      <c r="K185" s="12"/>
      <c r="L185" s="12"/>
      <c r="M185" s="12"/>
      <c r="N185" s="57">
        <f t="shared" si="4"/>
        <v>0</v>
      </c>
      <c r="O185" s="12">
        <f t="shared" si="5"/>
        <v>0</v>
      </c>
      <c r="P185" s="53"/>
      <c r="Q185" s="53"/>
      <c r="R185" s="53"/>
    </row>
    <row r="186" spans="1:18" ht="12.75">
      <c r="A186" s="5">
        <v>182</v>
      </c>
      <c r="B186" s="10" t="s">
        <v>427</v>
      </c>
      <c r="C186" s="7">
        <v>520</v>
      </c>
      <c r="D186" s="60"/>
      <c r="E186" s="12"/>
      <c r="F186" s="12"/>
      <c r="G186" s="12"/>
      <c r="H186" s="12"/>
      <c r="I186" s="12"/>
      <c r="J186" s="12"/>
      <c r="K186" s="12"/>
      <c r="L186" s="12"/>
      <c r="M186" s="12"/>
      <c r="N186" s="57">
        <f t="shared" si="4"/>
        <v>0</v>
      </c>
      <c r="O186" s="12">
        <f t="shared" si="5"/>
        <v>0</v>
      </c>
      <c r="P186" s="53"/>
      <c r="Q186" s="53"/>
      <c r="R186" s="53"/>
    </row>
    <row r="187" spans="1:18" ht="12.75">
      <c r="A187" s="5">
        <v>183</v>
      </c>
      <c r="B187" s="6" t="s">
        <v>341</v>
      </c>
      <c r="C187" s="7">
        <v>157</v>
      </c>
      <c r="D187" s="60"/>
      <c r="E187" s="12"/>
      <c r="F187" s="12"/>
      <c r="G187" s="12"/>
      <c r="H187" s="12"/>
      <c r="I187" s="12"/>
      <c r="J187" s="12"/>
      <c r="K187" s="12"/>
      <c r="L187" s="12"/>
      <c r="M187" s="12"/>
      <c r="N187" s="57">
        <f t="shared" si="4"/>
        <v>0</v>
      </c>
      <c r="O187" s="12">
        <f t="shared" si="5"/>
        <v>0</v>
      </c>
      <c r="P187" s="53"/>
      <c r="Q187" s="53"/>
      <c r="R187" s="53"/>
    </row>
    <row r="188" spans="1:18" ht="12.75">
      <c r="A188" s="5">
        <v>184</v>
      </c>
      <c r="B188" s="6" t="s">
        <v>343</v>
      </c>
      <c r="C188" s="7">
        <v>185</v>
      </c>
      <c r="D188" s="60"/>
      <c r="E188" s="12"/>
      <c r="F188" s="12"/>
      <c r="G188" s="12"/>
      <c r="H188" s="12"/>
      <c r="I188" s="12"/>
      <c r="J188" s="12"/>
      <c r="K188" s="12"/>
      <c r="L188" s="12"/>
      <c r="M188" s="12"/>
      <c r="N188" s="57">
        <f t="shared" si="4"/>
        <v>0</v>
      </c>
      <c r="O188" s="12">
        <f t="shared" si="5"/>
        <v>0</v>
      </c>
      <c r="P188" s="53"/>
      <c r="Q188" s="53"/>
      <c r="R188" s="53"/>
    </row>
    <row r="189" spans="1:18" ht="12.75">
      <c r="A189" s="5">
        <v>185</v>
      </c>
      <c r="B189" s="6" t="s">
        <v>345</v>
      </c>
      <c r="C189" s="7">
        <v>130</v>
      </c>
      <c r="D189" s="60"/>
      <c r="E189" s="12"/>
      <c r="F189" s="12"/>
      <c r="G189" s="12"/>
      <c r="H189" s="12"/>
      <c r="I189" s="12"/>
      <c r="J189" s="12"/>
      <c r="K189" s="12"/>
      <c r="L189" s="12"/>
      <c r="M189" s="12"/>
      <c r="N189" s="57">
        <f t="shared" si="4"/>
        <v>0</v>
      </c>
      <c r="O189" s="12">
        <f t="shared" si="5"/>
        <v>0</v>
      </c>
      <c r="P189" s="53"/>
      <c r="Q189" s="53"/>
      <c r="R189" s="53"/>
    </row>
    <row r="190" spans="1:18" ht="12.75">
      <c r="A190" s="5">
        <v>186</v>
      </c>
      <c r="B190" s="6" t="s">
        <v>347</v>
      </c>
      <c r="C190" s="7">
        <v>50</v>
      </c>
      <c r="D190" s="60"/>
      <c r="E190" s="12"/>
      <c r="F190" s="12"/>
      <c r="G190" s="12"/>
      <c r="H190" s="12"/>
      <c r="I190" s="12"/>
      <c r="J190" s="12"/>
      <c r="K190" s="12"/>
      <c r="L190" s="12"/>
      <c r="M190" s="12"/>
      <c r="N190" s="57">
        <f t="shared" si="4"/>
        <v>0</v>
      </c>
      <c r="O190" s="12">
        <f t="shared" si="5"/>
        <v>0</v>
      </c>
      <c r="P190" s="53"/>
      <c r="Q190" s="53"/>
      <c r="R190" s="53"/>
    </row>
    <row r="191" spans="1:18" ht="12.75">
      <c r="A191" s="5">
        <v>187</v>
      </c>
      <c r="B191" s="6" t="s">
        <v>349</v>
      </c>
      <c r="C191" s="7">
        <v>290</v>
      </c>
      <c r="D191" s="60"/>
      <c r="E191" s="12"/>
      <c r="F191" s="12"/>
      <c r="G191" s="12"/>
      <c r="H191" s="12"/>
      <c r="I191" s="12"/>
      <c r="J191" s="12"/>
      <c r="K191" s="12"/>
      <c r="L191" s="12"/>
      <c r="M191" s="12"/>
      <c r="N191" s="57">
        <f t="shared" si="4"/>
        <v>0</v>
      </c>
      <c r="O191" s="12">
        <f t="shared" si="5"/>
        <v>0</v>
      </c>
      <c r="P191" s="53"/>
      <c r="Q191" s="53"/>
      <c r="R191" s="53"/>
    </row>
    <row r="192" spans="1:18" ht="12.75">
      <c r="A192" s="5">
        <v>188</v>
      </c>
      <c r="B192" s="6" t="s">
        <v>353</v>
      </c>
      <c r="C192" s="7">
        <v>289</v>
      </c>
      <c r="D192" s="60"/>
      <c r="E192" s="12"/>
      <c r="F192" s="12"/>
      <c r="G192" s="12"/>
      <c r="H192" s="12"/>
      <c r="I192" s="12"/>
      <c r="J192" s="12"/>
      <c r="K192" s="12"/>
      <c r="L192" s="12"/>
      <c r="M192" s="12"/>
      <c r="N192" s="57">
        <f t="shared" si="4"/>
        <v>0</v>
      </c>
      <c r="O192" s="12">
        <f t="shared" si="5"/>
        <v>0</v>
      </c>
      <c r="P192" s="53"/>
      <c r="Q192" s="53"/>
      <c r="R192" s="53"/>
    </row>
    <row r="193" spans="1:18" ht="12.75">
      <c r="A193" s="5">
        <v>189</v>
      </c>
      <c r="B193" s="6" t="s">
        <v>355</v>
      </c>
      <c r="C193" s="7">
        <v>235</v>
      </c>
      <c r="D193" s="60"/>
      <c r="E193" s="12"/>
      <c r="F193" s="12"/>
      <c r="G193" s="12"/>
      <c r="H193" s="12"/>
      <c r="I193" s="12"/>
      <c r="J193" s="12"/>
      <c r="K193" s="12"/>
      <c r="L193" s="12"/>
      <c r="M193" s="12"/>
      <c r="N193" s="57">
        <f t="shared" si="4"/>
        <v>0</v>
      </c>
      <c r="O193" s="12">
        <f t="shared" si="5"/>
        <v>0</v>
      </c>
      <c r="P193" s="53"/>
      <c r="Q193" s="53"/>
      <c r="R193" s="53"/>
    </row>
    <row r="194" spans="1:18" ht="12.75" customHeight="1">
      <c r="A194" s="5">
        <v>190</v>
      </c>
      <c r="B194" s="6" t="s">
        <v>357</v>
      </c>
      <c r="C194" s="7">
        <v>331</v>
      </c>
      <c r="D194" s="60"/>
      <c r="E194" s="12"/>
      <c r="F194" s="12"/>
      <c r="G194" s="12"/>
      <c r="H194" s="12"/>
      <c r="I194" s="12"/>
      <c r="J194" s="12"/>
      <c r="K194" s="12"/>
      <c r="L194" s="12"/>
      <c r="M194" s="12"/>
      <c r="N194" s="57">
        <f t="shared" si="4"/>
        <v>0</v>
      </c>
      <c r="O194" s="12">
        <f t="shared" si="5"/>
        <v>0</v>
      </c>
      <c r="P194" s="53"/>
      <c r="Q194" s="53"/>
      <c r="R194" s="53"/>
    </row>
    <row r="195" spans="1:18" ht="12.75">
      <c r="A195" s="5">
        <v>191</v>
      </c>
      <c r="B195" s="6" t="s">
        <v>359</v>
      </c>
      <c r="C195" s="7">
        <v>212</v>
      </c>
      <c r="D195" s="60"/>
      <c r="E195" s="12"/>
      <c r="F195" s="12"/>
      <c r="G195" s="12"/>
      <c r="H195" s="12"/>
      <c r="I195" s="12"/>
      <c r="J195" s="12"/>
      <c r="K195" s="12"/>
      <c r="L195" s="12"/>
      <c r="M195" s="12"/>
      <c r="N195" s="57">
        <f t="shared" si="4"/>
        <v>0</v>
      </c>
      <c r="O195" s="12">
        <f t="shared" si="5"/>
        <v>0</v>
      </c>
      <c r="P195" s="53"/>
      <c r="Q195" s="53"/>
      <c r="R195" s="53"/>
    </row>
    <row r="196" spans="1:18" ht="12.75">
      <c r="A196" s="5">
        <v>192</v>
      </c>
      <c r="B196" s="6" t="s">
        <v>363</v>
      </c>
      <c r="C196" s="7">
        <v>248</v>
      </c>
      <c r="D196" s="60"/>
      <c r="E196" s="12"/>
      <c r="F196" s="12"/>
      <c r="G196" s="12"/>
      <c r="H196" s="12"/>
      <c r="I196" s="12"/>
      <c r="J196" s="12"/>
      <c r="K196" s="12"/>
      <c r="L196" s="12"/>
      <c r="M196" s="12"/>
      <c r="N196" s="57">
        <f t="shared" si="4"/>
        <v>0</v>
      </c>
      <c r="O196" s="12">
        <f t="shared" si="5"/>
        <v>0</v>
      </c>
      <c r="P196" s="53"/>
      <c r="Q196" s="53"/>
      <c r="R196" s="53"/>
    </row>
    <row r="197" spans="1:18" ht="12.75">
      <c r="A197" s="5">
        <v>193</v>
      </c>
      <c r="B197" s="6" t="s">
        <v>365</v>
      </c>
      <c r="C197" s="7">
        <v>449</v>
      </c>
      <c r="D197" s="60"/>
      <c r="E197" s="12"/>
      <c r="F197" s="12"/>
      <c r="G197" s="12"/>
      <c r="H197" s="12"/>
      <c r="I197" s="12"/>
      <c r="J197" s="12"/>
      <c r="K197" s="12"/>
      <c r="L197" s="12"/>
      <c r="M197" s="12"/>
      <c r="N197" s="57">
        <f t="shared" ref="N197:N212" si="6">D197+E197+F197+G197+H197+I197+J197+K197+L197+M197</f>
        <v>0</v>
      </c>
      <c r="O197" s="12">
        <f t="shared" ref="O197:O212" si="7">N197/10*100</f>
        <v>0</v>
      </c>
      <c r="P197" s="53"/>
      <c r="Q197" s="53"/>
      <c r="R197" s="53"/>
    </row>
    <row r="198" spans="1:18" ht="12.75" customHeight="1">
      <c r="A198" s="5">
        <v>194</v>
      </c>
      <c r="B198" s="6" t="s">
        <v>367</v>
      </c>
      <c r="C198" s="7">
        <v>214</v>
      </c>
      <c r="D198" s="60"/>
      <c r="E198" s="12"/>
      <c r="F198" s="12"/>
      <c r="G198" s="12"/>
      <c r="H198" s="12"/>
      <c r="I198" s="12"/>
      <c r="J198" s="12"/>
      <c r="K198" s="12"/>
      <c r="L198" s="12"/>
      <c r="M198" s="12"/>
      <c r="N198" s="57">
        <f t="shared" si="6"/>
        <v>0</v>
      </c>
      <c r="O198" s="12">
        <f t="shared" si="7"/>
        <v>0</v>
      </c>
      <c r="P198" s="53"/>
      <c r="Q198" s="53"/>
      <c r="R198" s="53"/>
    </row>
    <row r="199" spans="1:18" ht="12.75">
      <c r="A199" s="5">
        <v>195</v>
      </c>
      <c r="B199" s="6" t="s">
        <v>369</v>
      </c>
      <c r="C199" s="7">
        <v>421</v>
      </c>
      <c r="D199" s="60"/>
      <c r="E199" s="12"/>
      <c r="F199" s="12"/>
      <c r="G199" s="12"/>
      <c r="H199" s="12"/>
      <c r="I199" s="12"/>
      <c r="J199" s="12"/>
      <c r="K199" s="12"/>
      <c r="L199" s="12"/>
      <c r="M199" s="12"/>
      <c r="N199" s="57">
        <f t="shared" si="6"/>
        <v>0</v>
      </c>
      <c r="O199" s="12">
        <f t="shared" si="7"/>
        <v>0</v>
      </c>
      <c r="P199" s="53"/>
      <c r="Q199" s="53"/>
      <c r="R199" s="53"/>
    </row>
    <row r="200" spans="1:18" ht="12.75" customHeight="1">
      <c r="A200" s="5">
        <v>196</v>
      </c>
      <c r="B200" s="6" t="s">
        <v>371</v>
      </c>
      <c r="C200" s="5">
        <v>325</v>
      </c>
      <c r="D200" s="60"/>
      <c r="E200" s="12"/>
      <c r="F200" s="12"/>
      <c r="G200" s="12"/>
      <c r="H200" s="12"/>
      <c r="I200" s="12"/>
      <c r="J200" s="12"/>
      <c r="K200" s="12"/>
      <c r="L200" s="12"/>
      <c r="M200" s="12"/>
      <c r="N200" s="57">
        <f t="shared" si="6"/>
        <v>0</v>
      </c>
      <c r="O200" s="12">
        <f t="shared" si="7"/>
        <v>0</v>
      </c>
      <c r="P200" s="53"/>
      <c r="Q200" s="53"/>
      <c r="R200" s="53"/>
    </row>
    <row r="201" spans="1:18" ht="12.75">
      <c r="A201" s="5">
        <v>197</v>
      </c>
      <c r="B201" s="6" t="s">
        <v>373</v>
      </c>
      <c r="C201" s="7">
        <v>437</v>
      </c>
      <c r="D201" s="60"/>
      <c r="E201" s="12"/>
      <c r="F201" s="12"/>
      <c r="G201" s="12"/>
      <c r="H201" s="12"/>
      <c r="I201" s="12"/>
      <c r="J201" s="12"/>
      <c r="K201" s="12"/>
      <c r="L201" s="12"/>
      <c r="M201" s="12"/>
      <c r="N201" s="57">
        <f t="shared" si="6"/>
        <v>0</v>
      </c>
      <c r="O201" s="12">
        <f t="shared" si="7"/>
        <v>0</v>
      </c>
      <c r="P201" s="53"/>
      <c r="Q201" s="53"/>
      <c r="R201" s="53"/>
    </row>
    <row r="202" spans="1:18" ht="12.75">
      <c r="A202" s="5">
        <v>198</v>
      </c>
      <c r="B202" s="6" t="s">
        <v>375</v>
      </c>
      <c r="C202" s="7">
        <v>323</v>
      </c>
      <c r="D202" s="60"/>
      <c r="E202" s="12"/>
      <c r="F202" s="12"/>
      <c r="G202" s="12"/>
      <c r="H202" s="12"/>
      <c r="I202" s="12"/>
      <c r="J202" s="12"/>
      <c r="K202" s="12"/>
      <c r="L202" s="12"/>
      <c r="M202" s="12"/>
      <c r="N202" s="57">
        <f t="shared" si="6"/>
        <v>0</v>
      </c>
      <c r="O202" s="12">
        <f t="shared" si="7"/>
        <v>0</v>
      </c>
      <c r="P202" s="53"/>
      <c r="Q202" s="53"/>
      <c r="R202" s="53"/>
    </row>
    <row r="203" spans="1:18" ht="12.75">
      <c r="A203" s="5">
        <v>199</v>
      </c>
      <c r="B203" s="6" t="s">
        <v>377</v>
      </c>
      <c r="C203" s="7">
        <v>372</v>
      </c>
      <c r="D203" s="60"/>
      <c r="E203" s="12"/>
      <c r="F203" s="12"/>
      <c r="G203" s="12"/>
      <c r="H203" s="12"/>
      <c r="I203" s="12"/>
      <c r="J203" s="12"/>
      <c r="K203" s="12"/>
      <c r="L203" s="12"/>
      <c r="M203" s="12"/>
      <c r="N203" s="57">
        <f t="shared" si="6"/>
        <v>0</v>
      </c>
      <c r="O203" s="12">
        <f t="shared" si="7"/>
        <v>0</v>
      </c>
      <c r="P203" s="53"/>
      <c r="Q203" s="53"/>
      <c r="R203" s="53"/>
    </row>
    <row r="204" spans="1:18" ht="12.75">
      <c r="A204" s="5">
        <v>200</v>
      </c>
      <c r="B204" s="6" t="s">
        <v>379</v>
      </c>
      <c r="C204" s="7">
        <v>365</v>
      </c>
      <c r="D204" s="60"/>
      <c r="E204" s="12"/>
      <c r="F204" s="12"/>
      <c r="G204" s="12"/>
      <c r="H204" s="12"/>
      <c r="I204" s="12"/>
      <c r="J204" s="12"/>
      <c r="K204" s="12"/>
      <c r="L204" s="12"/>
      <c r="M204" s="12"/>
      <c r="N204" s="57">
        <f t="shared" si="6"/>
        <v>0</v>
      </c>
      <c r="O204" s="12">
        <f t="shared" si="7"/>
        <v>0</v>
      </c>
      <c r="P204" s="53"/>
      <c r="Q204" s="53"/>
      <c r="R204" s="53"/>
    </row>
    <row r="205" spans="1:18" ht="12.75">
      <c r="A205" s="5">
        <v>201</v>
      </c>
      <c r="B205" s="6" t="s">
        <v>381</v>
      </c>
      <c r="C205" s="7">
        <v>161</v>
      </c>
      <c r="D205" s="60"/>
      <c r="E205" s="12"/>
      <c r="F205" s="12"/>
      <c r="G205" s="12"/>
      <c r="H205" s="12"/>
      <c r="I205" s="12"/>
      <c r="J205" s="12"/>
      <c r="K205" s="12"/>
      <c r="L205" s="12"/>
      <c r="M205" s="12"/>
      <c r="N205" s="57">
        <f t="shared" si="6"/>
        <v>0</v>
      </c>
      <c r="O205" s="12">
        <f t="shared" si="7"/>
        <v>0</v>
      </c>
      <c r="P205" s="53"/>
      <c r="Q205" s="53"/>
      <c r="R205" s="53"/>
    </row>
    <row r="206" spans="1:18" ht="12.75">
      <c r="A206" s="5">
        <v>202</v>
      </c>
      <c r="B206" s="6" t="s">
        <v>383</v>
      </c>
      <c r="C206" s="7">
        <v>341</v>
      </c>
      <c r="D206" s="60"/>
      <c r="E206" s="12"/>
      <c r="F206" s="12"/>
      <c r="G206" s="12"/>
      <c r="H206" s="12"/>
      <c r="I206" s="12"/>
      <c r="J206" s="12"/>
      <c r="K206" s="12"/>
      <c r="L206" s="12"/>
      <c r="M206" s="12"/>
      <c r="N206" s="57">
        <f t="shared" si="6"/>
        <v>0</v>
      </c>
      <c r="O206" s="12">
        <f t="shared" si="7"/>
        <v>0</v>
      </c>
      <c r="P206" s="53"/>
      <c r="Q206" s="53"/>
      <c r="R206" s="53"/>
    </row>
    <row r="207" spans="1:18" ht="12.75">
      <c r="A207" s="5">
        <v>203</v>
      </c>
      <c r="B207" s="6" t="s">
        <v>385</v>
      </c>
      <c r="C207" s="7">
        <v>330</v>
      </c>
      <c r="D207" s="60"/>
      <c r="E207" s="12"/>
      <c r="F207" s="12"/>
      <c r="G207" s="12"/>
      <c r="H207" s="12"/>
      <c r="I207" s="12"/>
      <c r="J207" s="12"/>
      <c r="K207" s="12"/>
      <c r="L207" s="12"/>
      <c r="M207" s="12"/>
      <c r="N207" s="57">
        <f t="shared" si="6"/>
        <v>0</v>
      </c>
      <c r="O207" s="12">
        <f t="shared" si="7"/>
        <v>0</v>
      </c>
      <c r="P207" s="53"/>
      <c r="Q207" s="53"/>
      <c r="R207" s="53"/>
    </row>
    <row r="208" spans="1:18" ht="12.75">
      <c r="A208" s="5">
        <v>204</v>
      </c>
      <c r="B208" s="6" t="s">
        <v>387</v>
      </c>
      <c r="C208" s="7">
        <v>133</v>
      </c>
      <c r="D208" s="60"/>
      <c r="E208" s="12"/>
      <c r="F208" s="12"/>
      <c r="G208" s="12"/>
      <c r="H208" s="12"/>
      <c r="I208" s="12"/>
      <c r="J208" s="12"/>
      <c r="K208" s="12"/>
      <c r="L208" s="12"/>
      <c r="M208" s="12"/>
      <c r="N208" s="57">
        <f t="shared" si="6"/>
        <v>0</v>
      </c>
      <c r="O208" s="12">
        <f t="shared" si="7"/>
        <v>0</v>
      </c>
      <c r="P208" s="53"/>
      <c r="Q208" s="53"/>
      <c r="R208" s="53"/>
    </row>
    <row r="209" spans="1:18" ht="12.75" customHeight="1">
      <c r="A209" s="5">
        <v>205</v>
      </c>
      <c r="B209" s="6" t="s">
        <v>389</v>
      </c>
      <c r="C209" s="5">
        <v>181</v>
      </c>
      <c r="D209" s="60"/>
      <c r="E209" s="12"/>
      <c r="F209" s="12"/>
      <c r="G209" s="12"/>
      <c r="H209" s="12"/>
      <c r="I209" s="12"/>
      <c r="J209" s="12"/>
      <c r="K209" s="12"/>
      <c r="L209" s="12"/>
      <c r="M209" s="12"/>
      <c r="N209" s="57">
        <f t="shared" si="6"/>
        <v>0</v>
      </c>
      <c r="O209" s="12">
        <f t="shared" si="7"/>
        <v>0</v>
      </c>
      <c r="P209" s="53"/>
      <c r="Q209" s="53"/>
      <c r="R209" s="53"/>
    </row>
    <row r="210" spans="1:18" ht="12.75">
      <c r="A210" s="5">
        <v>206</v>
      </c>
      <c r="B210" s="14" t="s">
        <v>687</v>
      </c>
      <c r="C210" s="15">
        <v>352</v>
      </c>
      <c r="D210" s="60"/>
      <c r="E210" s="12"/>
      <c r="F210" s="12"/>
      <c r="G210" s="12"/>
      <c r="H210" s="12"/>
      <c r="I210" s="12"/>
      <c r="J210" s="12"/>
      <c r="K210" s="12"/>
      <c r="L210" s="12"/>
      <c r="M210" s="12"/>
      <c r="N210" s="57">
        <f t="shared" si="6"/>
        <v>0</v>
      </c>
      <c r="O210" s="12">
        <f t="shared" si="7"/>
        <v>0</v>
      </c>
      <c r="P210" s="53"/>
      <c r="Q210" s="53"/>
      <c r="R210" s="53"/>
    </row>
    <row r="211" spans="1:18" ht="12.75" customHeight="1">
      <c r="A211" s="5">
        <v>207</v>
      </c>
      <c r="B211" s="6" t="s">
        <v>392</v>
      </c>
      <c r="C211" s="7">
        <v>113</v>
      </c>
      <c r="D211" s="60"/>
      <c r="E211" s="12"/>
      <c r="F211" s="12"/>
      <c r="G211" s="12"/>
      <c r="H211" s="12"/>
      <c r="I211" s="12"/>
      <c r="J211" s="12"/>
      <c r="K211" s="12"/>
      <c r="L211" s="12"/>
      <c r="M211" s="12"/>
      <c r="N211" s="57">
        <f t="shared" si="6"/>
        <v>0</v>
      </c>
      <c r="O211" s="12">
        <f t="shared" si="7"/>
        <v>0</v>
      </c>
      <c r="P211" s="53"/>
      <c r="Q211" s="53"/>
      <c r="R211" s="53"/>
    </row>
    <row r="212" spans="1:18" ht="12.75">
      <c r="A212" s="5">
        <v>208</v>
      </c>
      <c r="B212" s="6" t="s">
        <v>394</v>
      </c>
      <c r="C212" s="7">
        <v>440</v>
      </c>
      <c r="D212" s="60"/>
      <c r="E212" s="12"/>
      <c r="F212" s="12"/>
      <c r="G212" s="12"/>
      <c r="H212" s="12"/>
      <c r="I212" s="12"/>
      <c r="J212" s="12"/>
      <c r="K212" s="12"/>
      <c r="L212" s="12"/>
      <c r="M212" s="12"/>
      <c r="N212" s="57">
        <f t="shared" si="6"/>
        <v>0</v>
      </c>
      <c r="O212" s="12">
        <f t="shared" si="7"/>
        <v>0</v>
      </c>
      <c r="P212" s="53"/>
      <c r="Q212" s="53"/>
      <c r="R212" s="53"/>
    </row>
    <row r="213" spans="1:18" ht="15.75" customHeight="1">
      <c r="A213" s="20"/>
      <c r="B213" s="20" t="s">
        <v>435</v>
      </c>
      <c r="C213" s="20"/>
      <c r="D213" s="20">
        <f t="shared" ref="D213:N213" si="8">COUNTA(D5:D212)</f>
        <v>147</v>
      </c>
      <c r="E213" s="20">
        <f t="shared" si="8"/>
        <v>138</v>
      </c>
      <c r="F213" s="20">
        <f t="shared" si="8"/>
        <v>136</v>
      </c>
      <c r="G213" s="20">
        <f t="shared" si="8"/>
        <v>105</v>
      </c>
      <c r="H213" s="20">
        <f t="shared" si="8"/>
        <v>107</v>
      </c>
      <c r="I213" s="20">
        <f t="shared" si="8"/>
        <v>65</v>
      </c>
      <c r="J213" s="20">
        <f t="shared" si="8"/>
        <v>110</v>
      </c>
      <c r="K213" s="20">
        <f t="shared" si="8"/>
        <v>88</v>
      </c>
      <c r="L213" s="20">
        <f t="shared" si="8"/>
        <v>61</v>
      </c>
      <c r="M213" s="20">
        <f t="shared" si="8"/>
        <v>23</v>
      </c>
      <c r="N213" s="20">
        <f t="shared" si="8"/>
        <v>208</v>
      </c>
      <c r="O213" s="20"/>
      <c r="P213" s="53"/>
      <c r="Q213" s="53"/>
      <c r="R213" s="53"/>
    </row>
    <row r="216" spans="1:18" ht="11.25">
      <c r="B216" s="53" t="s">
        <v>689</v>
      </c>
    </row>
    <row r="219" spans="1:18" ht="22.5">
      <c r="B219" s="18" t="s">
        <v>428</v>
      </c>
      <c r="C219" s="64" t="s">
        <v>429</v>
      </c>
    </row>
    <row r="220" spans="1:18" ht="11.25">
      <c r="B220" s="18" t="s">
        <v>431</v>
      </c>
      <c r="C220" s="18">
        <v>52</v>
      </c>
    </row>
    <row r="221" spans="1:18" ht="11.25">
      <c r="B221" s="18" t="s">
        <v>432</v>
      </c>
      <c r="C221" s="18">
        <v>66</v>
      </c>
    </row>
    <row r="222" spans="1:18" ht="11.25">
      <c r="B222" s="18" t="s">
        <v>433</v>
      </c>
      <c r="C222" s="18">
        <v>90</v>
      </c>
    </row>
    <row r="223" spans="1:18" ht="11.25">
      <c r="B223" s="18" t="s">
        <v>434</v>
      </c>
      <c r="C223" s="18">
        <f>SUM(C220:C222)</f>
        <v>208</v>
      </c>
    </row>
    <row r="5306" spans="2:2">
      <c r="B5306" s="1" t="s">
        <v>396</v>
      </c>
    </row>
  </sheetData>
  <mergeCells count="15">
    <mergeCell ref="A1:R1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M3:M4"/>
    <mergeCell ref="N3:O3"/>
    <mergeCell ref="E3:E4"/>
    <mergeCell ref="F3:F4"/>
    <mergeCell ref="G3:G4"/>
  </mergeCells>
  <pageMargins left="1.5" right="0.14000000000000001" top="0.79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246"/>
  <sheetViews>
    <sheetView workbookViewId="0">
      <pane xSplit="2" ySplit="7" topLeftCell="C35" activePane="bottomRight" state="frozen"/>
      <selection pane="topRight" activeCell="D1" sqref="D1"/>
      <selection pane="bottomLeft" activeCell="A8" sqref="A8"/>
      <selection pane="bottomRight" activeCell="F53" sqref="F53"/>
    </sheetView>
  </sheetViews>
  <sheetFormatPr defaultRowHeight="10.5"/>
  <cols>
    <col min="1" max="1" width="5.5703125" style="24" customWidth="1"/>
    <col min="2" max="2" width="41.85546875" style="24" customWidth="1"/>
    <col min="3" max="3" width="8.140625" style="24" customWidth="1"/>
    <col min="4" max="4" width="8.5703125" style="24" customWidth="1"/>
    <col min="5" max="215" width="9.140625" style="24"/>
    <col min="216" max="216" width="5.5703125" style="24" customWidth="1"/>
    <col min="217" max="217" width="41.85546875" style="24" customWidth="1"/>
    <col min="218" max="218" width="26" style="24" customWidth="1"/>
    <col min="219" max="219" width="17.7109375" style="24" customWidth="1"/>
    <col min="220" max="220" width="8.140625" style="24" customWidth="1"/>
    <col min="221" max="221" width="10.28515625" style="24" customWidth="1"/>
    <col min="222" max="222" width="5.5703125" style="24" customWidth="1"/>
    <col min="223" max="223" width="8.5703125" style="24" customWidth="1"/>
    <col min="224" max="224" width="5.7109375" style="24" customWidth="1"/>
    <col min="225" max="225" width="18.85546875" style="24" customWidth="1"/>
    <col min="226" max="226" width="14.5703125" style="24" customWidth="1"/>
    <col min="227" max="227" width="17.140625" style="24" customWidth="1"/>
    <col min="228" max="228" width="12.140625" style="24" customWidth="1"/>
    <col min="229" max="229" width="15" style="24" customWidth="1"/>
    <col min="230" max="230" width="13.5703125" style="24" customWidth="1"/>
    <col min="231" max="231" width="10.140625" style="24" customWidth="1"/>
    <col min="232" max="232" width="11.7109375" style="24" customWidth="1"/>
    <col min="233" max="233" width="10.28515625" style="24" customWidth="1"/>
    <col min="234" max="234" width="15.5703125" style="24" customWidth="1"/>
    <col min="235" max="235" width="12.140625" style="24" customWidth="1"/>
    <col min="236" max="236" width="14.140625" style="24" customWidth="1"/>
    <col min="237" max="237" width="13.85546875" style="24" customWidth="1"/>
    <col min="238" max="238" width="12.28515625" style="24" customWidth="1"/>
    <col min="239" max="239" width="9.28515625" style="24" bestFit="1" customWidth="1"/>
    <col min="240" max="240" width="9.28515625" style="24" customWidth="1"/>
    <col min="241" max="241" width="8.85546875" style="24" customWidth="1"/>
    <col min="242" max="242" width="11.140625" style="24" customWidth="1"/>
    <col min="243" max="243" width="13" style="24" customWidth="1"/>
    <col min="244" max="244" width="11.85546875" style="24" bestFit="1" customWidth="1"/>
    <col min="245" max="245" width="12.42578125" style="24" customWidth="1"/>
    <col min="246" max="247" width="9.140625" style="24"/>
    <col min="248" max="248" width="11.140625" style="24" bestFit="1" customWidth="1"/>
    <col min="249" max="249" width="12.85546875" style="24" bestFit="1" customWidth="1"/>
    <col min="250" max="257" width="9.140625" style="24"/>
    <col min="258" max="258" width="10.7109375" style="24" customWidth="1"/>
    <col min="259" max="471" width="9.140625" style="24"/>
    <col min="472" max="472" width="5.5703125" style="24" customWidth="1"/>
    <col min="473" max="473" width="41.85546875" style="24" customWidth="1"/>
    <col min="474" max="474" width="26" style="24" customWidth="1"/>
    <col min="475" max="475" width="17.7109375" style="24" customWidth="1"/>
    <col min="476" max="476" width="8.140625" style="24" customWidth="1"/>
    <col min="477" max="477" width="10.28515625" style="24" customWidth="1"/>
    <col min="478" max="478" width="5.5703125" style="24" customWidth="1"/>
    <col min="479" max="479" width="8.5703125" style="24" customWidth="1"/>
    <col min="480" max="480" width="5.7109375" style="24" customWidth="1"/>
    <col min="481" max="481" width="18.85546875" style="24" customWidth="1"/>
    <col min="482" max="482" width="14.5703125" style="24" customWidth="1"/>
    <col min="483" max="483" width="17.140625" style="24" customWidth="1"/>
    <col min="484" max="484" width="12.140625" style="24" customWidth="1"/>
    <col min="485" max="485" width="15" style="24" customWidth="1"/>
    <col min="486" max="486" width="13.5703125" style="24" customWidth="1"/>
    <col min="487" max="487" width="10.140625" style="24" customWidth="1"/>
    <col min="488" max="488" width="11.7109375" style="24" customWidth="1"/>
    <col min="489" max="489" width="10.28515625" style="24" customWidth="1"/>
    <col min="490" max="490" width="15.5703125" style="24" customWidth="1"/>
    <col min="491" max="491" width="12.140625" style="24" customWidth="1"/>
    <col min="492" max="492" width="14.140625" style="24" customWidth="1"/>
    <col min="493" max="493" width="13.85546875" style="24" customWidth="1"/>
    <col min="494" max="494" width="12.28515625" style="24" customWidth="1"/>
    <col min="495" max="495" width="9.28515625" style="24" bestFit="1" customWidth="1"/>
    <col min="496" max="496" width="9.28515625" style="24" customWidth="1"/>
    <col min="497" max="497" width="8.85546875" style="24" customWidth="1"/>
    <col min="498" max="498" width="11.140625" style="24" customWidth="1"/>
    <col min="499" max="499" width="13" style="24" customWidth="1"/>
    <col min="500" max="500" width="11.85546875" style="24" bestFit="1" customWidth="1"/>
    <col min="501" max="501" width="12.42578125" style="24" customWidth="1"/>
    <col min="502" max="503" width="9.140625" style="24"/>
    <col min="504" max="504" width="11.140625" style="24" bestFit="1" customWidth="1"/>
    <col min="505" max="505" width="12.85546875" style="24" bestFit="1" customWidth="1"/>
    <col min="506" max="513" width="9.140625" style="24"/>
    <col min="514" max="514" width="10.7109375" style="24" customWidth="1"/>
    <col min="515" max="727" width="9.140625" style="24"/>
    <col min="728" max="728" width="5.5703125" style="24" customWidth="1"/>
    <col min="729" max="729" width="41.85546875" style="24" customWidth="1"/>
    <col min="730" max="730" width="26" style="24" customWidth="1"/>
    <col min="731" max="731" width="17.7109375" style="24" customWidth="1"/>
    <col min="732" max="732" width="8.140625" style="24" customWidth="1"/>
    <col min="733" max="733" width="10.28515625" style="24" customWidth="1"/>
    <col min="734" max="734" width="5.5703125" style="24" customWidth="1"/>
    <col min="735" max="735" width="8.5703125" style="24" customWidth="1"/>
    <col min="736" max="736" width="5.7109375" style="24" customWidth="1"/>
    <col min="737" max="737" width="18.85546875" style="24" customWidth="1"/>
    <col min="738" max="738" width="14.5703125" style="24" customWidth="1"/>
    <col min="739" max="739" width="17.140625" style="24" customWidth="1"/>
    <col min="740" max="740" width="12.140625" style="24" customWidth="1"/>
    <col min="741" max="741" width="15" style="24" customWidth="1"/>
    <col min="742" max="742" width="13.5703125" style="24" customWidth="1"/>
    <col min="743" max="743" width="10.140625" style="24" customWidth="1"/>
    <col min="744" max="744" width="11.7109375" style="24" customWidth="1"/>
    <col min="745" max="745" width="10.28515625" style="24" customWidth="1"/>
    <col min="746" max="746" width="15.5703125" style="24" customWidth="1"/>
    <col min="747" max="747" width="12.140625" style="24" customWidth="1"/>
    <col min="748" max="748" width="14.140625" style="24" customWidth="1"/>
    <col min="749" max="749" width="13.85546875" style="24" customWidth="1"/>
    <col min="750" max="750" width="12.28515625" style="24" customWidth="1"/>
    <col min="751" max="751" width="9.28515625" style="24" bestFit="1" customWidth="1"/>
    <col min="752" max="752" width="9.28515625" style="24" customWidth="1"/>
    <col min="753" max="753" width="8.85546875" style="24" customWidth="1"/>
    <col min="754" max="754" width="11.140625" style="24" customWidth="1"/>
    <col min="755" max="755" width="13" style="24" customWidth="1"/>
    <col min="756" max="756" width="11.85546875" style="24" bestFit="1" customWidth="1"/>
    <col min="757" max="757" width="12.42578125" style="24" customWidth="1"/>
    <col min="758" max="759" width="9.140625" style="24"/>
    <col min="760" max="760" width="11.140625" style="24" bestFit="1" customWidth="1"/>
    <col min="761" max="761" width="12.85546875" style="24" bestFit="1" customWidth="1"/>
    <col min="762" max="769" width="9.140625" style="24"/>
    <col min="770" max="770" width="10.7109375" style="24" customWidth="1"/>
    <col min="771" max="983" width="9.140625" style="24"/>
    <col min="984" max="984" width="5.5703125" style="24" customWidth="1"/>
    <col min="985" max="985" width="41.85546875" style="24" customWidth="1"/>
    <col min="986" max="986" width="26" style="24" customWidth="1"/>
    <col min="987" max="987" width="17.7109375" style="24" customWidth="1"/>
    <col min="988" max="988" width="8.140625" style="24" customWidth="1"/>
    <col min="989" max="989" width="10.28515625" style="24" customWidth="1"/>
    <col min="990" max="990" width="5.5703125" style="24" customWidth="1"/>
    <col min="991" max="991" width="8.5703125" style="24" customWidth="1"/>
    <col min="992" max="992" width="5.7109375" style="24" customWidth="1"/>
    <col min="993" max="993" width="18.85546875" style="24" customWidth="1"/>
    <col min="994" max="994" width="14.5703125" style="24" customWidth="1"/>
    <col min="995" max="995" width="17.140625" style="24" customWidth="1"/>
    <col min="996" max="996" width="12.140625" style="24" customWidth="1"/>
    <col min="997" max="997" width="15" style="24" customWidth="1"/>
    <col min="998" max="998" width="13.5703125" style="24" customWidth="1"/>
    <col min="999" max="999" width="10.140625" style="24" customWidth="1"/>
    <col min="1000" max="1000" width="11.7109375" style="24" customWidth="1"/>
    <col min="1001" max="1001" width="10.28515625" style="24" customWidth="1"/>
    <col min="1002" max="1002" width="15.5703125" style="24" customWidth="1"/>
    <col min="1003" max="1003" width="12.140625" style="24" customWidth="1"/>
    <col min="1004" max="1004" width="14.140625" style="24" customWidth="1"/>
    <col min="1005" max="1005" width="13.85546875" style="24" customWidth="1"/>
    <col min="1006" max="1006" width="12.28515625" style="24" customWidth="1"/>
    <col min="1007" max="1007" width="9.28515625" style="24" bestFit="1" customWidth="1"/>
    <col min="1008" max="1008" width="9.28515625" style="24" customWidth="1"/>
    <col min="1009" max="1009" width="8.85546875" style="24" customWidth="1"/>
    <col min="1010" max="1010" width="11.140625" style="24" customWidth="1"/>
    <col min="1011" max="1011" width="13" style="24" customWidth="1"/>
    <col min="1012" max="1012" width="11.85546875" style="24" bestFit="1" customWidth="1"/>
    <col min="1013" max="1013" width="12.42578125" style="24" customWidth="1"/>
    <col min="1014" max="1015" width="9.140625" style="24"/>
    <col min="1016" max="1016" width="11.140625" style="24" bestFit="1" customWidth="1"/>
    <col min="1017" max="1017" width="12.85546875" style="24" bestFit="1" customWidth="1"/>
    <col min="1018" max="1025" width="9.140625" style="24"/>
    <col min="1026" max="1026" width="10.7109375" style="24" customWidth="1"/>
    <col min="1027" max="1239" width="9.140625" style="24"/>
    <col min="1240" max="1240" width="5.5703125" style="24" customWidth="1"/>
    <col min="1241" max="1241" width="41.85546875" style="24" customWidth="1"/>
    <col min="1242" max="1242" width="26" style="24" customWidth="1"/>
    <col min="1243" max="1243" width="17.7109375" style="24" customWidth="1"/>
    <col min="1244" max="1244" width="8.140625" style="24" customWidth="1"/>
    <col min="1245" max="1245" width="10.28515625" style="24" customWidth="1"/>
    <col min="1246" max="1246" width="5.5703125" style="24" customWidth="1"/>
    <col min="1247" max="1247" width="8.5703125" style="24" customWidth="1"/>
    <col min="1248" max="1248" width="5.7109375" style="24" customWidth="1"/>
    <col min="1249" max="1249" width="18.85546875" style="24" customWidth="1"/>
    <col min="1250" max="1250" width="14.5703125" style="24" customWidth="1"/>
    <col min="1251" max="1251" width="17.140625" style="24" customWidth="1"/>
    <col min="1252" max="1252" width="12.140625" style="24" customWidth="1"/>
    <col min="1253" max="1253" width="15" style="24" customWidth="1"/>
    <col min="1254" max="1254" width="13.5703125" style="24" customWidth="1"/>
    <col min="1255" max="1255" width="10.140625" style="24" customWidth="1"/>
    <col min="1256" max="1256" width="11.7109375" style="24" customWidth="1"/>
    <col min="1257" max="1257" width="10.28515625" style="24" customWidth="1"/>
    <col min="1258" max="1258" width="15.5703125" style="24" customWidth="1"/>
    <col min="1259" max="1259" width="12.140625" style="24" customWidth="1"/>
    <col min="1260" max="1260" width="14.140625" style="24" customWidth="1"/>
    <col min="1261" max="1261" width="13.85546875" style="24" customWidth="1"/>
    <col min="1262" max="1262" width="12.28515625" style="24" customWidth="1"/>
    <col min="1263" max="1263" width="9.28515625" style="24" bestFit="1" customWidth="1"/>
    <col min="1264" max="1264" width="9.28515625" style="24" customWidth="1"/>
    <col min="1265" max="1265" width="8.85546875" style="24" customWidth="1"/>
    <col min="1266" max="1266" width="11.140625" style="24" customWidth="1"/>
    <col min="1267" max="1267" width="13" style="24" customWidth="1"/>
    <col min="1268" max="1268" width="11.85546875" style="24" bestFit="1" customWidth="1"/>
    <col min="1269" max="1269" width="12.42578125" style="24" customWidth="1"/>
    <col min="1270" max="1271" width="9.140625" style="24"/>
    <col min="1272" max="1272" width="11.140625" style="24" bestFit="1" customWidth="1"/>
    <col min="1273" max="1273" width="12.85546875" style="24" bestFit="1" customWidth="1"/>
    <col min="1274" max="1281" width="9.140625" style="24"/>
    <col min="1282" max="1282" width="10.7109375" style="24" customWidth="1"/>
    <col min="1283" max="1495" width="9.140625" style="24"/>
    <col min="1496" max="1496" width="5.5703125" style="24" customWidth="1"/>
    <col min="1497" max="1497" width="41.85546875" style="24" customWidth="1"/>
    <col min="1498" max="1498" width="26" style="24" customWidth="1"/>
    <col min="1499" max="1499" width="17.7109375" style="24" customWidth="1"/>
    <col min="1500" max="1500" width="8.140625" style="24" customWidth="1"/>
    <col min="1501" max="1501" width="10.28515625" style="24" customWidth="1"/>
    <col min="1502" max="1502" width="5.5703125" style="24" customWidth="1"/>
    <col min="1503" max="1503" width="8.5703125" style="24" customWidth="1"/>
    <col min="1504" max="1504" width="5.7109375" style="24" customWidth="1"/>
    <col min="1505" max="1505" width="18.85546875" style="24" customWidth="1"/>
    <col min="1506" max="1506" width="14.5703125" style="24" customWidth="1"/>
    <col min="1507" max="1507" width="17.140625" style="24" customWidth="1"/>
    <col min="1508" max="1508" width="12.140625" style="24" customWidth="1"/>
    <col min="1509" max="1509" width="15" style="24" customWidth="1"/>
    <col min="1510" max="1510" width="13.5703125" style="24" customWidth="1"/>
    <col min="1511" max="1511" width="10.140625" style="24" customWidth="1"/>
    <col min="1512" max="1512" width="11.7109375" style="24" customWidth="1"/>
    <col min="1513" max="1513" width="10.28515625" style="24" customWidth="1"/>
    <col min="1514" max="1514" width="15.5703125" style="24" customWidth="1"/>
    <col min="1515" max="1515" width="12.140625" style="24" customWidth="1"/>
    <col min="1516" max="1516" width="14.140625" style="24" customWidth="1"/>
    <col min="1517" max="1517" width="13.85546875" style="24" customWidth="1"/>
    <col min="1518" max="1518" width="12.28515625" style="24" customWidth="1"/>
    <col min="1519" max="1519" width="9.28515625" style="24" bestFit="1" customWidth="1"/>
    <col min="1520" max="1520" width="9.28515625" style="24" customWidth="1"/>
    <col min="1521" max="1521" width="8.85546875" style="24" customWidth="1"/>
    <col min="1522" max="1522" width="11.140625" style="24" customWidth="1"/>
    <col min="1523" max="1523" width="13" style="24" customWidth="1"/>
    <col min="1524" max="1524" width="11.85546875" style="24" bestFit="1" customWidth="1"/>
    <col min="1525" max="1525" width="12.42578125" style="24" customWidth="1"/>
    <col min="1526" max="1527" width="9.140625" style="24"/>
    <col min="1528" max="1528" width="11.140625" style="24" bestFit="1" customWidth="1"/>
    <col min="1529" max="1529" width="12.85546875" style="24" bestFit="1" customWidth="1"/>
    <col min="1530" max="1537" width="9.140625" style="24"/>
    <col min="1538" max="1538" width="10.7109375" style="24" customWidth="1"/>
    <col min="1539" max="1751" width="9.140625" style="24"/>
    <col min="1752" max="1752" width="5.5703125" style="24" customWidth="1"/>
    <col min="1753" max="1753" width="41.85546875" style="24" customWidth="1"/>
    <col min="1754" max="1754" width="26" style="24" customWidth="1"/>
    <col min="1755" max="1755" width="17.7109375" style="24" customWidth="1"/>
    <col min="1756" max="1756" width="8.140625" style="24" customWidth="1"/>
    <col min="1757" max="1757" width="10.28515625" style="24" customWidth="1"/>
    <col min="1758" max="1758" width="5.5703125" style="24" customWidth="1"/>
    <col min="1759" max="1759" width="8.5703125" style="24" customWidth="1"/>
    <col min="1760" max="1760" width="5.7109375" style="24" customWidth="1"/>
    <col min="1761" max="1761" width="18.85546875" style="24" customWidth="1"/>
    <col min="1762" max="1762" width="14.5703125" style="24" customWidth="1"/>
    <col min="1763" max="1763" width="17.140625" style="24" customWidth="1"/>
    <col min="1764" max="1764" width="12.140625" style="24" customWidth="1"/>
    <col min="1765" max="1765" width="15" style="24" customWidth="1"/>
    <col min="1766" max="1766" width="13.5703125" style="24" customWidth="1"/>
    <col min="1767" max="1767" width="10.140625" style="24" customWidth="1"/>
    <col min="1768" max="1768" width="11.7109375" style="24" customWidth="1"/>
    <col min="1769" max="1769" width="10.28515625" style="24" customWidth="1"/>
    <col min="1770" max="1770" width="15.5703125" style="24" customWidth="1"/>
    <col min="1771" max="1771" width="12.140625" style="24" customWidth="1"/>
    <col min="1772" max="1772" width="14.140625" style="24" customWidth="1"/>
    <col min="1773" max="1773" width="13.85546875" style="24" customWidth="1"/>
    <col min="1774" max="1774" width="12.28515625" style="24" customWidth="1"/>
    <col min="1775" max="1775" width="9.28515625" style="24" bestFit="1" customWidth="1"/>
    <col min="1776" max="1776" width="9.28515625" style="24" customWidth="1"/>
    <col min="1777" max="1777" width="8.85546875" style="24" customWidth="1"/>
    <col min="1778" max="1778" width="11.140625" style="24" customWidth="1"/>
    <col min="1779" max="1779" width="13" style="24" customWidth="1"/>
    <col min="1780" max="1780" width="11.85546875" style="24" bestFit="1" customWidth="1"/>
    <col min="1781" max="1781" width="12.42578125" style="24" customWidth="1"/>
    <col min="1782" max="1783" width="9.140625" style="24"/>
    <col min="1784" max="1784" width="11.140625" style="24" bestFit="1" customWidth="1"/>
    <col min="1785" max="1785" width="12.85546875" style="24" bestFit="1" customWidth="1"/>
    <col min="1786" max="1793" width="9.140625" style="24"/>
    <col min="1794" max="1794" width="10.7109375" style="24" customWidth="1"/>
    <col min="1795" max="2007" width="9.140625" style="24"/>
    <col min="2008" max="2008" width="5.5703125" style="24" customWidth="1"/>
    <col min="2009" max="2009" width="41.85546875" style="24" customWidth="1"/>
    <col min="2010" max="2010" width="26" style="24" customWidth="1"/>
    <col min="2011" max="2011" width="17.7109375" style="24" customWidth="1"/>
    <col min="2012" max="2012" width="8.140625" style="24" customWidth="1"/>
    <col min="2013" max="2013" width="10.28515625" style="24" customWidth="1"/>
    <col min="2014" max="2014" width="5.5703125" style="24" customWidth="1"/>
    <col min="2015" max="2015" width="8.5703125" style="24" customWidth="1"/>
    <col min="2016" max="2016" width="5.7109375" style="24" customWidth="1"/>
    <col min="2017" max="2017" width="18.85546875" style="24" customWidth="1"/>
    <col min="2018" max="2018" width="14.5703125" style="24" customWidth="1"/>
    <col min="2019" max="2019" width="17.140625" style="24" customWidth="1"/>
    <col min="2020" max="2020" width="12.140625" style="24" customWidth="1"/>
    <col min="2021" max="2021" width="15" style="24" customWidth="1"/>
    <col min="2022" max="2022" width="13.5703125" style="24" customWidth="1"/>
    <col min="2023" max="2023" width="10.140625" style="24" customWidth="1"/>
    <col min="2024" max="2024" width="11.7109375" style="24" customWidth="1"/>
    <col min="2025" max="2025" width="10.28515625" style="24" customWidth="1"/>
    <col min="2026" max="2026" width="15.5703125" style="24" customWidth="1"/>
    <col min="2027" max="2027" width="12.140625" style="24" customWidth="1"/>
    <col min="2028" max="2028" width="14.140625" style="24" customWidth="1"/>
    <col min="2029" max="2029" width="13.85546875" style="24" customWidth="1"/>
    <col min="2030" max="2030" width="12.28515625" style="24" customWidth="1"/>
    <col min="2031" max="2031" width="9.28515625" style="24" bestFit="1" customWidth="1"/>
    <col min="2032" max="2032" width="9.28515625" style="24" customWidth="1"/>
    <col min="2033" max="2033" width="8.85546875" style="24" customWidth="1"/>
    <col min="2034" max="2034" width="11.140625" style="24" customWidth="1"/>
    <col min="2035" max="2035" width="13" style="24" customWidth="1"/>
    <col min="2036" max="2036" width="11.85546875" style="24" bestFit="1" customWidth="1"/>
    <col min="2037" max="2037" width="12.42578125" style="24" customWidth="1"/>
    <col min="2038" max="2039" width="9.140625" style="24"/>
    <col min="2040" max="2040" width="11.140625" style="24" bestFit="1" customWidth="1"/>
    <col min="2041" max="2041" width="12.85546875" style="24" bestFit="1" customWidth="1"/>
    <col min="2042" max="2049" width="9.140625" style="24"/>
    <col min="2050" max="2050" width="10.7109375" style="24" customWidth="1"/>
    <col min="2051" max="2263" width="9.140625" style="24"/>
    <col min="2264" max="2264" width="5.5703125" style="24" customWidth="1"/>
    <col min="2265" max="2265" width="41.85546875" style="24" customWidth="1"/>
    <col min="2266" max="2266" width="26" style="24" customWidth="1"/>
    <col min="2267" max="2267" width="17.7109375" style="24" customWidth="1"/>
    <col min="2268" max="2268" width="8.140625" style="24" customWidth="1"/>
    <col min="2269" max="2269" width="10.28515625" style="24" customWidth="1"/>
    <col min="2270" max="2270" width="5.5703125" style="24" customWidth="1"/>
    <col min="2271" max="2271" width="8.5703125" style="24" customWidth="1"/>
    <col min="2272" max="2272" width="5.7109375" style="24" customWidth="1"/>
    <col min="2273" max="2273" width="18.85546875" style="24" customWidth="1"/>
    <col min="2274" max="2274" width="14.5703125" style="24" customWidth="1"/>
    <col min="2275" max="2275" width="17.140625" style="24" customWidth="1"/>
    <col min="2276" max="2276" width="12.140625" style="24" customWidth="1"/>
    <col min="2277" max="2277" width="15" style="24" customWidth="1"/>
    <col min="2278" max="2278" width="13.5703125" style="24" customWidth="1"/>
    <col min="2279" max="2279" width="10.140625" style="24" customWidth="1"/>
    <col min="2280" max="2280" width="11.7109375" style="24" customWidth="1"/>
    <col min="2281" max="2281" width="10.28515625" style="24" customWidth="1"/>
    <col min="2282" max="2282" width="15.5703125" style="24" customWidth="1"/>
    <col min="2283" max="2283" width="12.140625" style="24" customWidth="1"/>
    <col min="2284" max="2284" width="14.140625" style="24" customWidth="1"/>
    <col min="2285" max="2285" width="13.85546875" style="24" customWidth="1"/>
    <col min="2286" max="2286" width="12.28515625" style="24" customWidth="1"/>
    <col min="2287" max="2287" width="9.28515625" style="24" bestFit="1" customWidth="1"/>
    <col min="2288" max="2288" width="9.28515625" style="24" customWidth="1"/>
    <col min="2289" max="2289" width="8.85546875" style="24" customWidth="1"/>
    <col min="2290" max="2290" width="11.140625" style="24" customWidth="1"/>
    <col min="2291" max="2291" width="13" style="24" customWidth="1"/>
    <col min="2292" max="2292" width="11.85546875" style="24" bestFit="1" customWidth="1"/>
    <col min="2293" max="2293" width="12.42578125" style="24" customWidth="1"/>
    <col min="2294" max="2295" width="9.140625" style="24"/>
    <col min="2296" max="2296" width="11.140625" style="24" bestFit="1" customWidth="1"/>
    <col min="2297" max="2297" width="12.85546875" style="24" bestFit="1" customWidth="1"/>
    <col min="2298" max="2305" width="9.140625" style="24"/>
    <col min="2306" max="2306" width="10.7109375" style="24" customWidth="1"/>
    <col min="2307" max="2519" width="9.140625" style="24"/>
    <col min="2520" max="2520" width="5.5703125" style="24" customWidth="1"/>
    <col min="2521" max="2521" width="41.85546875" style="24" customWidth="1"/>
    <col min="2522" max="2522" width="26" style="24" customWidth="1"/>
    <col min="2523" max="2523" width="17.7109375" style="24" customWidth="1"/>
    <col min="2524" max="2524" width="8.140625" style="24" customWidth="1"/>
    <col min="2525" max="2525" width="10.28515625" style="24" customWidth="1"/>
    <col min="2526" max="2526" width="5.5703125" style="24" customWidth="1"/>
    <col min="2527" max="2527" width="8.5703125" style="24" customWidth="1"/>
    <col min="2528" max="2528" width="5.7109375" style="24" customWidth="1"/>
    <col min="2529" max="2529" width="18.85546875" style="24" customWidth="1"/>
    <col min="2530" max="2530" width="14.5703125" style="24" customWidth="1"/>
    <col min="2531" max="2531" width="17.140625" style="24" customWidth="1"/>
    <col min="2532" max="2532" width="12.140625" style="24" customWidth="1"/>
    <col min="2533" max="2533" width="15" style="24" customWidth="1"/>
    <col min="2534" max="2534" width="13.5703125" style="24" customWidth="1"/>
    <col min="2535" max="2535" width="10.140625" style="24" customWidth="1"/>
    <col min="2536" max="2536" width="11.7109375" style="24" customWidth="1"/>
    <col min="2537" max="2537" width="10.28515625" style="24" customWidth="1"/>
    <col min="2538" max="2538" width="15.5703125" style="24" customWidth="1"/>
    <col min="2539" max="2539" width="12.140625" style="24" customWidth="1"/>
    <col min="2540" max="2540" width="14.140625" style="24" customWidth="1"/>
    <col min="2541" max="2541" width="13.85546875" style="24" customWidth="1"/>
    <col min="2542" max="2542" width="12.28515625" style="24" customWidth="1"/>
    <col min="2543" max="2543" width="9.28515625" style="24" bestFit="1" customWidth="1"/>
    <col min="2544" max="2544" width="9.28515625" style="24" customWidth="1"/>
    <col min="2545" max="2545" width="8.85546875" style="24" customWidth="1"/>
    <col min="2546" max="2546" width="11.140625" style="24" customWidth="1"/>
    <col min="2547" max="2547" width="13" style="24" customWidth="1"/>
    <col min="2548" max="2548" width="11.85546875" style="24" bestFit="1" customWidth="1"/>
    <col min="2549" max="2549" width="12.42578125" style="24" customWidth="1"/>
    <col min="2550" max="2551" width="9.140625" style="24"/>
    <col min="2552" max="2552" width="11.140625" style="24" bestFit="1" customWidth="1"/>
    <col min="2553" max="2553" width="12.85546875" style="24" bestFit="1" customWidth="1"/>
    <col min="2554" max="2561" width="9.140625" style="24"/>
    <col min="2562" max="2562" width="10.7109375" style="24" customWidth="1"/>
    <col min="2563" max="2775" width="9.140625" style="24"/>
    <col min="2776" max="2776" width="5.5703125" style="24" customWidth="1"/>
    <col min="2777" max="2777" width="41.85546875" style="24" customWidth="1"/>
    <col min="2778" max="2778" width="26" style="24" customWidth="1"/>
    <col min="2779" max="2779" width="17.7109375" style="24" customWidth="1"/>
    <col min="2780" max="2780" width="8.140625" style="24" customWidth="1"/>
    <col min="2781" max="2781" width="10.28515625" style="24" customWidth="1"/>
    <col min="2782" max="2782" width="5.5703125" style="24" customWidth="1"/>
    <col min="2783" max="2783" width="8.5703125" style="24" customWidth="1"/>
    <col min="2784" max="2784" width="5.7109375" style="24" customWidth="1"/>
    <col min="2785" max="2785" width="18.85546875" style="24" customWidth="1"/>
    <col min="2786" max="2786" width="14.5703125" style="24" customWidth="1"/>
    <col min="2787" max="2787" width="17.140625" style="24" customWidth="1"/>
    <col min="2788" max="2788" width="12.140625" style="24" customWidth="1"/>
    <col min="2789" max="2789" width="15" style="24" customWidth="1"/>
    <col min="2790" max="2790" width="13.5703125" style="24" customWidth="1"/>
    <col min="2791" max="2791" width="10.140625" style="24" customWidth="1"/>
    <col min="2792" max="2792" width="11.7109375" style="24" customWidth="1"/>
    <col min="2793" max="2793" width="10.28515625" style="24" customWidth="1"/>
    <col min="2794" max="2794" width="15.5703125" style="24" customWidth="1"/>
    <col min="2795" max="2795" width="12.140625" style="24" customWidth="1"/>
    <col min="2796" max="2796" width="14.140625" style="24" customWidth="1"/>
    <col min="2797" max="2797" width="13.85546875" style="24" customWidth="1"/>
    <col min="2798" max="2798" width="12.28515625" style="24" customWidth="1"/>
    <col min="2799" max="2799" width="9.28515625" style="24" bestFit="1" customWidth="1"/>
    <col min="2800" max="2800" width="9.28515625" style="24" customWidth="1"/>
    <col min="2801" max="2801" width="8.85546875" style="24" customWidth="1"/>
    <col min="2802" max="2802" width="11.140625" style="24" customWidth="1"/>
    <col min="2803" max="2803" width="13" style="24" customWidth="1"/>
    <col min="2804" max="2804" width="11.85546875" style="24" bestFit="1" customWidth="1"/>
    <col min="2805" max="2805" width="12.42578125" style="24" customWidth="1"/>
    <col min="2806" max="2807" width="9.140625" style="24"/>
    <col min="2808" max="2808" width="11.140625" style="24" bestFit="1" customWidth="1"/>
    <col min="2809" max="2809" width="12.85546875" style="24" bestFit="1" customWidth="1"/>
    <col min="2810" max="2817" width="9.140625" style="24"/>
    <col min="2818" max="2818" width="10.7109375" style="24" customWidth="1"/>
    <col min="2819" max="3031" width="9.140625" style="24"/>
    <col min="3032" max="3032" width="5.5703125" style="24" customWidth="1"/>
    <col min="3033" max="3033" width="41.85546875" style="24" customWidth="1"/>
    <col min="3034" max="3034" width="26" style="24" customWidth="1"/>
    <col min="3035" max="3035" width="17.7109375" style="24" customWidth="1"/>
    <col min="3036" max="3036" width="8.140625" style="24" customWidth="1"/>
    <col min="3037" max="3037" width="10.28515625" style="24" customWidth="1"/>
    <col min="3038" max="3038" width="5.5703125" style="24" customWidth="1"/>
    <col min="3039" max="3039" width="8.5703125" style="24" customWidth="1"/>
    <col min="3040" max="3040" width="5.7109375" style="24" customWidth="1"/>
    <col min="3041" max="3041" width="18.85546875" style="24" customWidth="1"/>
    <col min="3042" max="3042" width="14.5703125" style="24" customWidth="1"/>
    <col min="3043" max="3043" width="17.140625" style="24" customWidth="1"/>
    <col min="3044" max="3044" width="12.140625" style="24" customWidth="1"/>
    <col min="3045" max="3045" width="15" style="24" customWidth="1"/>
    <col min="3046" max="3046" width="13.5703125" style="24" customWidth="1"/>
    <col min="3047" max="3047" width="10.140625" style="24" customWidth="1"/>
    <col min="3048" max="3048" width="11.7109375" style="24" customWidth="1"/>
    <col min="3049" max="3049" width="10.28515625" style="24" customWidth="1"/>
    <col min="3050" max="3050" width="15.5703125" style="24" customWidth="1"/>
    <col min="3051" max="3051" width="12.140625" style="24" customWidth="1"/>
    <col min="3052" max="3052" width="14.140625" style="24" customWidth="1"/>
    <col min="3053" max="3053" width="13.85546875" style="24" customWidth="1"/>
    <col min="3054" max="3054" width="12.28515625" style="24" customWidth="1"/>
    <col min="3055" max="3055" width="9.28515625" style="24" bestFit="1" customWidth="1"/>
    <col min="3056" max="3056" width="9.28515625" style="24" customWidth="1"/>
    <col min="3057" max="3057" width="8.85546875" style="24" customWidth="1"/>
    <col min="3058" max="3058" width="11.140625" style="24" customWidth="1"/>
    <col min="3059" max="3059" width="13" style="24" customWidth="1"/>
    <col min="3060" max="3060" width="11.85546875" style="24" bestFit="1" customWidth="1"/>
    <col min="3061" max="3061" width="12.42578125" style="24" customWidth="1"/>
    <col min="3062" max="3063" width="9.140625" style="24"/>
    <col min="3064" max="3064" width="11.140625" style="24" bestFit="1" customWidth="1"/>
    <col min="3065" max="3065" width="12.85546875" style="24" bestFit="1" customWidth="1"/>
    <col min="3066" max="3073" width="9.140625" style="24"/>
    <col min="3074" max="3074" width="10.7109375" style="24" customWidth="1"/>
    <col min="3075" max="3287" width="9.140625" style="24"/>
    <col min="3288" max="3288" width="5.5703125" style="24" customWidth="1"/>
    <col min="3289" max="3289" width="41.85546875" style="24" customWidth="1"/>
    <col min="3290" max="3290" width="26" style="24" customWidth="1"/>
    <col min="3291" max="3291" width="17.7109375" style="24" customWidth="1"/>
    <col min="3292" max="3292" width="8.140625" style="24" customWidth="1"/>
    <col min="3293" max="3293" width="10.28515625" style="24" customWidth="1"/>
    <col min="3294" max="3294" width="5.5703125" style="24" customWidth="1"/>
    <col min="3295" max="3295" width="8.5703125" style="24" customWidth="1"/>
    <col min="3296" max="3296" width="5.7109375" style="24" customWidth="1"/>
    <col min="3297" max="3297" width="18.85546875" style="24" customWidth="1"/>
    <col min="3298" max="3298" width="14.5703125" style="24" customWidth="1"/>
    <col min="3299" max="3299" width="17.140625" style="24" customWidth="1"/>
    <col min="3300" max="3300" width="12.140625" style="24" customWidth="1"/>
    <col min="3301" max="3301" width="15" style="24" customWidth="1"/>
    <col min="3302" max="3302" width="13.5703125" style="24" customWidth="1"/>
    <col min="3303" max="3303" width="10.140625" style="24" customWidth="1"/>
    <col min="3304" max="3304" width="11.7109375" style="24" customWidth="1"/>
    <col min="3305" max="3305" width="10.28515625" style="24" customWidth="1"/>
    <col min="3306" max="3306" width="15.5703125" style="24" customWidth="1"/>
    <col min="3307" max="3307" width="12.140625" style="24" customWidth="1"/>
    <col min="3308" max="3308" width="14.140625" style="24" customWidth="1"/>
    <col min="3309" max="3309" width="13.85546875" style="24" customWidth="1"/>
    <col min="3310" max="3310" width="12.28515625" style="24" customWidth="1"/>
    <col min="3311" max="3311" width="9.28515625" style="24" bestFit="1" customWidth="1"/>
    <col min="3312" max="3312" width="9.28515625" style="24" customWidth="1"/>
    <col min="3313" max="3313" width="8.85546875" style="24" customWidth="1"/>
    <col min="3314" max="3314" width="11.140625" style="24" customWidth="1"/>
    <col min="3315" max="3315" width="13" style="24" customWidth="1"/>
    <col min="3316" max="3316" width="11.85546875" style="24" bestFit="1" customWidth="1"/>
    <col min="3317" max="3317" width="12.42578125" style="24" customWidth="1"/>
    <col min="3318" max="3319" width="9.140625" style="24"/>
    <col min="3320" max="3320" width="11.140625" style="24" bestFit="1" customWidth="1"/>
    <col min="3321" max="3321" width="12.85546875" style="24" bestFit="1" customWidth="1"/>
    <col min="3322" max="3329" width="9.140625" style="24"/>
    <col min="3330" max="3330" width="10.7109375" style="24" customWidth="1"/>
    <col min="3331" max="3543" width="9.140625" style="24"/>
    <col min="3544" max="3544" width="5.5703125" style="24" customWidth="1"/>
    <col min="3545" max="3545" width="41.85546875" style="24" customWidth="1"/>
    <col min="3546" max="3546" width="26" style="24" customWidth="1"/>
    <col min="3547" max="3547" width="17.7109375" style="24" customWidth="1"/>
    <col min="3548" max="3548" width="8.140625" style="24" customWidth="1"/>
    <col min="3549" max="3549" width="10.28515625" style="24" customWidth="1"/>
    <col min="3550" max="3550" width="5.5703125" style="24" customWidth="1"/>
    <col min="3551" max="3551" width="8.5703125" style="24" customWidth="1"/>
    <col min="3552" max="3552" width="5.7109375" style="24" customWidth="1"/>
    <col min="3553" max="3553" width="18.85546875" style="24" customWidth="1"/>
    <col min="3554" max="3554" width="14.5703125" style="24" customWidth="1"/>
    <col min="3555" max="3555" width="17.140625" style="24" customWidth="1"/>
    <col min="3556" max="3556" width="12.140625" style="24" customWidth="1"/>
    <col min="3557" max="3557" width="15" style="24" customWidth="1"/>
    <col min="3558" max="3558" width="13.5703125" style="24" customWidth="1"/>
    <col min="3559" max="3559" width="10.140625" style="24" customWidth="1"/>
    <col min="3560" max="3560" width="11.7109375" style="24" customWidth="1"/>
    <col min="3561" max="3561" width="10.28515625" style="24" customWidth="1"/>
    <col min="3562" max="3562" width="15.5703125" style="24" customWidth="1"/>
    <col min="3563" max="3563" width="12.140625" style="24" customWidth="1"/>
    <col min="3564" max="3564" width="14.140625" style="24" customWidth="1"/>
    <col min="3565" max="3565" width="13.85546875" style="24" customWidth="1"/>
    <col min="3566" max="3566" width="12.28515625" style="24" customWidth="1"/>
    <col min="3567" max="3567" width="9.28515625" style="24" bestFit="1" customWidth="1"/>
    <col min="3568" max="3568" width="9.28515625" style="24" customWidth="1"/>
    <col min="3569" max="3569" width="8.85546875" style="24" customWidth="1"/>
    <col min="3570" max="3570" width="11.140625" style="24" customWidth="1"/>
    <col min="3571" max="3571" width="13" style="24" customWidth="1"/>
    <col min="3572" max="3572" width="11.85546875" style="24" bestFit="1" customWidth="1"/>
    <col min="3573" max="3573" width="12.42578125" style="24" customWidth="1"/>
    <col min="3574" max="3575" width="9.140625" style="24"/>
    <col min="3576" max="3576" width="11.140625" style="24" bestFit="1" customWidth="1"/>
    <col min="3577" max="3577" width="12.85546875" style="24" bestFit="1" customWidth="1"/>
    <col min="3578" max="3585" width="9.140625" style="24"/>
    <col min="3586" max="3586" width="10.7109375" style="24" customWidth="1"/>
    <col min="3587" max="3799" width="9.140625" style="24"/>
    <col min="3800" max="3800" width="5.5703125" style="24" customWidth="1"/>
    <col min="3801" max="3801" width="41.85546875" style="24" customWidth="1"/>
    <col min="3802" max="3802" width="26" style="24" customWidth="1"/>
    <col min="3803" max="3803" width="17.7109375" style="24" customWidth="1"/>
    <col min="3804" max="3804" width="8.140625" style="24" customWidth="1"/>
    <col min="3805" max="3805" width="10.28515625" style="24" customWidth="1"/>
    <col min="3806" max="3806" width="5.5703125" style="24" customWidth="1"/>
    <col min="3807" max="3807" width="8.5703125" style="24" customWidth="1"/>
    <col min="3808" max="3808" width="5.7109375" style="24" customWidth="1"/>
    <col min="3809" max="3809" width="18.85546875" style="24" customWidth="1"/>
    <col min="3810" max="3810" width="14.5703125" style="24" customWidth="1"/>
    <col min="3811" max="3811" width="17.140625" style="24" customWidth="1"/>
    <col min="3812" max="3812" width="12.140625" style="24" customWidth="1"/>
    <col min="3813" max="3813" width="15" style="24" customWidth="1"/>
    <col min="3814" max="3814" width="13.5703125" style="24" customWidth="1"/>
    <col min="3815" max="3815" width="10.140625" style="24" customWidth="1"/>
    <col min="3816" max="3816" width="11.7109375" style="24" customWidth="1"/>
    <col min="3817" max="3817" width="10.28515625" style="24" customWidth="1"/>
    <col min="3818" max="3818" width="15.5703125" style="24" customWidth="1"/>
    <col min="3819" max="3819" width="12.140625" style="24" customWidth="1"/>
    <col min="3820" max="3820" width="14.140625" style="24" customWidth="1"/>
    <col min="3821" max="3821" width="13.85546875" style="24" customWidth="1"/>
    <col min="3822" max="3822" width="12.28515625" style="24" customWidth="1"/>
    <col min="3823" max="3823" width="9.28515625" style="24" bestFit="1" customWidth="1"/>
    <col min="3824" max="3824" width="9.28515625" style="24" customWidth="1"/>
    <col min="3825" max="3825" width="8.85546875" style="24" customWidth="1"/>
    <col min="3826" max="3826" width="11.140625" style="24" customWidth="1"/>
    <col min="3827" max="3827" width="13" style="24" customWidth="1"/>
    <col min="3828" max="3828" width="11.85546875" style="24" bestFit="1" customWidth="1"/>
    <col min="3829" max="3829" width="12.42578125" style="24" customWidth="1"/>
    <col min="3830" max="3831" width="9.140625" style="24"/>
    <col min="3832" max="3832" width="11.140625" style="24" bestFit="1" customWidth="1"/>
    <col min="3833" max="3833" width="12.85546875" style="24" bestFit="1" customWidth="1"/>
    <col min="3834" max="3841" width="9.140625" style="24"/>
    <col min="3842" max="3842" width="10.7109375" style="24" customWidth="1"/>
    <col min="3843" max="4055" width="9.140625" style="24"/>
    <col min="4056" max="4056" width="5.5703125" style="24" customWidth="1"/>
    <col min="4057" max="4057" width="41.85546875" style="24" customWidth="1"/>
    <col min="4058" max="4058" width="26" style="24" customWidth="1"/>
    <col min="4059" max="4059" width="17.7109375" style="24" customWidth="1"/>
    <col min="4060" max="4060" width="8.140625" style="24" customWidth="1"/>
    <col min="4061" max="4061" width="10.28515625" style="24" customWidth="1"/>
    <col min="4062" max="4062" width="5.5703125" style="24" customWidth="1"/>
    <col min="4063" max="4063" width="8.5703125" style="24" customWidth="1"/>
    <col min="4064" max="4064" width="5.7109375" style="24" customWidth="1"/>
    <col min="4065" max="4065" width="18.85546875" style="24" customWidth="1"/>
    <col min="4066" max="4066" width="14.5703125" style="24" customWidth="1"/>
    <col min="4067" max="4067" width="17.140625" style="24" customWidth="1"/>
    <col min="4068" max="4068" width="12.140625" style="24" customWidth="1"/>
    <col min="4069" max="4069" width="15" style="24" customWidth="1"/>
    <col min="4070" max="4070" width="13.5703125" style="24" customWidth="1"/>
    <col min="4071" max="4071" width="10.140625" style="24" customWidth="1"/>
    <col min="4072" max="4072" width="11.7109375" style="24" customWidth="1"/>
    <col min="4073" max="4073" width="10.28515625" style="24" customWidth="1"/>
    <col min="4074" max="4074" width="15.5703125" style="24" customWidth="1"/>
    <col min="4075" max="4075" width="12.140625" style="24" customWidth="1"/>
    <col min="4076" max="4076" width="14.140625" style="24" customWidth="1"/>
    <col min="4077" max="4077" width="13.85546875" style="24" customWidth="1"/>
    <col min="4078" max="4078" width="12.28515625" style="24" customWidth="1"/>
    <col min="4079" max="4079" width="9.28515625" style="24" bestFit="1" customWidth="1"/>
    <col min="4080" max="4080" width="9.28515625" style="24" customWidth="1"/>
    <col min="4081" max="4081" width="8.85546875" style="24" customWidth="1"/>
    <col min="4082" max="4082" width="11.140625" style="24" customWidth="1"/>
    <col min="4083" max="4083" width="13" style="24" customWidth="1"/>
    <col min="4084" max="4084" width="11.85546875" style="24" bestFit="1" customWidth="1"/>
    <col min="4085" max="4085" width="12.42578125" style="24" customWidth="1"/>
    <col min="4086" max="4087" width="9.140625" style="24"/>
    <col min="4088" max="4088" width="11.140625" style="24" bestFit="1" customWidth="1"/>
    <col min="4089" max="4089" width="12.85546875" style="24" bestFit="1" customWidth="1"/>
    <col min="4090" max="4097" width="9.140625" style="24"/>
    <col min="4098" max="4098" width="10.7109375" style="24" customWidth="1"/>
    <col min="4099" max="4311" width="9.140625" style="24"/>
    <col min="4312" max="4312" width="5.5703125" style="24" customWidth="1"/>
    <col min="4313" max="4313" width="41.85546875" style="24" customWidth="1"/>
    <col min="4314" max="4314" width="26" style="24" customWidth="1"/>
    <col min="4315" max="4315" width="17.7109375" style="24" customWidth="1"/>
    <col min="4316" max="4316" width="8.140625" style="24" customWidth="1"/>
    <col min="4317" max="4317" width="10.28515625" style="24" customWidth="1"/>
    <col min="4318" max="4318" width="5.5703125" style="24" customWidth="1"/>
    <col min="4319" max="4319" width="8.5703125" style="24" customWidth="1"/>
    <col min="4320" max="4320" width="5.7109375" style="24" customWidth="1"/>
    <col min="4321" max="4321" width="18.85546875" style="24" customWidth="1"/>
    <col min="4322" max="4322" width="14.5703125" style="24" customWidth="1"/>
    <col min="4323" max="4323" width="17.140625" style="24" customWidth="1"/>
    <col min="4324" max="4324" width="12.140625" style="24" customWidth="1"/>
    <col min="4325" max="4325" width="15" style="24" customWidth="1"/>
    <col min="4326" max="4326" width="13.5703125" style="24" customWidth="1"/>
    <col min="4327" max="4327" width="10.140625" style="24" customWidth="1"/>
    <col min="4328" max="4328" width="11.7109375" style="24" customWidth="1"/>
    <col min="4329" max="4329" width="10.28515625" style="24" customWidth="1"/>
    <col min="4330" max="4330" width="15.5703125" style="24" customWidth="1"/>
    <col min="4331" max="4331" width="12.140625" style="24" customWidth="1"/>
    <col min="4332" max="4332" width="14.140625" style="24" customWidth="1"/>
    <col min="4333" max="4333" width="13.85546875" style="24" customWidth="1"/>
    <col min="4334" max="4334" width="12.28515625" style="24" customWidth="1"/>
    <col min="4335" max="4335" width="9.28515625" style="24" bestFit="1" customWidth="1"/>
    <col min="4336" max="4336" width="9.28515625" style="24" customWidth="1"/>
    <col min="4337" max="4337" width="8.85546875" style="24" customWidth="1"/>
    <col min="4338" max="4338" width="11.140625" style="24" customWidth="1"/>
    <col min="4339" max="4339" width="13" style="24" customWidth="1"/>
    <col min="4340" max="4340" width="11.85546875" style="24" bestFit="1" customWidth="1"/>
    <col min="4341" max="4341" width="12.42578125" style="24" customWidth="1"/>
    <col min="4342" max="4343" width="9.140625" style="24"/>
    <col min="4344" max="4344" width="11.140625" style="24" bestFit="1" customWidth="1"/>
    <col min="4345" max="4345" width="12.85546875" style="24" bestFit="1" customWidth="1"/>
    <col min="4346" max="4353" width="9.140625" style="24"/>
    <col min="4354" max="4354" width="10.7109375" style="24" customWidth="1"/>
    <col min="4355" max="4567" width="9.140625" style="24"/>
    <col min="4568" max="4568" width="5.5703125" style="24" customWidth="1"/>
    <col min="4569" max="4569" width="41.85546875" style="24" customWidth="1"/>
    <col min="4570" max="4570" width="26" style="24" customWidth="1"/>
    <col min="4571" max="4571" width="17.7109375" style="24" customWidth="1"/>
    <col min="4572" max="4572" width="8.140625" style="24" customWidth="1"/>
    <col min="4573" max="4573" width="10.28515625" style="24" customWidth="1"/>
    <col min="4574" max="4574" width="5.5703125" style="24" customWidth="1"/>
    <col min="4575" max="4575" width="8.5703125" style="24" customWidth="1"/>
    <col min="4576" max="4576" width="5.7109375" style="24" customWidth="1"/>
    <col min="4577" max="4577" width="18.85546875" style="24" customWidth="1"/>
    <col min="4578" max="4578" width="14.5703125" style="24" customWidth="1"/>
    <col min="4579" max="4579" width="17.140625" style="24" customWidth="1"/>
    <col min="4580" max="4580" width="12.140625" style="24" customWidth="1"/>
    <col min="4581" max="4581" width="15" style="24" customWidth="1"/>
    <col min="4582" max="4582" width="13.5703125" style="24" customWidth="1"/>
    <col min="4583" max="4583" width="10.140625" style="24" customWidth="1"/>
    <col min="4584" max="4584" width="11.7109375" style="24" customWidth="1"/>
    <col min="4585" max="4585" width="10.28515625" style="24" customWidth="1"/>
    <col min="4586" max="4586" width="15.5703125" style="24" customWidth="1"/>
    <col min="4587" max="4587" width="12.140625" style="24" customWidth="1"/>
    <col min="4588" max="4588" width="14.140625" style="24" customWidth="1"/>
    <col min="4589" max="4589" width="13.85546875" style="24" customWidth="1"/>
    <col min="4590" max="4590" width="12.28515625" style="24" customWidth="1"/>
    <col min="4591" max="4591" width="9.28515625" style="24" bestFit="1" customWidth="1"/>
    <col min="4592" max="4592" width="9.28515625" style="24" customWidth="1"/>
    <col min="4593" max="4593" width="8.85546875" style="24" customWidth="1"/>
    <col min="4594" max="4594" width="11.140625" style="24" customWidth="1"/>
    <col min="4595" max="4595" width="13" style="24" customWidth="1"/>
    <col min="4596" max="4596" width="11.85546875" style="24" bestFit="1" customWidth="1"/>
    <col min="4597" max="4597" width="12.42578125" style="24" customWidth="1"/>
    <col min="4598" max="4599" width="9.140625" style="24"/>
    <col min="4600" max="4600" width="11.140625" style="24" bestFit="1" customWidth="1"/>
    <col min="4601" max="4601" width="12.85546875" style="24" bestFit="1" customWidth="1"/>
    <col min="4602" max="4609" width="9.140625" style="24"/>
    <col min="4610" max="4610" width="10.7109375" style="24" customWidth="1"/>
    <col min="4611" max="4823" width="9.140625" style="24"/>
    <col min="4824" max="4824" width="5.5703125" style="24" customWidth="1"/>
    <col min="4825" max="4825" width="41.85546875" style="24" customWidth="1"/>
    <col min="4826" max="4826" width="26" style="24" customWidth="1"/>
    <col min="4827" max="4827" width="17.7109375" style="24" customWidth="1"/>
    <col min="4828" max="4828" width="8.140625" style="24" customWidth="1"/>
    <col min="4829" max="4829" width="10.28515625" style="24" customWidth="1"/>
    <col min="4830" max="4830" width="5.5703125" style="24" customWidth="1"/>
    <col min="4831" max="4831" width="8.5703125" style="24" customWidth="1"/>
    <col min="4832" max="4832" width="5.7109375" style="24" customWidth="1"/>
    <col min="4833" max="4833" width="18.85546875" style="24" customWidth="1"/>
    <col min="4834" max="4834" width="14.5703125" style="24" customWidth="1"/>
    <col min="4835" max="4835" width="17.140625" style="24" customWidth="1"/>
    <col min="4836" max="4836" width="12.140625" style="24" customWidth="1"/>
    <col min="4837" max="4837" width="15" style="24" customWidth="1"/>
    <col min="4838" max="4838" width="13.5703125" style="24" customWidth="1"/>
    <col min="4839" max="4839" width="10.140625" style="24" customWidth="1"/>
    <col min="4840" max="4840" width="11.7109375" style="24" customWidth="1"/>
    <col min="4841" max="4841" width="10.28515625" style="24" customWidth="1"/>
    <col min="4842" max="4842" width="15.5703125" style="24" customWidth="1"/>
    <col min="4843" max="4843" width="12.140625" style="24" customWidth="1"/>
    <col min="4844" max="4844" width="14.140625" style="24" customWidth="1"/>
    <col min="4845" max="4845" width="13.85546875" style="24" customWidth="1"/>
    <col min="4846" max="4846" width="12.28515625" style="24" customWidth="1"/>
    <col min="4847" max="4847" width="9.28515625" style="24" bestFit="1" customWidth="1"/>
    <col min="4848" max="4848" width="9.28515625" style="24" customWidth="1"/>
    <col min="4849" max="4849" width="8.85546875" style="24" customWidth="1"/>
    <col min="4850" max="4850" width="11.140625" style="24" customWidth="1"/>
    <col min="4851" max="4851" width="13" style="24" customWidth="1"/>
    <col min="4852" max="4852" width="11.85546875" style="24" bestFit="1" customWidth="1"/>
    <col min="4853" max="4853" width="12.42578125" style="24" customWidth="1"/>
    <col min="4854" max="4855" width="9.140625" style="24"/>
    <col min="4856" max="4856" width="11.140625" style="24" bestFit="1" customWidth="1"/>
    <col min="4857" max="4857" width="12.85546875" style="24" bestFit="1" customWidth="1"/>
    <col min="4858" max="4865" width="9.140625" style="24"/>
    <col min="4866" max="4866" width="10.7109375" style="24" customWidth="1"/>
    <col min="4867" max="5079" width="9.140625" style="24"/>
    <col min="5080" max="5080" width="5.5703125" style="24" customWidth="1"/>
    <col min="5081" max="5081" width="41.85546875" style="24" customWidth="1"/>
    <col min="5082" max="5082" width="26" style="24" customWidth="1"/>
    <col min="5083" max="5083" width="17.7109375" style="24" customWidth="1"/>
    <col min="5084" max="5084" width="8.140625" style="24" customWidth="1"/>
    <col min="5085" max="5085" width="10.28515625" style="24" customWidth="1"/>
    <col min="5086" max="5086" width="5.5703125" style="24" customWidth="1"/>
    <col min="5087" max="5087" width="8.5703125" style="24" customWidth="1"/>
    <col min="5088" max="5088" width="5.7109375" style="24" customWidth="1"/>
    <col min="5089" max="5089" width="18.85546875" style="24" customWidth="1"/>
    <col min="5090" max="5090" width="14.5703125" style="24" customWidth="1"/>
    <col min="5091" max="5091" width="17.140625" style="24" customWidth="1"/>
    <col min="5092" max="5092" width="12.140625" style="24" customWidth="1"/>
    <col min="5093" max="5093" width="15" style="24" customWidth="1"/>
    <col min="5094" max="5094" width="13.5703125" style="24" customWidth="1"/>
    <col min="5095" max="5095" width="10.140625" style="24" customWidth="1"/>
    <col min="5096" max="5096" width="11.7109375" style="24" customWidth="1"/>
    <col min="5097" max="5097" width="10.28515625" style="24" customWidth="1"/>
    <col min="5098" max="5098" width="15.5703125" style="24" customWidth="1"/>
    <col min="5099" max="5099" width="12.140625" style="24" customWidth="1"/>
    <col min="5100" max="5100" width="14.140625" style="24" customWidth="1"/>
    <col min="5101" max="5101" width="13.85546875" style="24" customWidth="1"/>
    <col min="5102" max="5102" width="12.28515625" style="24" customWidth="1"/>
    <col min="5103" max="5103" width="9.28515625" style="24" bestFit="1" customWidth="1"/>
    <col min="5104" max="5104" width="9.28515625" style="24" customWidth="1"/>
    <col min="5105" max="5105" width="8.85546875" style="24" customWidth="1"/>
    <col min="5106" max="5106" width="11.140625" style="24" customWidth="1"/>
    <col min="5107" max="5107" width="13" style="24" customWidth="1"/>
    <col min="5108" max="5108" width="11.85546875" style="24" bestFit="1" customWidth="1"/>
    <col min="5109" max="5109" width="12.42578125" style="24" customWidth="1"/>
    <col min="5110" max="5111" width="9.140625" style="24"/>
    <col min="5112" max="5112" width="11.140625" style="24" bestFit="1" customWidth="1"/>
    <col min="5113" max="5113" width="12.85546875" style="24" bestFit="1" customWidth="1"/>
    <col min="5114" max="5121" width="9.140625" style="24"/>
    <col min="5122" max="5122" width="10.7109375" style="24" customWidth="1"/>
    <col min="5123" max="5335" width="9.140625" style="24"/>
    <col min="5336" max="5336" width="5.5703125" style="24" customWidth="1"/>
    <col min="5337" max="5337" width="41.85546875" style="24" customWidth="1"/>
    <col min="5338" max="5338" width="26" style="24" customWidth="1"/>
    <col min="5339" max="5339" width="17.7109375" style="24" customWidth="1"/>
    <col min="5340" max="5340" width="8.140625" style="24" customWidth="1"/>
    <col min="5341" max="5341" width="10.28515625" style="24" customWidth="1"/>
    <col min="5342" max="5342" width="5.5703125" style="24" customWidth="1"/>
    <col min="5343" max="5343" width="8.5703125" style="24" customWidth="1"/>
    <col min="5344" max="5344" width="5.7109375" style="24" customWidth="1"/>
    <col min="5345" max="5345" width="18.85546875" style="24" customWidth="1"/>
    <col min="5346" max="5346" width="14.5703125" style="24" customWidth="1"/>
    <col min="5347" max="5347" width="17.140625" style="24" customWidth="1"/>
    <col min="5348" max="5348" width="12.140625" style="24" customWidth="1"/>
    <col min="5349" max="5349" width="15" style="24" customWidth="1"/>
    <col min="5350" max="5350" width="13.5703125" style="24" customWidth="1"/>
    <col min="5351" max="5351" width="10.140625" style="24" customWidth="1"/>
    <col min="5352" max="5352" width="11.7109375" style="24" customWidth="1"/>
    <col min="5353" max="5353" width="10.28515625" style="24" customWidth="1"/>
    <col min="5354" max="5354" width="15.5703125" style="24" customWidth="1"/>
    <col min="5355" max="5355" width="12.140625" style="24" customWidth="1"/>
    <col min="5356" max="5356" width="14.140625" style="24" customWidth="1"/>
    <col min="5357" max="5357" width="13.85546875" style="24" customWidth="1"/>
    <col min="5358" max="5358" width="12.28515625" style="24" customWidth="1"/>
    <col min="5359" max="5359" width="9.28515625" style="24" bestFit="1" customWidth="1"/>
    <col min="5360" max="5360" width="9.28515625" style="24" customWidth="1"/>
    <col min="5361" max="5361" width="8.85546875" style="24" customWidth="1"/>
    <col min="5362" max="5362" width="11.140625" style="24" customWidth="1"/>
    <col min="5363" max="5363" width="13" style="24" customWidth="1"/>
    <col min="5364" max="5364" width="11.85546875" style="24" bestFit="1" customWidth="1"/>
    <col min="5365" max="5365" width="12.42578125" style="24" customWidth="1"/>
    <col min="5366" max="5367" width="9.140625" style="24"/>
    <col min="5368" max="5368" width="11.140625" style="24" bestFit="1" customWidth="1"/>
    <col min="5369" max="5369" width="12.85546875" style="24" bestFit="1" customWidth="1"/>
    <col min="5370" max="5377" width="9.140625" style="24"/>
    <col min="5378" max="5378" width="10.7109375" style="24" customWidth="1"/>
    <col min="5379" max="5591" width="9.140625" style="24"/>
    <col min="5592" max="5592" width="5.5703125" style="24" customWidth="1"/>
    <col min="5593" max="5593" width="41.85546875" style="24" customWidth="1"/>
    <col min="5594" max="5594" width="26" style="24" customWidth="1"/>
    <col min="5595" max="5595" width="17.7109375" style="24" customWidth="1"/>
    <col min="5596" max="5596" width="8.140625" style="24" customWidth="1"/>
    <col min="5597" max="5597" width="10.28515625" style="24" customWidth="1"/>
    <col min="5598" max="5598" width="5.5703125" style="24" customWidth="1"/>
    <col min="5599" max="5599" width="8.5703125" style="24" customWidth="1"/>
    <col min="5600" max="5600" width="5.7109375" style="24" customWidth="1"/>
    <col min="5601" max="5601" width="18.85546875" style="24" customWidth="1"/>
    <col min="5602" max="5602" width="14.5703125" style="24" customWidth="1"/>
    <col min="5603" max="5603" width="17.140625" style="24" customWidth="1"/>
    <col min="5604" max="5604" width="12.140625" style="24" customWidth="1"/>
    <col min="5605" max="5605" width="15" style="24" customWidth="1"/>
    <col min="5606" max="5606" width="13.5703125" style="24" customWidth="1"/>
    <col min="5607" max="5607" width="10.140625" style="24" customWidth="1"/>
    <col min="5608" max="5608" width="11.7109375" style="24" customWidth="1"/>
    <col min="5609" max="5609" width="10.28515625" style="24" customWidth="1"/>
    <col min="5610" max="5610" width="15.5703125" style="24" customWidth="1"/>
    <col min="5611" max="5611" width="12.140625" style="24" customWidth="1"/>
    <col min="5612" max="5612" width="14.140625" style="24" customWidth="1"/>
    <col min="5613" max="5613" width="13.85546875" style="24" customWidth="1"/>
    <col min="5614" max="5614" width="12.28515625" style="24" customWidth="1"/>
    <col min="5615" max="5615" width="9.28515625" style="24" bestFit="1" customWidth="1"/>
    <col min="5616" max="5616" width="9.28515625" style="24" customWidth="1"/>
    <col min="5617" max="5617" width="8.85546875" style="24" customWidth="1"/>
    <col min="5618" max="5618" width="11.140625" style="24" customWidth="1"/>
    <col min="5619" max="5619" width="13" style="24" customWidth="1"/>
    <col min="5620" max="5620" width="11.85546875" style="24" bestFit="1" customWidth="1"/>
    <col min="5621" max="5621" width="12.42578125" style="24" customWidth="1"/>
    <col min="5622" max="5623" width="9.140625" style="24"/>
    <col min="5624" max="5624" width="11.140625" style="24" bestFit="1" customWidth="1"/>
    <col min="5625" max="5625" width="12.85546875" style="24" bestFit="1" customWidth="1"/>
    <col min="5626" max="5633" width="9.140625" style="24"/>
    <col min="5634" max="5634" width="10.7109375" style="24" customWidth="1"/>
    <col min="5635" max="5847" width="9.140625" style="24"/>
    <col min="5848" max="5848" width="5.5703125" style="24" customWidth="1"/>
    <col min="5849" max="5849" width="41.85546875" style="24" customWidth="1"/>
    <col min="5850" max="5850" width="26" style="24" customWidth="1"/>
    <col min="5851" max="5851" width="17.7109375" style="24" customWidth="1"/>
    <col min="5852" max="5852" width="8.140625" style="24" customWidth="1"/>
    <col min="5853" max="5853" width="10.28515625" style="24" customWidth="1"/>
    <col min="5854" max="5854" width="5.5703125" style="24" customWidth="1"/>
    <col min="5855" max="5855" width="8.5703125" style="24" customWidth="1"/>
    <col min="5856" max="5856" width="5.7109375" style="24" customWidth="1"/>
    <col min="5857" max="5857" width="18.85546875" style="24" customWidth="1"/>
    <col min="5858" max="5858" width="14.5703125" style="24" customWidth="1"/>
    <col min="5859" max="5859" width="17.140625" style="24" customWidth="1"/>
    <col min="5860" max="5860" width="12.140625" style="24" customWidth="1"/>
    <col min="5861" max="5861" width="15" style="24" customWidth="1"/>
    <col min="5862" max="5862" width="13.5703125" style="24" customWidth="1"/>
    <col min="5863" max="5863" width="10.140625" style="24" customWidth="1"/>
    <col min="5864" max="5864" width="11.7109375" style="24" customWidth="1"/>
    <col min="5865" max="5865" width="10.28515625" style="24" customWidth="1"/>
    <col min="5866" max="5866" width="15.5703125" style="24" customWidth="1"/>
    <col min="5867" max="5867" width="12.140625" style="24" customWidth="1"/>
    <col min="5868" max="5868" width="14.140625" style="24" customWidth="1"/>
    <col min="5869" max="5869" width="13.85546875" style="24" customWidth="1"/>
    <col min="5870" max="5870" width="12.28515625" style="24" customWidth="1"/>
    <col min="5871" max="5871" width="9.28515625" style="24" bestFit="1" customWidth="1"/>
    <col min="5872" max="5872" width="9.28515625" style="24" customWidth="1"/>
    <col min="5873" max="5873" width="8.85546875" style="24" customWidth="1"/>
    <col min="5874" max="5874" width="11.140625" style="24" customWidth="1"/>
    <col min="5875" max="5875" width="13" style="24" customWidth="1"/>
    <col min="5876" max="5876" width="11.85546875" style="24" bestFit="1" customWidth="1"/>
    <col min="5877" max="5877" width="12.42578125" style="24" customWidth="1"/>
    <col min="5878" max="5879" width="9.140625" style="24"/>
    <col min="5880" max="5880" width="11.140625" style="24" bestFit="1" customWidth="1"/>
    <col min="5881" max="5881" width="12.85546875" style="24" bestFit="1" customWidth="1"/>
    <col min="5882" max="5889" width="9.140625" style="24"/>
    <col min="5890" max="5890" width="10.7109375" style="24" customWidth="1"/>
    <col min="5891" max="6103" width="9.140625" style="24"/>
    <col min="6104" max="6104" width="5.5703125" style="24" customWidth="1"/>
    <col min="6105" max="6105" width="41.85546875" style="24" customWidth="1"/>
    <col min="6106" max="6106" width="26" style="24" customWidth="1"/>
    <col min="6107" max="6107" width="17.7109375" style="24" customWidth="1"/>
    <col min="6108" max="6108" width="8.140625" style="24" customWidth="1"/>
    <col min="6109" max="6109" width="10.28515625" style="24" customWidth="1"/>
    <col min="6110" max="6110" width="5.5703125" style="24" customWidth="1"/>
    <col min="6111" max="6111" width="8.5703125" style="24" customWidth="1"/>
    <col min="6112" max="6112" width="5.7109375" style="24" customWidth="1"/>
    <col min="6113" max="6113" width="18.85546875" style="24" customWidth="1"/>
    <col min="6114" max="6114" width="14.5703125" style="24" customWidth="1"/>
    <col min="6115" max="6115" width="17.140625" style="24" customWidth="1"/>
    <col min="6116" max="6116" width="12.140625" style="24" customWidth="1"/>
    <col min="6117" max="6117" width="15" style="24" customWidth="1"/>
    <col min="6118" max="6118" width="13.5703125" style="24" customWidth="1"/>
    <col min="6119" max="6119" width="10.140625" style="24" customWidth="1"/>
    <col min="6120" max="6120" width="11.7109375" style="24" customWidth="1"/>
    <col min="6121" max="6121" width="10.28515625" style="24" customWidth="1"/>
    <col min="6122" max="6122" width="15.5703125" style="24" customWidth="1"/>
    <col min="6123" max="6123" width="12.140625" style="24" customWidth="1"/>
    <col min="6124" max="6124" width="14.140625" style="24" customWidth="1"/>
    <col min="6125" max="6125" width="13.85546875" style="24" customWidth="1"/>
    <col min="6126" max="6126" width="12.28515625" style="24" customWidth="1"/>
    <col min="6127" max="6127" width="9.28515625" style="24" bestFit="1" customWidth="1"/>
    <col min="6128" max="6128" width="9.28515625" style="24" customWidth="1"/>
    <col min="6129" max="6129" width="8.85546875" style="24" customWidth="1"/>
    <col min="6130" max="6130" width="11.140625" style="24" customWidth="1"/>
    <col min="6131" max="6131" width="13" style="24" customWidth="1"/>
    <col min="6132" max="6132" width="11.85546875" style="24" bestFit="1" customWidth="1"/>
    <col min="6133" max="6133" width="12.42578125" style="24" customWidth="1"/>
    <col min="6134" max="6135" width="9.140625" style="24"/>
    <col min="6136" max="6136" width="11.140625" style="24" bestFit="1" customWidth="1"/>
    <col min="6137" max="6137" width="12.85546875" style="24" bestFit="1" customWidth="1"/>
    <col min="6138" max="6145" width="9.140625" style="24"/>
    <col min="6146" max="6146" width="10.7109375" style="24" customWidth="1"/>
    <col min="6147" max="6359" width="9.140625" style="24"/>
    <col min="6360" max="6360" width="5.5703125" style="24" customWidth="1"/>
    <col min="6361" max="6361" width="41.85546875" style="24" customWidth="1"/>
    <col min="6362" max="6362" width="26" style="24" customWidth="1"/>
    <col min="6363" max="6363" width="17.7109375" style="24" customWidth="1"/>
    <col min="6364" max="6364" width="8.140625" style="24" customWidth="1"/>
    <col min="6365" max="6365" width="10.28515625" style="24" customWidth="1"/>
    <col min="6366" max="6366" width="5.5703125" style="24" customWidth="1"/>
    <col min="6367" max="6367" width="8.5703125" style="24" customWidth="1"/>
    <col min="6368" max="6368" width="5.7109375" style="24" customWidth="1"/>
    <col min="6369" max="6369" width="18.85546875" style="24" customWidth="1"/>
    <col min="6370" max="6370" width="14.5703125" style="24" customWidth="1"/>
    <col min="6371" max="6371" width="17.140625" style="24" customWidth="1"/>
    <col min="6372" max="6372" width="12.140625" style="24" customWidth="1"/>
    <col min="6373" max="6373" width="15" style="24" customWidth="1"/>
    <col min="6374" max="6374" width="13.5703125" style="24" customWidth="1"/>
    <col min="6375" max="6375" width="10.140625" style="24" customWidth="1"/>
    <col min="6376" max="6376" width="11.7109375" style="24" customWidth="1"/>
    <col min="6377" max="6377" width="10.28515625" style="24" customWidth="1"/>
    <col min="6378" max="6378" width="15.5703125" style="24" customWidth="1"/>
    <col min="6379" max="6379" width="12.140625" style="24" customWidth="1"/>
    <col min="6380" max="6380" width="14.140625" style="24" customWidth="1"/>
    <col min="6381" max="6381" width="13.85546875" style="24" customWidth="1"/>
    <col min="6382" max="6382" width="12.28515625" style="24" customWidth="1"/>
    <col min="6383" max="6383" width="9.28515625" style="24" bestFit="1" customWidth="1"/>
    <col min="6384" max="6384" width="9.28515625" style="24" customWidth="1"/>
    <col min="6385" max="6385" width="8.85546875" style="24" customWidth="1"/>
    <col min="6386" max="6386" width="11.140625" style="24" customWidth="1"/>
    <col min="6387" max="6387" width="13" style="24" customWidth="1"/>
    <col min="6388" max="6388" width="11.85546875" style="24" bestFit="1" customWidth="1"/>
    <col min="6389" max="6389" width="12.42578125" style="24" customWidth="1"/>
    <col min="6390" max="6391" width="9.140625" style="24"/>
    <col min="6392" max="6392" width="11.140625" style="24" bestFit="1" customWidth="1"/>
    <col min="6393" max="6393" width="12.85546875" style="24" bestFit="1" customWidth="1"/>
    <col min="6394" max="6401" width="9.140625" style="24"/>
    <col min="6402" max="6402" width="10.7109375" style="24" customWidth="1"/>
    <col min="6403" max="6615" width="9.140625" style="24"/>
    <col min="6616" max="6616" width="5.5703125" style="24" customWidth="1"/>
    <col min="6617" max="6617" width="41.85546875" style="24" customWidth="1"/>
    <col min="6618" max="6618" width="26" style="24" customWidth="1"/>
    <col min="6619" max="6619" width="17.7109375" style="24" customWidth="1"/>
    <col min="6620" max="6620" width="8.140625" style="24" customWidth="1"/>
    <col min="6621" max="6621" width="10.28515625" style="24" customWidth="1"/>
    <col min="6622" max="6622" width="5.5703125" style="24" customWidth="1"/>
    <col min="6623" max="6623" width="8.5703125" style="24" customWidth="1"/>
    <col min="6624" max="6624" width="5.7109375" style="24" customWidth="1"/>
    <col min="6625" max="6625" width="18.85546875" style="24" customWidth="1"/>
    <col min="6626" max="6626" width="14.5703125" style="24" customWidth="1"/>
    <col min="6627" max="6627" width="17.140625" style="24" customWidth="1"/>
    <col min="6628" max="6628" width="12.140625" style="24" customWidth="1"/>
    <col min="6629" max="6629" width="15" style="24" customWidth="1"/>
    <col min="6630" max="6630" width="13.5703125" style="24" customWidth="1"/>
    <col min="6631" max="6631" width="10.140625" style="24" customWidth="1"/>
    <col min="6632" max="6632" width="11.7109375" style="24" customWidth="1"/>
    <col min="6633" max="6633" width="10.28515625" style="24" customWidth="1"/>
    <col min="6634" max="6634" width="15.5703125" style="24" customWidth="1"/>
    <col min="6635" max="6635" width="12.140625" style="24" customWidth="1"/>
    <col min="6636" max="6636" width="14.140625" style="24" customWidth="1"/>
    <col min="6637" max="6637" width="13.85546875" style="24" customWidth="1"/>
    <col min="6638" max="6638" width="12.28515625" style="24" customWidth="1"/>
    <col min="6639" max="6639" width="9.28515625" style="24" bestFit="1" customWidth="1"/>
    <col min="6640" max="6640" width="9.28515625" style="24" customWidth="1"/>
    <col min="6641" max="6641" width="8.85546875" style="24" customWidth="1"/>
    <col min="6642" max="6642" width="11.140625" style="24" customWidth="1"/>
    <col min="6643" max="6643" width="13" style="24" customWidth="1"/>
    <col min="6644" max="6644" width="11.85546875" style="24" bestFit="1" customWidth="1"/>
    <col min="6645" max="6645" width="12.42578125" style="24" customWidth="1"/>
    <col min="6646" max="6647" width="9.140625" style="24"/>
    <col min="6648" max="6648" width="11.140625" style="24" bestFit="1" customWidth="1"/>
    <col min="6649" max="6649" width="12.85546875" style="24" bestFit="1" customWidth="1"/>
    <col min="6650" max="6657" width="9.140625" style="24"/>
    <col min="6658" max="6658" width="10.7109375" style="24" customWidth="1"/>
    <col min="6659" max="6871" width="9.140625" style="24"/>
    <col min="6872" max="6872" width="5.5703125" style="24" customWidth="1"/>
    <col min="6873" max="6873" width="41.85546875" style="24" customWidth="1"/>
    <col min="6874" max="6874" width="26" style="24" customWidth="1"/>
    <col min="6875" max="6875" width="17.7109375" style="24" customWidth="1"/>
    <col min="6876" max="6876" width="8.140625" style="24" customWidth="1"/>
    <col min="6877" max="6877" width="10.28515625" style="24" customWidth="1"/>
    <col min="6878" max="6878" width="5.5703125" style="24" customWidth="1"/>
    <col min="6879" max="6879" width="8.5703125" style="24" customWidth="1"/>
    <col min="6880" max="6880" width="5.7109375" style="24" customWidth="1"/>
    <col min="6881" max="6881" width="18.85546875" style="24" customWidth="1"/>
    <col min="6882" max="6882" width="14.5703125" style="24" customWidth="1"/>
    <col min="6883" max="6883" width="17.140625" style="24" customWidth="1"/>
    <col min="6884" max="6884" width="12.140625" style="24" customWidth="1"/>
    <col min="6885" max="6885" width="15" style="24" customWidth="1"/>
    <col min="6886" max="6886" width="13.5703125" style="24" customWidth="1"/>
    <col min="6887" max="6887" width="10.140625" style="24" customWidth="1"/>
    <col min="6888" max="6888" width="11.7109375" style="24" customWidth="1"/>
    <col min="6889" max="6889" width="10.28515625" style="24" customWidth="1"/>
    <col min="6890" max="6890" width="15.5703125" style="24" customWidth="1"/>
    <col min="6891" max="6891" width="12.140625" style="24" customWidth="1"/>
    <col min="6892" max="6892" width="14.140625" style="24" customWidth="1"/>
    <col min="6893" max="6893" width="13.85546875" style="24" customWidth="1"/>
    <col min="6894" max="6894" width="12.28515625" style="24" customWidth="1"/>
    <col min="6895" max="6895" width="9.28515625" style="24" bestFit="1" customWidth="1"/>
    <col min="6896" max="6896" width="9.28515625" style="24" customWidth="1"/>
    <col min="6897" max="6897" width="8.85546875" style="24" customWidth="1"/>
    <col min="6898" max="6898" width="11.140625" style="24" customWidth="1"/>
    <col min="6899" max="6899" width="13" style="24" customWidth="1"/>
    <col min="6900" max="6900" width="11.85546875" style="24" bestFit="1" customWidth="1"/>
    <col min="6901" max="6901" width="12.42578125" style="24" customWidth="1"/>
    <col min="6902" max="6903" width="9.140625" style="24"/>
    <col min="6904" max="6904" width="11.140625" style="24" bestFit="1" customWidth="1"/>
    <col min="6905" max="6905" width="12.85546875" style="24" bestFit="1" customWidth="1"/>
    <col min="6906" max="6913" width="9.140625" style="24"/>
    <col min="6914" max="6914" width="10.7109375" style="24" customWidth="1"/>
    <col min="6915" max="7127" width="9.140625" style="24"/>
    <col min="7128" max="7128" width="5.5703125" style="24" customWidth="1"/>
    <col min="7129" max="7129" width="41.85546875" style="24" customWidth="1"/>
    <col min="7130" max="7130" width="26" style="24" customWidth="1"/>
    <col min="7131" max="7131" width="17.7109375" style="24" customWidth="1"/>
    <col min="7132" max="7132" width="8.140625" style="24" customWidth="1"/>
    <col min="7133" max="7133" width="10.28515625" style="24" customWidth="1"/>
    <col min="7134" max="7134" width="5.5703125" style="24" customWidth="1"/>
    <col min="7135" max="7135" width="8.5703125" style="24" customWidth="1"/>
    <col min="7136" max="7136" width="5.7109375" style="24" customWidth="1"/>
    <col min="7137" max="7137" width="18.85546875" style="24" customWidth="1"/>
    <col min="7138" max="7138" width="14.5703125" style="24" customWidth="1"/>
    <col min="7139" max="7139" width="17.140625" style="24" customWidth="1"/>
    <col min="7140" max="7140" width="12.140625" style="24" customWidth="1"/>
    <col min="7141" max="7141" width="15" style="24" customWidth="1"/>
    <col min="7142" max="7142" width="13.5703125" style="24" customWidth="1"/>
    <col min="7143" max="7143" width="10.140625" style="24" customWidth="1"/>
    <col min="7144" max="7144" width="11.7109375" style="24" customWidth="1"/>
    <col min="7145" max="7145" width="10.28515625" style="24" customWidth="1"/>
    <col min="7146" max="7146" width="15.5703125" style="24" customWidth="1"/>
    <col min="7147" max="7147" width="12.140625" style="24" customWidth="1"/>
    <col min="7148" max="7148" width="14.140625" style="24" customWidth="1"/>
    <col min="7149" max="7149" width="13.85546875" style="24" customWidth="1"/>
    <col min="7150" max="7150" width="12.28515625" style="24" customWidth="1"/>
    <col min="7151" max="7151" width="9.28515625" style="24" bestFit="1" customWidth="1"/>
    <col min="7152" max="7152" width="9.28515625" style="24" customWidth="1"/>
    <col min="7153" max="7153" width="8.85546875" style="24" customWidth="1"/>
    <col min="7154" max="7154" width="11.140625" style="24" customWidth="1"/>
    <col min="7155" max="7155" width="13" style="24" customWidth="1"/>
    <col min="7156" max="7156" width="11.85546875" style="24" bestFit="1" customWidth="1"/>
    <col min="7157" max="7157" width="12.42578125" style="24" customWidth="1"/>
    <col min="7158" max="7159" width="9.140625" style="24"/>
    <col min="7160" max="7160" width="11.140625" style="24" bestFit="1" customWidth="1"/>
    <col min="7161" max="7161" width="12.85546875" style="24" bestFit="1" customWidth="1"/>
    <col min="7162" max="7169" width="9.140625" style="24"/>
    <col min="7170" max="7170" width="10.7109375" style="24" customWidth="1"/>
    <col min="7171" max="7383" width="9.140625" style="24"/>
    <col min="7384" max="7384" width="5.5703125" style="24" customWidth="1"/>
    <col min="7385" max="7385" width="41.85546875" style="24" customWidth="1"/>
    <col min="7386" max="7386" width="26" style="24" customWidth="1"/>
    <col min="7387" max="7387" width="17.7109375" style="24" customWidth="1"/>
    <col min="7388" max="7388" width="8.140625" style="24" customWidth="1"/>
    <col min="7389" max="7389" width="10.28515625" style="24" customWidth="1"/>
    <col min="7390" max="7390" width="5.5703125" style="24" customWidth="1"/>
    <col min="7391" max="7391" width="8.5703125" style="24" customWidth="1"/>
    <col min="7392" max="7392" width="5.7109375" style="24" customWidth="1"/>
    <col min="7393" max="7393" width="18.85546875" style="24" customWidth="1"/>
    <col min="7394" max="7394" width="14.5703125" style="24" customWidth="1"/>
    <col min="7395" max="7395" width="17.140625" style="24" customWidth="1"/>
    <col min="7396" max="7396" width="12.140625" style="24" customWidth="1"/>
    <col min="7397" max="7397" width="15" style="24" customWidth="1"/>
    <col min="7398" max="7398" width="13.5703125" style="24" customWidth="1"/>
    <col min="7399" max="7399" width="10.140625" style="24" customWidth="1"/>
    <col min="7400" max="7400" width="11.7109375" style="24" customWidth="1"/>
    <col min="7401" max="7401" width="10.28515625" style="24" customWidth="1"/>
    <col min="7402" max="7402" width="15.5703125" style="24" customWidth="1"/>
    <col min="7403" max="7403" width="12.140625" style="24" customWidth="1"/>
    <col min="7404" max="7404" width="14.140625" style="24" customWidth="1"/>
    <col min="7405" max="7405" width="13.85546875" style="24" customWidth="1"/>
    <col min="7406" max="7406" width="12.28515625" style="24" customWidth="1"/>
    <col min="7407" max="7407" width="9.28515625" style="24" bestFit="1" customWidth="1"/>
    <col min="7408" max="7408" width="9.28515625" style="24" customWidth="1"/>
    <col min="7409" max="7409" width="8.85546875" style="24" customWidth="1"/>
    <col min="7410" max="7410" width="11.140625" style="24" customWidth="1"/>
    <col min="7411" max="7411" width="13" style="24" customWidth="1"/>
    <col min="7412" max="7412" width="11.85546875" style="24" bestFit="1" customWidth="1"/>
    <col min="7413" max="7413" width="12.42578125" style="24" customWidth="1"/>
    <col min="7414" max="7415" width="9.140625" style="24"/>
    <col min="7416" max="7416" width="11.140625" style="24" bestFit="1" customWidth="1"/>
    <col min="7417" max="7417" width="12.85546875" style="24" bestFit="1" customWidth="1"/>
    <col min="7418" max="7425" width="9.140625" style="24"/>
    <col min="7426" max="7426" width="10.7109375" style="24" customWidth="1"/>
    <col min="7427" max="7639" width="9.140625" style="24"/>
    <col min="7640" max="7640" width="5.5703125" style="24" customWidth="1"/>
    <col min="7641" max="7641" width="41.85546875" style="24" customWidth="1"/>
    <col min="7642" max="7642" width="26" style="24" customWidth="1"/>
    <col min="7643" max="7643" width="17.7109375" style="24" customWidth="1"/>
    <col min="7644" max="7644" width="8.140625" style="24" customWidth="1"/>
    <col min="7645" max="7645" width="10.28515625" style="24" customWidth="1"/>
    <col min="7646" max="7646" width="5.5703125" style="24" customWidth="1"/>
    <col min="7647" max="7647" width="8.5703125" style="24" customWidth="1"/>
    <col min="7648" max="7648" width="5.7109375" style="24" customWidth="1"/>
    <col min="7649" max="7649" width="18.85546875" style="24" customWidth="1"/>
    <col min="7650" max="7650" width="14.5703125" style="24" customWidth="1"/>
    <col min="7651" max="7651" width="17.140625" style="24" customWidth="1"/>
    <col min="7652" max="7652" width="12.140625" style="24" customWidth="1"/>
    <col min="7653" max="7653" width="15" style="24" customWidth="1"/>
    <col min="7654" max="7654" width="13.5703125" style="24" customWidth="1"/>
    <col min="7655" max="7655" width="10.140625" style="24" customWidth="1"/>
    <col min="7656" max="7656" width="11.7109375" style="24" customWidth="1"/>
    <col min="7657" max="7657" width="10.28515625" style="24" customWidth="1"/>
    <col min="7658" max="7658" width="15.5703125" style="24" customWidth="1"/>
    <col min="7659" max="7659" width="12.140625" style="24" customWidth="1"/>
    <col min="7660" max="7660" width="14.140625" style="24" customWidth="1"/>
    <col min="7661" max="7661" width="13.85546875" style="24" customWidth="1"/>
    <col min="7662" max="7662" width="12.28515625" style="24" customWidth="1"/>
    <col min="7663" max="7663" width="9.28515625" style="24" bestFit="1" customWidth="1"/>
    <col min="7664" max="7664" width="9.28515625" style="24" customWidth="1"/>
    <col min="7665" max="7665" width="8.85546875" style="24" customWidth="1"/>
    <col min="7666" max="7666" width="11.140625" style="24" customWidth="1"/>
    <col min="7667" max="7667" width="13" style="24" customWidth="1"/>
    <col min="7668" max="7668" width="11.85546875" style="24" bestFit="1" customWidth="1"/>
    <col min="7669" max="7669" width="12.42578125" style="24" customWidth="1"/>
    <col min="7670" max="7671" width="9.140625" style="24"/>
    <col min="7672" max="7672" width="11.140625" style="24" bestFit="1" customWidth="1"/>
    <col min="7673" max="7673" width="12.85546875" style="24" bestFit="1" customWidth="1"/>
    <col min="7674" max="7681" width="9.140625" style="24"/>
    <col min="7682" max="7682" width="10.7109375" style="24" customWidth="1"/>
    <col min="7683" max="7895" width="9.140625" style="24"/>
    <col min="7896" max="7896" width="5.5703125" style="24" customWidth="1"/>
    <col min="7897" max="7897" width="41.85546875" style="24" customWidth="1"/>
    <col min="7898" max="7898" width="26" style="24" customWidth="1"/>
    <col min="7899" max="7899" width="17.7109375" style="24" customWidth="1"/>
    <col min="7900" max="7900" width="8.140625" style="24" customWidth="1"/>
    <col min="7901" max="7901" width="10.28515625" style="24" customWidth="1"/>
    <col min="7902" max="7902" width="5.5703125" style="24" customWidth="1"/>
    <col min="7903" max="7903" width="8.5703125" style="24" customWidth="1"/>
    <col min="7904" max="7904" width="5.7109375" style="24" customWidth="1"/>
    <col min="7905" max="7905" width="18.85546875" style="24" customWidth="1"/>
    <col min="7906" max="7906" width="14.5703125" style="24" customWidth="1"/>
    <col min="7907" max="7907" width="17.140625" style="24" customWidth="1"/>
    <col min="7908" max="7908" width="12.140625" style="24" customWidth="1"/>
    <col min="7909" max="7909" width="15" style="24" customWidth="1"/>
    <col min="7910" max="7910" width="13.5703125" style="24" customWidth="1"/>
    <col min="7911" max="7911" width="10.140625" style="24" customWidth="1"/>
    <col min="7912" max="7912" width="11.7109375" style="24" customWidth="1"/>
    <col min="7913" max="7913" width="10.28515625" style="24" customWidth="1"/>
    <col min="7914" max="7914" width="15.5703125" style="24" customWidth="1"/>
    <col min="7915" max="7915" width="12.140625" style="24" customWidth="1"/>
    <col min="7916" max="7916" width="14.140625" style="24" customWidth="1"/>
    <col min="7917" max="7917" width="13.85546875" style="24" customWidth="1"/>
    <col min="7918" max="7918" width="12.28515625" style="24" customWidth="1"/>
    <col min="7919" max="7919" width="9.28515625" style="24" bestFit="1" customWidth="1"/>
    <col min="7920" max="7920" width="9.28515625" style="24" customWidth="1"/>
    <col min="7921" max="7921" width="8.85546875" style="24" customWidth="1"/>
    <col min="7922" max="7922" width="11.140625" style="24" customWidth="1"/>
    <col min="7923" max="7923" width="13" style="24" customWidth="1"/>
    <col min="7924" max="7924" width="11.85546875" style="24" bestFit="1" customWidth="1"/>
    <col min="7925" max="7925" width="12.42578125" style="24" customWidth="1"/>
    <col min="7926" max="7927" width="9.140625" style="24"/>
    <col min="7928" max="7928" width="11.140625" style="24" bestFit="1" customWidth="1"/>
    <col min="7929" max="7929" width="12.85546875" style="24" bestFit="1" customWidth="1"/>
    <col min="7930" max="7937" width="9.140625" style="24"/>
    <col min="7938" max="7938" width="10.7109375" style="24" customWidth="1"/>
    <col min="7939" max="8151" width="9.140625" style="24"/>
    <col min="8152" max="8152" width="5.5703125" style="24" customWidth="1"/>
    <col min="8153" max="8153" width="41.85546875" style="24" customWidth="1"/>
    <col min="8154" max="8154" width="26" style="24" customWidth="1"/>
    <col min="8155" max="8155" width="17.7109375" style="24" customWidth="1"/>
    <col min="8156" max="8156" width="8.140625" style="24" customWidth="1"/>
    <col min="8157" max="8157" width="10.28515625" style="24" customWidth="1"/>
    <col min="8158" max="8158" width="5.5703125" style="24" customWidth="1"/>
    <col min="8159" max="8159" width="8.5703125" style="24" customWidth="1"/>
    <col min="8160" max="8160" width="5.7109375" style="24" customWidth="1"/>
    <col min="8161" max="8161" width="18.85546875" style="24" customWidth="1"/>
    <col min="8162" max="8162" width="14.5703125" style="24" customWidth="1"/>
    <col min="8163" max="8163" width="17.140625" style="24" customWidth="1"/>
    <col min="8164" max="8164" width="12.140625" style="24" customWidth="1"/>
    <col min="8165" max="8165" width="15" style="24" customWidth="1"/>
    <col min="8166" max="8166" width="13.5703125" style="24" customWidth="1"/>
    <col min="8167" max="8167" width="10.140625" style="24" customWidth="1"/>
    <col min="8168" max="8168" width="11.7109375" style="24" customWidth="1"/>
    <col min="8169" max="8169" width="10.28515625" style="24" customWidth="1"/>
    <col min="8170" max="8170" width="15.5703125" style="24" customWidth="1"/>
    <col min="8171" max="8171" width="12.140625" style="24" customWidth="1"/>
    <col min="8172" max="8172" width="14.140625" style="24" customWidth="1"/>
    <col min="8173" max="8173" width="13.85546875" style="24" customWidth="1"/>
    <col min="8174" max="8174" width="12.28515625" style="24" customWidth="1"/>
    <col min="8175" max="8175" width="9.28515625" style="24" bestFit="1" customWidth="1"/>
    <col min="8176" max="8176" width="9.28515625" style="24" customWidth="1"/>
    <col min="8177" max="8177" width="8.85546875" style="24" customWidth="1"/>
    <col min="8178" max="8178" width="11.140625" style="24" customWidth="1"/>
    <col min="8179" max="8179" width="13" style="24" customWidth="1"/>
    <col min="8180" max="8180" width="11.85546875" style="24" bestFit="1" customWidth="1"/>
    <col min="8181" max="8181" width="12.42578125" style="24" customWidth="1"/>
    <col min="8182" max="8183" width="9.140625" style="24"/>
    <col min="8184" max="8184" width="11.140625" style="24" bestFit="1" customWidth="1"/>
    <col min="8185" max="8185" width="12.85546875" style="24" bestFit="1" customWidth="1"/>
    <col min="8186" max="8193" width="9.140625" style="24"/>
    <col min="8194" max="8194" width="10.7109375" style="24" customWidth="1"/>
    <col min="8195" max="8407" width="9.140625" style="24"/>
    <col min="8408" max="8408" width="5.5703125" style="24" customWidth="1"/>
    <col min="8409" max="8409" width="41.85546875" style="24" customWidth="1"/>
    <col min="8410" max="8410" width="26" style="24" customWidth="1"/>
    <col min="8411" max="8411" width="17.7109375" style="24" customWidth="1"/>
    <col min="8412" max="8412" width="8.140625" style="24" customWidth="1"/>
    <col min="8413" max="8413" width="10.28515625" style="24" customWidth="1"/>
    <col min="8414" max="8414" width="5.5703125" style="24" customWidth="1"/>
    <col min="8415" max="8415" width="8.5703125" style="24" customWidth="1"/>
    <col min="8416" max="8416" width="5.7109375" style="24" customWidth="1"/>
    <col min="8417" max="8417" width="18.85546875" style="24" customWidth="1"/>
    <col min="8418" max="8418" width="14.5703125" style="24" customWidth="1"/>
    <col min="8419" max="8419" width="17.140625" style="24" customWidth="1"/>
    <col min="8420" max="8420" width="12.140625" style="24" customWidth="1"/>
    <col min="8421" max="8421" width="15" style="24" customWidth="1"/>
    <col min="8422" max="8422" width="13.5703125" style="24" customWidth="1"/>
    <col min="8423" max="8423" width="10.140625" style="24" customWidth="1"/>
    <col min="8424" max="8424" width="11.7109375" style="24" customWidth="1"/>
    <col min="8425" max="8425" width="10.28515625" style="24" customWidth="1"/>
    <col min="8426" max="8426" width="15.5703125" style="24" customWidth="1"/>
    <col min="8427" max="8427" width="12.140625" style="24" customWidth="1"/>
    <col min="8428" max="8428" width="14.140625" style="24" customWidth="1"/>
    <col min="8429" max="8429" width="13.85546875" style="24" customWidth="1"/>
    <col min="8430" max="8430" width="12.28515625" style="24" customWidth="1"/>
    <col min="8431" max="8431" width="9.28515625" style="24" bestFit="1" customWidth="1"/>
    <col min="8432" max="8432" width="9.28515625" style="24" customWidth="1"/>
    <col min="8433" max="8433" width="8.85546875" style="24" customWidth="1"/>
    <col min="8434" max="8434" width="11.140625" style="24" customWidth="1"/>
    <col min="8435" max="8435" width="13" style="24" customWidth="1"/>
    <col min="8436" max="8436" width="11.85546875" style="24" bestFit="1" customWidth="1"/>
    <col min="8437" max="8437" width="12.42578125" style="24" customWidth="1"/>
    <col min="8438" max="8439" width="9.140625" style="24"/>
    <col min="8440" max="8440" width="11.140625" style="24" bestFit="1" customWidth="1"/>
    <col min="8441" max="8441" width="12.85546875" style="24" bestFit="1" customWidth="1"/>
    <col min="8442" max="8449" width="9.140625" style="24"/>
    <col min="8450" max="8450" width="10.7109375" style="24" customWidth="1"/>
    <col min="8451" max="8663" width="9.140625" style="24"/>
    <col min="8664" max="8664" width="5.5703125" style="24" customWidth="1"/>
    <col min="8665" max="8665" width="41.85546875" style="24" customWidth="1"/>
    <col min="8666" max="8666" width="26" style="24" customWidth="1"/>
    <col min="8667" max="8667" width="17.7109375" style="24" customWidth="1"/>
    <col min="8668" max="8668" width="8.140625" style="24" customWidth="1"/>
    <col min="8669" max="8669" width="10.28515625" style="24" customWidth="1"/>
    <col min="8670" max="8670" width="5.5703125" style="24" customWidth="1"/>
    <col min="8671" max="8671" width="8.5703125" style="24" customWidth="1"/>
    <col min="8672" max="8672" width="5.7109375" style="24" customWidth="1"/>
    <col min="8673" max="8673" width="18.85546875" style="24" customWidth="1"/>
    <col min="8674" max="8674" width="14.5703125" style="24" customWidth="1"/>
    <col min="8675" max="8675" width="17.140625" style="24" customWidth="1"/>
    <col min="8676" max="8676" width="12.140625" style="24" customWidth="1"/>
    <col min="8677" max="8677" width="15" style="24" customWidth="1"/>
    <col min="8678" max="8678" width="13.5703125" style="24" customWidth="1"/>
    <col min="8679" max="8679" width="10.140625" style="24" customWidth="1"/>
    <col min="8680" max="8680" width="11.7109375" style="24" customWidth="1"/>
    <col min="8681" max="8681" width="10.28515625" style="24" customWidth="1"/>
    <col min="8682" max="8682" width="15.5703125" style="24" customWidth="1"/>
    <col min="8683" max="8683" width="12.140625" style="24" customWidth="1"/>
    <col min="8684" max="8684" width="14.140625" style="24" customWidth="1"/>
    <col min="8685" max="8685" width="13.85546875" style="24" customWidth="1"/>
    <col min="8686" max="8686" width="12.28515625" style="24" customWidth="1"/>
    <col min="8687" max="8687" width="9.28515625" style="24" bestFit="1" customWidth="1"/>
    <col min="8688" max="8688" width="9.28515625" style="24" customWidth="1"/>
    <col min="8689" max="8689" width="8.85546875" style="24" customWidth="1"/>
    <col min="8690" max="8690" width="11.140625" style="24" customWidth="1"/>
    <col min="8691" max="8691" width="13" style="24" customWidth="1"/>
    <col min="8692" max="8692" width="11.85546875" style="24" bestFit="1" customWidth="1"/>
    <col min="8693" max="8693" width="12.42578125" style="24" customWidth="1"/>
    <col min="8694" max="8695" width="9.140625" style="24"/>
    <col min="8696" max="8696" width="11.140625" style="24" bestFit="1" customWidth="1"/>
    <col min="8697" max="8697" width="12.85546875" style="24" bestFit="1" customWidth="1"/>
    <col min="8698" max="8705" width="9.140625" style="24"/>
    <col min="8706" max="8706" width="10.7109375" style="24" customWidth="1"/>
    <col min="8707" max="8919" width="9.140625" style="24"/>
    <col min="8920" max="8920" width="5.5703125" style="24" customWidth="1"/>
    <col min="8921" max="8921" width="41.85546875" style="24" customWidth="1"/>
    <col min="8922" max="8922" width="26" style="24" customWidth="1"/>
    <col min="8923" max="8923" width="17.7109375" style="24" customWidth="1"/>
    <col min="8924" max="8924" width="8.140625" style="24" customWidth="1"/>
    <col min="8925" max="8925" width="10.28515625" style="24" customWidth="1"/>
    <col min="8926" max="8926" width="5.5703125" style="24" customWidth="1"/>
    <col min="8927" max="8927" width="8.5703125" style="24" customWidth="1"/>
    <col min="8928" max="8928" width="5.7109375" style="24" customWidth="1"/>
    <col min="8929" max="8929" width="18.85546875" style="24" customWidth="1"/>
    <col min="8930" max="8930" width="14.5703125" style="24" customWidth="1"/>
    <col min="8931" max="8931" width="17.140625" style="24" customWidth="1"/>
    <col min="8932" max="8932" width="12.140625" style="24" customWidth="1"/>
    <col min="8933" max="8933" width="15" style="24" customWidth="1"/>
    <col min="8934" max="8934" width="13.5703125" style="24" customWidth="1"/>
    <col min="8935" max="8935" width="10.140625" style="24" customWidth="1"/>
    <col min="8936" max="8936" width="11.7109375" style="24" customWidth="1"/>
    <col min="8937" max="8937" width="10.28515625" style="24" customWidth="1"/>
    <col min="8938" max="8938" width="15.5703125" style="24" customWidth="1"/>
    <col min="8939" max="8939" width="12.140625" style="24" customWidth="1"/>
    <col min="8940" max="8940" width="14.140625" style="24" customWidth="1"/>
    <col min="8941" max="8941" width="13.85546875" style="24" customWidth="1"/>
    <col min="8942" max="8942" width="12.28515625" style="24" customWidth="1"/>
    <col min="8943" max="8943" width="9.28515625" style="24" bestFit="1" customWidth="1"/>
    <col min="8944" max="8944" width="9.28515625" style="24" customWidth="1"/>
    <col min="8945" max="8945" width="8.85546875" style="24" customWidth="1"/>
    <col min="8946" max="8946" width="11.140625" style="24" customWidth="1"/>
    <col min="8947" max="8947" width="13" style="24" customWidth="1"/>
    <col min="8948" max="8948" width="11.85546875" style="24" bestFit="1" customWidth="1"/>
    <col min="8949" max="8949" width="12.42578125" style="24" customWidth="1"/>
    <col min="8950" max="8951" width="9.140625" style="24"/>
    <col min="8952" max="8952" width="11.140625" style="24" bestFit="1" customWidth="1"/>
    <col min="8953" max="8953" width="12.85546875" style="24" bestFit="1" customWidth="1"/>
    <col min="8954" max="8961" width="9.140625" style="24"/>
    <col min="8962" max="8962" width="10.7109375" style="24" customWidth="1"/>
    <col min="8963" max="9175" width="9.140625" style="24"/>
    <col min="9176" max="9176" width="5.5703125" style="24" customWidth="1"/>
    <col min="9177" max="9177" width="41.85546875" style="24" customWidth="1"/>
    <col min="9178" max="9178" width="26" style="24" customWidth="1"/>
    <col min="9179" max="9179" width="17.7109375" style="24" customWidth="1"/>
    <col min="9180" max="9180" width="8.140625" style="24" customWidth="1"/>
    <col min="9181" max="9181" width="10.28515625" style="24" customWidth="1"/>
    <col min="9182" max="9182" width="5.5703125" style="24" customWidth="1"/>
    <col min="9183" max="9183" width="8.5703125" style="24" customWidth="1"/>
    <col min="9184" max="9184" width="5.7109375" style="24" customWidth="1"/>
    <col min="9185" max="9185" width="18.85546875" style="24" customWidth="1"/>
    <col min="9186" max="9186" width="14.5703125" style="24" customWidth="1"/>
    <col min="9187" max="9187" width="17.140625" style="24" customWidth="1"/>
    <col min="9188" max="9188" width="12.140625" style="24" customWidth="1"/>
    <col min="9189" max="9189" width="15" style="24" customWidth="1"/>
    <col min="9190" max="9190" width="13.5703125" style="24" customWidth="1"/>
    <col min="9191" max="9191" width="10.140625" style="24" customWidth="1"/>
    <col min="9192" max="9192" width="11.7109375" style="24" customWidth="1"/>
    <col min="9193" max="9193" width="10.28515625" style="24" customWidth="1"/>
    <col min="9194" max="9194" width="15.5703125" style="24" customWidth="1"/>
    <col min="9195" max="9195" width="12.140625" style="24" customWidth="1"/>
    <col min="9196" max="9196" width="14.140625" style="24" customWidth="1"/>
    <col min="9197" max="9197" width="13.85546875" style="24" customWidth="1"/>
    <col min="9198" max="9198" width="12.28515625" style="24" customWidth="1"/>
    <col min="9199" max="9199" width="9.28515625" style="24" bestFit="1" customWidth="1"/>
    <col min="9200" max="9200" width="9.28515625" style="24" customWidth="1"/>
    <col min="9201" max="9201" width="8.85546875" style="24" customWidth="1"/>
    <col min="9202" max="9202" width="11.140625" style="24" customWidth="1"/>
    <col min="9203" max="9203" width="13" style="24" customWidth="1"/>
    <col min="9204" max="9204" width="11.85546875" style="24" bestFit="1" customWidth="1"/>
    <col min="9205" max="9205" width="12.42578125" style="24" customWidth="1"/>
    <col min="9206" max="9207" width="9.140625" style="24"/>
    <col min="9208" max="9208" width="11.140625" style="24" bestFit="1" customWidth="1"/>
    <col min="9209" max="9209" width="12.85546875" style="24" bestFit="1" customWidth="1"/>
    <col min="9210" max="9217" width="9.140625" style="24"/>
    <col min="9218" max="9218" width="10.7109375" style="24" customWidth="1"/>
    <col min="9219" max="9431" width="9.140625" style="24"/>
    <col min="9432" max="9432" width="5.5703125" style="24" customWidth="1"/>
    <col min="9433" max="9433" width="41.85546875" style="24" customWidth="1"/>
    <col min="9434" max="9434" width="26" style="24" customWidth="1"/>
    <col min="9435" max="9435" width="17.7109375" style="24" customWidth="1"/>
    <col min="9436" max="9436" width="8.140625" style="24" customWidth="1"/>
    <col min="9437" max="9437" width="10.28515625" style="24" customWidth="1"/>
    <col min="9438" max="9438" width="5.5703125" style="24" customWidth="1"/>
    <col min="9439" max="9439" width="8.5703125" style="24" customWidth="1"/>
    <col min="9440" max="9440" width="5.7109375" style="24" customWidth="1"/>
    <col min="9441" max="9441" width="18.85546875" style="24" customWidth="1"/>
    <col min="9442" max="9442" width="14.5703125" style="24" customWidth="1"/>
    <col min="9443" max="9443" width="17.140625" style="24" customWidth="1"/>
    <col min="9444" max="9444" width="12.140625" style="24" customWidth="1"/>
    <col min="9445" max="9445" width="15" style="24" customWidth="1"/>
    <col min="9446" max="9446" width="13.5703125" style="24" customWidth="1"/>
    <col min="9447" max="9447" width="10.140625" style="24" customWidth="1"/>
    <col min="9448" max="9448" width="11.7109375" style="24" customWidth="1"/>
    <col min="9449" max="9449" width="10.28515625" style="24" customWidth="1"/>
    <col min="9450" max="9450" width="15.5703125" style="24" customWidth="1"/>
    <col min="9451" max="9451" width="12.140625" style="24" customWidth="1"/>
    <col min="9452" max="9452" width="14.140625" style="24" customWidth="1"/>
    <col min="9453" max="9453" width="13.85546875" style="24" customWidth="1"/>
    <col min="9454" max="9454" width="12.28515625" style="24" customWidth="1"/>
    <col min="9455" max="9455" width="9.28515625" style="24" bestFit="1" customWidth="1"/>
    <col min="9456" max="9456" width="9.28515625" style="24" customWidth="1"/>
    <col min="9457" max="9457" width="8.85546875" style="24" customWidth="1"/>
    <col min="9458" max="9458" width="11.140625" style="24" customWidth="1"/>
    <col min="9459" max="9459" width="13" style="24" customWidth="1"/>
    <col min="9460" max="9460" width="11.85546875" style="24" bestFit="1" customWidth="1"/>
    <col min="9461" max="9461" width="12.42578125" style="24" customWidth="1"/>
    <col min="9462" max="9463" width="9.140625" style="24"/>
    <col min="9464" max="9464" width="11.140625" style="24" bestFit="1" customWidth="1"/>
    <col min="9465" max="9465" width="12.85546875" style="24" bestFit="1" customWidth="1"/>
    <col min="9466" max="9473" width="9.140625" style="24"/>
    <col min="9474" max="9474" width="10.7109375" style="24" customWidth="1"/>
    <col min="9475" max="9687" width="9.140625" style="24"/>
    <col min="9688" max="9688" width="5.5703125" style="24" customWidth="1"/>
    <col min="9689" max="9689" width="41.85546875" style="24" customWidth="1"/>
    <col min="9690" max="9690" width="26" style="24" customWidth="1"/>
    <col min="9691" max="9691" width="17.7109375" style="24" customWidth="1"/>
    <col min="9692" max="9692" width="8.140625" style="24" customWidth="1"/>
    <col min="9693" max="9693" width="10.28515625" style="24" customWidth="1"/>
    <col min="9694" max="9694" width="5.5703125" style="24" customWidth="1"/>
    <col min="9695" max="9695" width="8.5703125" style="24" customWidth="1"/>
    <col min="9696" max="9696" width="5.7109375" style="24" customWidth="1"/>
    <col min="9697" max="9697" width="18.85546875" style="24" customWidth="1"/>
    <col min="9698" max="9698" width="14.5703125" style="24" customWidth="1"/>
    <col min="9699" max="9699" width="17.140625" style="24" customWidth="1"/>
    <col min="9700" max="9700" width="12.140625" style="24" customWidth="1"/>
    <col min="9701" max="9701" width="15" style="24" customWidth="1"/>
    <col min="9702" max="9702" width="13.5703125" style="24" customWidth="1"/>
    <col min="9703" max="9703" width="10.140625" style="24" customWidth="1"/>
    <col min="9704" max="9704" width="11.7109375" style="24" customWidth="1"/>
    <col min="9705" max="9705" width="10.28515625" style="24" customWidth="1"/>
    <col min="9706" max="9706" width="15.5703125" style="24" customWidth="1"/>
    <col min="9707" max="9707" width="12.140625" style="24" customWidth="1"/>
    <col min="9708" max="9708" width="14.140625" style="24" customWidth="1"/>
    <col min="9709" max="9709" width="13.85546875" style="24" customWidth="1"/>
    <col min="9710" max="9710" width="12.28515625" style="24" customWidth="1"/>
    <col min="9711" max="9711" width="9.28515625" style="24" bestFit="1" customWidth="1"/>
    <col min="9712" max="9712" width="9.28515625" style="24" customWidth="1"/>
    <col min="9713" max="9713" width="8.85546875" style="24" customWidth="1"/>
    <col min="9714" max="9714" width="11.140625" style="24" customWidth="1"/>
    <col min="9715" max="9715" width="13" style="24" customWidth="1"/>
    <col min="9716" max="9716" width="11.85546875" style="24" bestFit="1" customWidth="1"/>
    <col min="9717" max="9717" width="12.42578125" style="24" customWidth="1"/>
    <col min="9718" max="9719" width="9.140625" style="24"/>
    <col min="9720" max="9720" width="11.140625" style="24" bestFit="1" customWidth="1"/>
    <col min="9721" max="9721" width="12.85546875" style="24" bestFit="1" customWidth="1"/>
    <col min="9722" max="9729" width="9.140625" style="24"/>
    <col min="9730" max="9730" width="10.7109375" style="24" customWidth="1"/>
    <col min="9731" max="9943" width="9.140625" style="24"/>
    <col min="9944" max="9944" width="5.5703125" style="24" customWidth="1"/>
    <col min="9945" max="9945" width="41.85546875" style="24" customWidth="1"/>
    <col min="9946" max="9946" width="26" style="24" customWidth="1"/>
    <col min="9947" max="9947" width="17.7109375" style="24" customWidth="1"/>
    <col min="9948" max="9948" width="8.140625" style="24" customWidth="1"/>
    <col min="9949" max="9949" width="10.28515625" style="24" customWidth="1"/>
    <col min="9950" max="9950" width="5.5703125" style="24" customWidth="1"/>
    <col min="9951" max="9951" width="8.5703125" style="24" customWidth="1"/>
    <col min="9952" max="9952" width="5.7109375" style="24" customWidth="1"/>
    <col min="9953" max="9953" width="18.85546875" style="24" customWidth="1"/>
    <col min="9954" max="9954" width="14.5703125" style="24" customWidth="1"/>
    <col min="9955" max="9955" width="17.140625" style="24" customWidth="1"/>
    <col min="9956" max="9956" width="12.140625" style="24" customWidth="1"/>
    <col min="9957" max="9957" width="15" style="24" customWidth="1"/>
    <col min="9958" max="9958" width="13.5703125" style="24" customWidth="1"/>
    <col min="9959" max="9959" width="10.140625" style="24" customWidth="1"/>
    <col min="9960" max="9960" width="11.7109375" style="24" customWidth="1"/>
    <col min="9961" max="9961" width="10.28515625" style="24" customWidth="1"/>
    <col min="9962" max="9962" width="15.5703125" style="24" customWidth="1"/>
    <col min="9963" max="9963" width="12.140625" style="24" customWidth="1"/>
    <col min="9964" max="9964" width="14.140625" style="24" customWidth="1"/>
    <col min="9965" max="9965" width="13.85546875" style="24" customWidth="1"/>
    <col min="9966" max="9966" width="12.28515625" style="24" customWidth="1"/>
    <col min="9967" max="9967" width="9.28515625" style="24" bestFit="1" customWidth="1"/>
    <col min="9968" max="9968" width="9.28515625" style="24" customWidth="1"/>
    <col min="9969" max="9969" width="8.85546875" style="24" customWidth="1"/>
    <col min="9970" max="9970" width="11.140625" style="24" customWidth="1"/>
    <col min="9971" max="9971" width="13" style="24" customWidth="1"/>
    <col min="9972" max="9972" width="11.85546875" style="24" bestFit="1" customWidth="1"/>
    <col min="9973" max="9973" width="12.42578125" style="24" customWidth="1"/>
    <col min="9974" max="9975" width="9.140625" style="24"/>
    <col min="9976" max="9976" width="11.140625" style="24" bestFit="1" customWidth="1"/>
    <col min="9977" max="9977" width="12.85546875" style="24" bestFit="1" customWidth="1"/>
    <col min="9978" max="9985" width="9.140625" style="24"/>
    <col min="9986" max="9986" width="10.7109375" style="24" customWidth="1"/>
    <col min="9987" max="10199" width="9.140625" style="24"/>
    <col min="10200" max="10200" width="5.5703125" style="24" customWidth="1"/>
    <col min="10201" max="10201" width="41.85546875" style="24" customWidth="1"/>
    <col min="10202" max="10202" width="26" style="24" customWidth="1"/>
    <col min="10203" max="10203" width="17.7109375" style="24" customWidth="1"/>
    <col min="10204" max="10204" width="8.140625" style="24" customWidth="1"/>
    <col min="10205" max="10205" width="10.28515625" style="24" customWidth="1"/>
    <col min="10206" max="10206" width="5.5703125" style="24" customWidth="1"/>
    <col min="10207" max="10207" width="8.5703125" style="24" customWidth="1"/>
    <col min="10208" max="10208" width="5.7109375" style="24" customWidth="1"/>
    <col min="10209" max="10209" width="18.85546875" style="24" customWidth="1"/>
    <col min="10210" max="10210" width="14.5703125" style="24" customWidth="1"/>
    <col min="10211" max="10211" width="17.140625" style="24" customWidth="1"/>
    <col min="10212" max="10212" width="12.140625" style="24" customWidth="1"/>
    <col min="10213" max="10213" width="15" style="24" customWidth="1"/>
    <col min="10214" max="10214" width="13.5703125" style="24" customWidth="1"/>
    <col min="10215" max="10215" width="10.140625" style="24" customWidth="1"/>
    <col min="10216" max="10216" width="11.7109375" style="24" customWidth="1"/>
    <col min="10217" max="10217" width="10.28515625" style="24" customWidth="1"/>
    <col min="10218" max="10218" width="15.5703125" style="24" customWidth="1"/>
    <col min="10219" max="10219" width="12.140625" style="24" customWidth="1"/>
    <col min="10220" max="10220" width="14.140625" style="24" customWidth="1"/>
    <col min="10221" max="10221" width="13.85546875" style="24" customWidth="1"/>
    <col min="10222" max="10222" width="12.28515625" style="24" customWidth="1"/>
    <col min="10223" max="10223" width="9.28515625" style="24" bestFit="1" customWidth="1"/>
    <col min="10224" max="10224" width="9.28515625" style="24" customWidth="1"/>
    <col min="10225" max="10225" width="8.85546875" style="24" customWidth="1"/>
    <col min="10226" max="10226" width="11.140625" style="24" customWidth="1"/>
    <col min="10227" max="10227" width="13" style="24" customWidth="1"/>
    <col min="10228" max="10228" width="11.85546875" style="24" bestFit="1" customWidth="1"/>
    <col min="10229" max="10229" width="12.42578125" style="24" customWidth="1"/>
    <col min="10230" max="10231" width="9.140625" style="24"/>
    <col min="10232" max="10232" width="11.140625" style="24" bestFit="1" customWidth="1"/>
    <col min="10233" max="10233" width="12.85546875" style="24" bestFit="1" customWidth="1"/>
    <col min="10234" max="10241" width="9.140625" style="24"/>
    <col min="10242" max="10242" width="10.7109375" style="24" customWidth="1"/>
    <col min="10243" max="10455" width="9.140625" style="24"/>
    <col min="10456" max="10456" width="5.5703125" style="24" customWidth="1"/>
    <col min="10457" max="10457" width="41.85546875" style="24" customWidth="1"/>
    <col min="10458" max="10458" width="26" style="24" customWidth="1"/>
    <col min="10459" max="10459" width="17.7109375" style="24" customWidth="1"/>
    <col min="10460" max="10460" width="8.140625" style="24" customWidth="1"/>
    <col min="10461" max="10461" width="10.28515625" style="24" customWidth="1"/>
    <col min="10462" max="10462" width="5.5703125" style="24" customWidth="1"/>
    <col min="10463" max="10463" width="8.5703125" style="24" customWidth="1"/>
    <col min="10464" max="10464" width="5.7109375" style="24" customWidth="1"/>
    <col min="10465" max="10465" width="18.85546875" style="24" customWidth="1"/>
    <col min="10466" max="10466" width="14.5703125" style="24" customWidth="1"/>
    <col min="10467" max="10467" width="17.140625" style="24" customWidth="1"/>
    <col min="10468" max="10468" width="12.140625" style="24" customWidth="1"/>
    <col min="10469" max="10469" width="15" style="24" customWidth="1"/>
    <col min="10470" max="10470" width="13.5703125" style="24" customWidth="1"/>
    <col min="10471" max="10471" width="10.140625" style="24" customWidth="1"/>
    <col min="10472" max="10472" width="11.7109375" style="24" customWidth="1"/>
    <col min="10473" max="10473" width="10.28515625" style="24" customWidth="1"/>
    <col min="10474" max="10474" width="15.5703125" style="24" customWidth="1"/>
    <col min="10475" max="10475" width="12.140625" style="24" customWidth="1"/>
    <col min="10476" max="10476" width="14.140625" style="24" customWidth="1"/>
    <col min="10477" max="10477" width="13.85546875" style="24" customWidth="1"/>
    <col min="10478" max="10478" width="12.28515625" style="24" customWidth="1"/>
    <col min="10479" max="10479" width="9.28515625" style="24" bestFit="1" customWidth="1"/>
    <col min="10480" max="10480" width="9.28515625" style="24" customWidth="1"/>
    <col min="10481" max="10481" width="8.85546875" style="24" customWidth="1"/>
    <col min="10482" max="10482" width="11.140625" style="24" customWidth="1"/>
    <col min="10483" max="10483" width="13" style="24" customWidth="1"/>
    <col min="10484" max="10484" width="11.85546875" style="24" bestFit="1" customWidth="1"/>
    <col min="10485" max="10485" width="12.42578125" style="24" customWidth="1"/>
    <col min="10486" max="10487" width="9.140625" style="24"/>
    <col min="10488" max="10488" width="11.140625" style="24" bestFit="1" customWidth="1"/>
    <col min="10489" max="10489" width="12.85546875" style="24" bestFit="1" customWidth="1"/>
    <col min="10490" max="10497" width="9.140625" style="24"/>
    <col min="10498" max="10498" width="10.7109375" style="24" customWidth="1"/>
    <col min="10499" max="10711" width="9.140625" style="24"/>
    <col min="10712" max="10712" width="5.5703125" style="24" customWidth="1"/>
    <col min="10713" max="10713" width="41.85546875" style="24" customWidth="1"/>
    <col min="10714" max="10714" width="26" style="24" customWidth="1"/>
    <col min="10715" max="10715" width="17.7109375" style="24" customWidth="1"/>
    <col min="10716" max="10716" width="8.140625" style="24" customWidth="1"/>
    <col min="10717" max="10717" width="10.28515625" style="24" customWidth="1"/>
    <col min="10718" max="10718" width="5.5703125" style="24" customWidth="1"/>
    <col min="10719" max="10719" width="8.5703125" style="24" customWidth="1"/>
    <col min="10720" max="10720" width="5.7109375" style="24" customWidth="1"/>
    <col min="10721" max="10721" width="18.85546875" style="24" customWidth="1"/>
    <col min="10722" max="10722" width="14.5703125" style="24" customWidth="1"/>
    <col min="10723" max="10723" width="17.140625" style="24" customWidth="1"/>
    <col min="10724" max="10724" width="12.140625" style="24" customWidth="1"/>
    <col min="10725" max="10725" width="15" style="24" customWidth="1"/>
    <col min="10726" max="10726" width="13.5703125" style="24" customWidth="1"/>
    <col min="10727" max="10727" width="10.140625" style="24" customWidth="1"/>
    <col min="10728" max="10728" width="11.7109375" style="24" customWidth="1"/>
    <col min="10729" max="10729" width="10.28515625" style="24" customWidth="1"/>
    <col min="10730" max="10730" width="15.5703125" style="24" customWidth="1"/>
    <col min="10731" max="10731" width="12.140625" style="24" customWidth="1"/>
    <col min="10732" max="10732" width="14.140625" style="24" customWidth="1"/>
    <col min="10733" max="10733" width="13.85546875" style="24" customWidth="1"/>
    <col min="10734" max="10734" width="12.28515625" style="24" customWidth="1"/>
    <col min="10735" max="10735" width="9.28515625" style="24" bestFit="1" customWidth="1"/>
    <col min="10736" max="10736" width="9.28515625" style="24" customWidth="1"/>
    <col min="10737" max="10737" width="8.85546875" style="24" customWidth="1"/>
    <col min="10738" max="10738" width="11.140625" style="24" customWidth="1"/>
    <col min="10739" max="10739" width="13" style="24" customWidth="1"/>
    <col min="10740" max="10740" width="11.85546875" style="24" bestFit="1" customWidth="1"/>
    <col min="10741" max="10741" width="12.42578125" style="24" customWidth="1"/>
    <col min="10742" max="10743" width="9.140625" style="24"/>
    <col min="10744" max="10744" width="11.140625" style="24" bestFit="1" customWidth="1"/>
    <col min="10745" max="10745" width="12.85546875" style="24" bestFit="1" customWidth="1"/>
    <col min="10746" max="10753" width="9.140625" style="24"/>
    <col min="10754" max="10754" width="10.7109375" style="24" customWidth="1"/>
    <col min="10755" max="10967" width="9.140625" style="24"/>
    <col min="10968" max="10968" width="5.5703125" style="24" customWidth="1"/>
    <col min="10969" max="10969" width="41.85546875" style="24" customWidth="1"/>
    <col min="10970" max="10970" width="26" style="24" customWidth="1"/>
    <col min="10971" max="10971" width="17.7109375" style="24" customWidth="1"/>
    <col min="10972" max="10972" width="8.140625" style="24" customWidth="1"/>
    <col min="10973" max="10973" width="10.28515625" style="24" customWidth="1"/>
    <col min="10974" max="10974" width="5.5703125" style="24" customWidth="1"/>
    <col min="10975" max="10975" width="8.5703125" style="24" customWidth="1"/>
    <col min="10976" max="10976" width="5.7109375" style="24" customWidth="1"/>
    <col min="10977" max="10977" width="18.85546875" style="24" customWidth="1"/>
    <col min="10978" max="10978" width="14.5703125" style="24" customWidth="1"/>
    <col min="10979" max="10979" width="17.140625" style="24" customWidth="1"/>
    <col min="10980" max="10980" width="12.140625" style="24" customWidth="1"/>
    <col min="10981" max="10981" width="15" style="24" customWidth="1"/>
    <col min="10982" max="10982" width="13.5703125" style="24" customWidth="1"/>
    <col min="10983" max="10983" width="10.140625" style="24" customWidth="1"/>
    <col min="10984" max="10984" width="11.7109375" style="24" customWidth="1"/>
    <col min="10985" max="10985" width="10.28515625" style="24" customWidth="1"/>
    <col min="10986" max="10986" width="15.5703125" style="24" customWidth="1"/>
    <col min="10987" max="10987" width="12.140625" style="24" customWidth="1"/>
    <col min="10988" max="10988" width="14.140625" style="24" customWidth="1"/>
    <col min="10989" max="10989" width="13.85546875" style="24" customWidth="1"/>
    <col min="10990" max="10990" width="12.28515625" style="24" customWidth="1"/>
    <col min="10991" max="10991" width="9.28515625" style="24" bestFit="1" customWidth="1"/>
    <col min="10992" max="10992" width="9.28515625" style="24" customWidth="1"/>
    <col min="10993" max="10993" width="8.85546875" style="24" customWidth="1"/>
    <col min="10994" max="10994" width="11.140625" style="24" customWidth="1"/>
    <col min="10995" max="10995" width="13" style="24" customWidth="1"/>
    <col min="10996" max="10996" width="11.85546875" style="24" bestFit="1" customWidth="1"/>
    <col min="10997" max="10997" width="12.42578125" style="24" customWidth="1"/>
    <col min="10998" max="10999" width="9.140625" style="24"/>
    <col min="11000" max="11000" width="11.140625" style="24" bestFit="1" customWidth="1"/>
    <col min="11001" max="11001" width="12.85546875" style="24" bestFit="1" customWidth="1"/>
    <col min="11002" max="11009" width="9.140625" style="24"/>
    <col min="11010" max="11010" width="10.7109375" style="24" customWidth="1"/>
    <col min="11011" max="11223" width="9.140625" style="24"/>
    <col min="11224" max="11224" width="5.5703125" style="24" customWidth="1"/>
    <col min="11225" max="11225" width="41.85546875" style="24" customWidth="1"/>
    <col min="11226" max="11226" width="26" style="24" customWidth="1"/>
    <col min="11227" max="11227" width="17.7109375" style="24" customWidth="1"/>
    <col min="11228" max="11228" width="8.140625" style="24" customWidth="1"/>
    <col min="11229" max="11229" width="10.28515625" style="24" customWidth="1"/>
    <col min="11230" max="11230" width="5.5703125" style="24" customWidth="1"/>
    <col min="11231" max="11231" width="8.5703125" style="24" customWidth="1"/>
    <col min="11232" max="11232" width="5.7109375" style="24" customWidth="1"/>
    <col min="11233" max="11233" width="18.85546875" style="24" customWidth="1"/>
    <col min="11234" max="11234" width="14.5703125" style="24" customWidth="1"/>
    <col min="11235" max="11235" width="17.140625" style="24" customWidth="1"/>
    <col min="11236" max="11236" width="12.140625" style="24" customWidth="1"/>
    <col min="11237" max="11237" width="15" style="24" customWidth="1"/>
    <col min="11238" max="11238" width="13.5703125" style="24" customWidth="1"/>
    <col min="11239" max="11239" width="10.140625" style="24" customWidth="1"/>
    <col min="11240" max="11240" width="11.7109375" style="24" customWidth="1"/>
    <col min="11241" max="11241" width="10.28515625" style="24" customWidth="1"/>
    <col min="11242" max="11242" width="15.5703125" style="24" customWidth="1"/>
    <col min="11243" max="11243" width="12.140625" style="24" customWidth="1"/>
    <col min="11244" max="11244" width="14.140625" style="24" customWidth="1"/>
    <col min="11245" max="11245" width="13.85546875" style="24" customWidth="1"/>
    <col min="11246" max="11246" width="12.28515625" style="24" customWidth="1"/>
    <col min="11247" max="11247" width="9.28515625" style="24" bestFit="1" customWidth="1"/>
    <col min="11248" max="11248" width="9.28515625" style="24" customWidth="1"/>
    <col min="11249" max="11249" width="8.85546875" style="24" customWidth="1"/>
    <col min="11250" max="11250" width="11.140625" style="24" customWidth="1"/>
    <col min="11251" max="11251" width="13" style="24" customWidth="1"/>
    <col min="11252" max="11252" width="11.85546875" style="24" bestFit="1" customWidth="1"/>
    <col min="11253" max="11253" width="12.42578125" style="24" customWidth="1"/>
    <col min="11254" max="11255" width="9.140625" style="24"/>
    <col min="11256" max="11256" width="11.140625" style="24" bestFit="1" customWidth="1"/>
    <col min="11257" max="11257" width="12.85546875" style="24" bestFit="1" customWidth="1"/>
    <col min="11258" max="11265" width="9.140625" style="24"/>
    <col min="11266" max="11266" width="10.7109375" style="24" customWidth="1"/>
    <col min="11267" max="11479" width="9.140625" style="24"/>
    <col min="11480" max="11480" width="5.5703125" style="24" customWidth="1"/>
    <col min="11481" max="11481" width="41.85546875" style="24" customWidth="1"/>
    <col min="11482" max="11482" width="26" style="24" customWidth="1"/>
    <col min="11483" max="11483" width="17.7109375" style="24" customWidth="1"/>
    <col min="11484" max="11484" width="8.140625" style="24" customWidth="1"/>
    <col min="11485" max="11485" width="10.28515625" style="24" customWidth="1"/>
    <col min="11486" max="11486" width="5.5703125" style="24" customWidth="1"/>
    <col min="11487" max="11487" width="8.5703125" style="24" customWidth="1"/>
    <col min="11488" max="11488" width="5.7109375" style="24" customWidth="1"/>
    <col min="11489" max="11489" width="18.85546875" style="24" customWidth="1"/>
    <col min="11490" max="11490" width="14.5703125" style="24" customWidth="1"/>
    <col min="11491" max="11491" width="17.140625" style="24" customWidth="1"/>
    <col min="11492" max="11492" width="12.140625" style="24" customWidth="1"/>
    <col min="11493" max="11493" width="15" style="24" customWidth="1"/>
    <col min="11494" max="11494" width="13.5703125" style="24" customWidth="1"/>
    <col min="11495" max="11495" width="10.140625" style="24" customWidth="1"/>
    <col min="11496" max="11496" width="11.7109375" style="24" customWidth="1"/>
    <col min="11497" max="11497" width="10.28515625" style="24" customWidth="1"/>
    <col min="11498" max="11498" width="15.5703125" style="24" customWidth="1"/>
    <col min="11499" max="11499" width="12.140625" style="24" customWidth="1"/>
    <col min="11500" max="11500" width="14.140625" style="24" customWidth="1"/>
    <col min="11501" max="11501" width="13.85546875" style="24" customWidth="1"/>
    <col min="11502" max="11502" width="12.28515625" style="24" customWidth="1"/>
    <col min="11503" max="11503" width="9.28515625" style="24" bestFit="1" customWidth="1"/>
    <col min="11504" max="11504" width="9.28515625" style="24" customWidth="1"/>
    <col min="11505" max="11505" width="8.85546875" style="24" customWidth="1"/>
    <col min="11506" max="11506" width="11.140625" style="24" customWidth="1"/>
    <col min="11507" max="11507" width="13" style="24" customWidth="1"/>
    <col min="11508" max="11508" width="11.85546875" style="24" bestFit="1" customWidth="1"/>
    <col min="11509" max="11509" width="12.42578125" style="24" customWidth="1"/>
    <col min="11510" max="11511" width="9.140625" style="24"/>
    <col min="11512" max="11512" width="11.140625" style="24" bestFit="1" customWidth="1"/>
    <col min="11513" max="11513" width="12.85546875" style="24" bestFit="1" customWidth="1"/>
    <col min="11514" max="11521" width="9.140625" style="24"/>
    <col min="11522" max="11522" width="10.7109375" style="24" customWidth="1"/>
    <col min="11523" max="11735" width="9.140625" style="24"/>
    <col min="11736" max="11736" width="5.5703125" style="24" customWidth="1"/>
    <col min="11737" max="11737" width="41.85546875" style="24" customWidth="1"/>
    <col min="11738" max="11738" width="26" style="24" customWidth="1"/>
    <col min="11739" max="11739" width="17.7109375" style="24" customWidth="1"/>
    <col min="11740" max="11740" width="8.140625" style="24" customWidth="1"/>
    <col min="11741" max="11741" width="10.28515625" style="24" customWidth="1"/>
    <col min="11742" max="11742" width="5.5703125" style="24" customWidth="1"/>
    <col min="11743" max="11743" width="8.5703125" style="24" customWidth="1"/>
    <col min="11744" max="11744" width="5.7109375" style="24" customWidth="1"/>
    <col min="11745" max="11745" width="18.85546875" style="24" customWidth="1"/>
    <col min="11746" max="11746" width="14.5703125" style="24" customWidth="1"/>
    <col min="11747" max="11747" width="17.140625" style="24" customWidth="1"/>
    <col min="11748" max="11748" width="12.140625" style="24" customWidth="1"/>
    <col min="11749" max="11749" width="15" style="24" customWidth="1"/>
    <col min="11750" max="11750" width="13.5703125" style="24" customWidth="1"/>
    <col min="11751" max="11751" width="10.140625" style="24" customWidth="1"/>
    <col min="11752" max="11752" width="11.7109375" style="24" customWidth="1"/>
    <col min="11753" max="11753" width="10.28515625" style="24" customWidth="1"/>
    <col min="11754" max="11754" width="15.5703125" style="24" customWidth="1"/>
    <col min="11755" max="11755" width="12.140625" style="24" customWidth="1"/>
    <col min="11756" max="11756" width="14.140625" style="24" customWidth="1"/>
    <col min="11757" max="11757" width="13.85546875" style="24" customWidth="1"/>
    <col min="11758" max="11758" width="12.28515625" style="24" customWidth="1"/>
    <col min="11759" max="11759" width="9.28515625" style="24" bestFit="1" customWidth="1"/>
    <col min="11760" max="11760" width="9.28515625" style="24" customWidth="1"/>
    <col min="11761" max="11761" width="8.85546875" style="24" customWidth="1"/>
    <col min="11762" max="11762" width="11.140625" style="24" customWidth="1"/>
    <col min="11763" max="11763" width="13" style="24" customWidth="1"/>
    <col min="11764" max="11764" width="11.85546875" style="24" bestFit="1" customWidth="1"/>
    <col min="11765" max="11765" width="12.42578125" style="24" customWidth="1"/>
    <col min="11766" max="11767" width="9.140625" style="24"/>
    <col min="11768" max="11768" width="11.140625" style="24" bestFit="1" customWidth="1"/>
    <col min="11769" max="11769" width="12.85546875" style="24" bestFit="1" customWidth="1"/>
    <col min="11770" max="11777" width="9.140625" style="24"/>
    <col min="11778" max="11778" width="10.7109375" style="24" customWidth="1"/>
    <col min="11779" max="11991" width="9.140625" style="24"/>
    <col min="11992" max="11992" width="5.5703125" style="24" customWidth="1"/>
    <col min="11993" max="11993" width="41.85546875" style="24" customWidth="1"/>
    <col min="11994" max="11994" width="26" style="24" customWidth="1"/>
    <col min="11995" max="11995" width="17.7109375" style="24" customWidth="1"/>
    <col min="11996" max="11996" width="8.140625" style="24" customWidth="1"/>
    <col min="11997" max="11997" width="10.28515625" style="24" customWidth="1"/>
    <col min="11998" max="11998" width="5.5703125" style="24" customWidth="1"/>
    <col min="11999" max="11999" width="8.5703125" style="24" customWidth="1"/>
    <col min="12000" max="12000" width="5.7109375" style="24" customWidth="1"/>
    <col min="12001" max="12001" width="18.85546875" style="24" customWidth="1"/>
    <col min="12002" max="12002" width="14.5703125" style="24" customWidth="1"/>
    <col min="12003" max="12003" width="17.140625" style="24" customWidth="1"/>
    <col min="12004" max="12004" width="12.140625" style="24" customWidth="1"/>
    <col min="12005" max="12005" width="15" style="24" customWidth="1"/>
    <col min="12006" max="12006" width="13.5703125" style="24" customWidth="1"/>
    <col min="12007" max="12007" width="10.140625" style="24" customWidth="1"/>
    <col min="12008" max="12008" width="11.7109375" style="24" customWidth="1"/>
    <col min="12009" max="12009" width="10.28515625" style="24" customWidth="1"/>
    <col min="12010" max="12010" width="15.5703125" style="24" customWidth="1"/>
    <col min="12011" max="12011" width="12.140625" style="24" customWidth="1"/>
    <col min="12012" max="12012" width="14.140625" style="24" customWidth="1"/>
    <col min="12013" max="12013" width="13.85546875" style="24" customWidth="1"/>
    <col min="12014" max="12014" width="12.28515625" style="24" customWidth="1"/>
    <col min="12015" max="12015" width="9.28515625" style="24" bestFit="1" customWidth="1"/>
    <col min="12016" max="12016" width="9.28515625" style="24" customWidth="1"/>
    <col min="12017" max="12017" width="8.85546875" style="24" customWidth="1"/>
    <col min="12018" max="12018" width="11.140625" style="24" customWidth="1"/>
    <col min="12019" max="12019" width="13" style="24" customWidth="1"/>
    <col min="12020" max="12020" width="11.85546875" style="24" bestFit="1" customWidth="1"/>
    <col min="12021" max="12021" width="12.42578125" style="24" customWidth="1"/>
    <col min="12022" max="12023" width="9.140625" style="24"/>
    <col min="12024" max="12024" width="11.140625" style="24" bestFit="1" customWidth="1"/>
    <col min="12025" max="12025" width="12.85546875" style="24" bestFit="1" customWidth="1"/>
    <col min="12026" max="12033" width="9.140625" style="24"/>
    <col min="12034" max="12034" width="10.7109375" style="24" customWidth="1"/>
    <col min="12035" max="12247" width="9.140625" style="24"/>
    <col min="12248" max="12248" width="5.5703125" style="24" customWidth="1"/>
    <col min="12249" max="12249" width="41.85546875" style="24" customWidth="1"/>
    <col min="12250" max="12250" width="26" style="24" customWidth="1"/>
    <col min="12251" max="12251" width="17.7109375" style="24" customWidth="1"/>
    <col min="12252" max="12252" width="8.140625" style="24" customWidth="1"/>
    <col min="12253" max="12253" width="10.28515625" style="24" customWidth="1"/>
    <col min="12254" max="12254" width="5.5703125" style="24" customWidth="1"/>
    <col min="12255" max="12255" width="8.5703125" style="24" customWidth="1"/>
    <col min="12256" max="12256" width="5.7109375" style="24" customWidth="1"/>
    <col min="12257" max="12257" width="18.85546875" style="24" customWidth="1"/>
    <col min="12258" max="12258" width="14.5703125" style="24" customWidth="1"/>
    <col min="12259" max="12259" width="17.140625" style="24" customWidth="1"/>
    <col min="12260" max="12260" width="12.140625" style="24" customWidth="1"/>
    <col min="12261" max="12261" width="15" style="24" customWidth="1"/>
    <col min="12262" max="12262" width="13.5703125" style="24" customWidth="1"/>
    <col min="12263" max="12263" width="10.140625" style="24" customWidth="1"/>
    <col min="12264" max="12264" width="11.7109375" style="24" customWidth="1"/>
    <col min="12265" max="12265" width="10.28515625" style="24" customWidth="1"/>
    <col min="12266" max="12266" width="15.5703125" style="24" customWidth="1"/>
    <col min="12267" max="12267" width="12.140625" style="24" customWidth="1"/>
    <col min="12268" max="12268" width="14.140625" style="24" customWidth="1"/>
    <col min="12269" max="12269" width="13.85546875" style="24" customWidth="1"/>
    <col min="12270" max="12270" width="12.28515625" style="24" customWidth="1"/>
    <col min="12271" max="12271" width="9.28515625" style="24" bestFit="1" customWidth="1"/>
    <col min="12272" max="12272" width="9.28515625" style="24" customWidth="1"/>
    <col min="12273" max="12273" width="8.85546875" style="24" customWidth="1"/>
    <col min="12274" max="12274" width="11.140625" style="24" customWidth="1"/>
    <col min="12275" max="12275" width="13" style="24" customWidth="1"/>
    <col min="12276" max="12276" width="11.85546875" style="24" bestFit="1" customWidth="1"/>
    <col min="12277" max="12277" width="12.42578125" style="24" customWidth="1"/>
    <col min="12278" max="12279" width="9.140625" style="24"/>
    <col min="12280" max="12280" width="11.140625" style="24" bestFit="1" customWidth="1"/>
    <col min="12281" max="12281" width="12.85546875" style="24" bestFit="1" customWidth="1"/>
    <col min="12282" max="12289" width="9.140625" style="24"/>
    <col min="12290" max="12290" width="10.7109375" style="24" customWidth="1"/>
    <col min="12291" max="12503" width="9.140625" style="24"/>
    <col min="12504" max="12504" width="5.5703125" style="24" customWidth="1"/>
    <col min="12505" max="12505" width="41.85546875" style="24" customWidth="1"/>
    <col min="12506" max="12506" width="26" style="24" customWidth="1"/>
    <col min="12507" max="12507" width="17.7109375" style="24" customWidth="1"/>
    <col min="12508" max="12508" width="8.140625" style="24" customWidth="1"/>
    <col min="12509" max="12509" width="10.28515625" style="24" customWidth="1"/>
    <col min="12510" max="12510" width="5.5703125" style="24" customWidth="1"/>
    <col min="12511" max="12511" width="8.5703125" style="24" customWidth="1"/>
    <col min="12512" max="12512" width="5.7109375" style="24" customWidth="1"/>
    <col min="12513" max="12513" width="18.85546875" style="24" customWidth="1"/>
    <col min="12514" max="12514" width="14.5703125" style="24" customWidth="1"/>
    <col min="12515" max="12515" width="17.140625" style="24" customWidth="1"/>
    <col min="12516" max="12516" width="12.140625" style="24" customWidth="1"/>
    <col min="12517" max="12517" width="15" style="24" customWidth="1"/>
    <col min="12518" max="12518" width="13.5703125" style="24" customWidth="1"/>
    <col min="12519" max="12519" width="10.140625" style="24" customWidth="1"/>
    <col min="12520" max="12520" width="11.7109375" style="24" customWidth="1"/>
    <col min="12521" max="12521" width="10.28515625" style="24" customWidth="1"/>
    <col min="12522" max="12522" width="15.5703125" style="24" customWidth="1"/>
    <col min="12523" max="12523" width="12.140625" style="24" customWidth="1"/>
    <col min="12524" max="12524" width="14.140625" style="24" customWidth="1"/>
    <col min="12525" max="12525" width="13.85546875" style="24" customWidth="1"/>
    <col min="12526" max="12526" width="12.28515625" style="24" customWidth="1"/>
    <col min="12527" max="12527" width="9.28515625" style="24" bestFit="1" customWidth="1"/>
    <col min="12528" max="12528" width="9.28515625" style="24" customWidth="1"/>
    <col min="12529" max="12529" width="8.85546875" style="24" customWidth="1"/>
    <col min="12530" max="12530" width="11.140625" style="24" customWidth="1"/>
    <col min="12531" max="12531" width="13" style="24" customWidth="1"/>
    <col min="12532" max="12532" width="11.85546875" style="24" bestFit="1" customWidth="1"/>
    <col min="12533" max="12533" width="12.42578125" style="24" customWidth="1"/>
    <col min="12534" max="12535" width="9.140625" style="24"/>
    <col min="12536" max="12536" width="11.140625" style="24" bestFit="1" customWidth="1"/>
    <col min="12537" max="12537" width="12.85546875" style="24" bestFit="1" customWidth="1"/>
    <col min="12538" max="12545" width="9.140625" style="24"/>
    <col min="12546" max="12546" width="10.7109375" style="24" customWidth="1"/>
    <col min="12547" max="12759" width="9.140625" style="24"/>
    <col min="12760" max="12760" width="5.5703125" style="24" customWidth="1"/>
    <col min="12761" max="12761" width="41.85546875" style="24" customWidth="1"/>
    <col min="12762" max="12762" width="26" style="24" customWidth="1"/>
    <col min="12763" max="12763" width="17.7109375" style="24" customWidth="1"/>
    <col min="12764" max="12764" width="8.140625" style="24" customWidth="1"/>
    <col min="12765" max="12765" width="10.28515625" style="24" customWidth="1"/>
    <col min="12766" max="12766" width="5.5703125" style="24" customWidth="1"/>
    <col min="12767" max="12767" width="8.5703125" style="24" customWidth="1"/>
    <col min="12768" max="12768" width="5.7109375" style="24" customWidth="1"/>
    <col min="12769" max="12769" width="18.85546875" style="24" customWidth="1"/>
    <col min="12770" max="12770" width="14.5703125" style="24" customWidth="1"/>
    <col min="12771" max="12771" width="17.140625" style="24" customWidth="1"/>
    <col min="12772" max="12772" width="12.140625" style="24" customWidth="1"/>
    <col min="12773" max="12773" width="15" style="24" customWidth="1"/>
    <col min="12774" max="12774" width="13.5703125" style="24" customWidth="1"/>
    <col min="12775" max="12775" width="10.140625" style="24" customWidth="1"/>
    <col min="12776" max="12776" width="11.7109375" style="24" customWidth="1"/>
    <col min="12777" max="12777" width="10.28515625" style="24" customWidth="1"/>
    <col min="12778" max="12778" width="15.5703125" style="24" customWidth="1"/>
    <col min="12779" max="12779" width="12.140625" style="24" customWidth="1"/>
    <col min="12780" max="12780" width="14.140625" style="24" customWidth="1"/>
    <col min="12781" max="12781" width="13.85546875" style="24" customWidth="1"/>
    <col min="12782" max="12782" width="12.28515625" style="24" customWidth="1"/>
    <col min="12783" max="12783" width="9.28515625" style="24" bestFit="1" customWidth="1"/>
    <col min="12784" max="12784" width="9.28515625" style="24" customWidth="1"/>
    <col min="12785" max="12785" width="8.85546875" style="24" customWidth="1"/>
    <col min="12786" max="12786" width="11.140625" style="24" customWidth="1"/>
    <col min="12787" max="12787" width="13" style="24" customWidth="1"/>
    <col min="12788" max="12788" width="11.85546875" style="24" bestFit="1" customWidth="1"/>
    <col min="12789" max="12789" width="12.42578125" style="24" customWidth="1"/>
    <col min="12790" max="12791" width="9.140625" style="24"/>
    <col min="12792" max="12792" width="11.140625" style="24" bestFit="1" customWidth="1"/>
    <col min="12793" max="12793" width="12.85546875" style="24" bestFit="1" customWidth="1"/>
    <col min="12794" max="12801" width="9.140625" style="24"/>
    <col min="12802" max="12802" width="10.7109375" style="24" customWidth="1"/>
    <col min="12803" max="13015" width="9.140625" style="24"/>
    <col min="13016" max="13016" width="5.5703125" style="24" customWidth="1"/>
    <col min="13017" max="13017" width="41.85546875" style="24" customWidth="1"/>
    <col min="13018" max="13018" width="26" style="24" customWidth="1"/>
    <col min="13019" max="13019" width="17.7109375" style="24" customWidth="1"/>
    <col min="13020" max="13020" width="8.140625" style="24" customWidth="1"/>
    <col min="13021" max="13021" width="10.28515625" style="24" customWidth="1"/>
    <col min="13022" max="13022" width="5.5703125" style="24" customWidth="1"/>
    <col min="13023" max="13023" width="8.5703125" style="24" customWidth="1"/>
    <col min="13024" max="13024" width="5.7109375" style="24" customWidth="1"/>
    <col min="13025" max="13025" width="18.85546875" style="24" customWidth="1"/>
    <col min="13026" max="13026" width="14.5703125" style="24" customWidth="1"/>
    <col min="13027" max="13027" width="17.140625" style="24" customWidth="1"/>
    <col min="13028" max="13028" width="12.140625" style="24" customWidth="1"/>
    <col min="13029" max="13029" width="15" style="24" customWidth="1"/>
    <col min="13030" max="13030" width="13.5703125" style="24" customWidth="1"/>
    <col min="13031" max="13031" width="10.140625" style="24" customWidth="1"/>
    <col min="13032" max="13032" width="11.7109375" style="24" customWidth="1"/>
    <col min="13033" max="13033" width="10.28515625" style="24" customWidth="1"/>
    <col min="13034" max="13034" width="15.5703125" style="24" customWidth="1"/>
    <col min="13035" max="13035" width="12.140625" style="24" customWidth="1"/>
    <col min="13036" max="13036" width="14.140625" style="24" customWidth="1"/>
    <col min="13037" max="13037" width="13.85546875" style="24" customWidth="1"/>
    <col min="13038" max="13038" width="12.28515625" style="24" customWidth="1"/>
    <col min="13039" max="13039" width="9.28515625" style="24" bestFit="1" customWidth="1"/>
    <col min="13040" max="13040" width="9.28515625" style="24" customWidth="1"/>
    <col min="13041" max="13041" width="8.85546875" style="24" customWidth="1"/>
    <col min="13042" max="13042" width="11.140625" style="24" customWidth="1"/>
    <col min="13043" max="13043" width="13" style="24" customWidth="1"/>
    <col min="13044" max="13044" width="11.85546875" style="24" bestFit="1" customWidth="1"/>
    <col min="13045" max="13045" width="12.42578125" style="24" customWidth="1"/>
    <col min="13046" max="13047" width="9.140625" style="24"/>
    <col min="13048" max="13048" width="11.140625" style="24" bestFit="1" customWidth="1"/>
    <col min="13049" max="13049" width="12.85546875" style="24" bestFit="1" customWidth="1"/>
    <col min="13050" max="13057" width="9.140625" style="24"/>
    <col min="13058" max="13058" width="10.7109375" style="24" customWidth="1"/>
    <col min="13059" max="13271" width="9.140625" style="24"/>
    <col min="13272" max="13272" width="5.5703125" style="24" customWidth="1"/>
    <col min="13273" max="13273" width="41.85546875" style="24" customWidth="1"/>
    <col min="13274" max="13274" width="26" style="24" customWidth="1"/>
    <col min="13275" max="13275" width="17.7109375" style="24" customWidth="1"/>
    <col min="13276" max="13276" width="8.140625" style="24" customWidth="1"/>
    <col min="13277" max="13277" width="10.28515625" style="24" customWidth="1"/>
    <col min="13278" max="13278" width="5.5703125" style="24" customWidth="1"/>
    <col min="13279" max="13279" width="8.5703125" style="24" customWidth="1"/>
    <col min="13280" max="13280" width="5.7109375" style="24" customWidth="1"/>
    <col min="13281" max="13281" width="18.85546875" style="24" customWidth="1"/>
    <col min="13282" max="13282" width="14.5703125" style="24" customWidth="1"/>
    <col min="13283" max="13283" width="17.140625" style="24" customWidth="1"/>
    <col min="13284" max="13284" width="12.140625" style="24" customWidth="1"/>
    <col min="13285" max="13285" width="15" style="24" customWidth="1"/>
    <col min="13286" max="13286" width="13.5703125" style="24" customWidth="1"/>
    <col min="13287" max="13287" width="10.140625" style="24" customWidth="1"/>
    <col min="13288" max="13288" width="11.7109375" style="24" customWidth="1"/>
    <col min="13289" max="13289" width="10.28515625" style="24" customWidth="1"/>
    <col min="13290" max="13290" width="15.5703125" style="24" customWidth="1"/>
    <col min="13291" max="13291" width="12.140625" style="24" customWidth="1"/>
    <col min="13292" max="13292" width="14.140625" style="24" customWidth="1"/>
    <col min="13293" max="13293" width="13.85546875" style="24" customWidth="1"/>
    <col min="13294" max="13294" width="12.28515625" style="24" customWidth="1"/>
    <col min="13295" max="13295" width="9.28515625" style="24" bestFit="1" customWidth="1"/>
    <col min="13296" max="13296" width="9.28515625" style="24" customWidth="1"/>
    <col min="13297" max="13297" width="8.85546875" style="24" customWidth="1"/>
    <col min="13298" max="13298" width="11.140625" style="24" customWidth="1"/>
    <col min="13299" max="13299" width="13" style="24" customWidth="1"/>
    <col min="13300" max="13300" width="11.85546875" style="24" bestFit="1" customWidth="1"/>
    <col min="13301" max="13301" width="12.42578125" style="24" customWidth="1"/>
    <col min="13302" max="13303" width="9.140625" style="24"/>
    <col min="13304" max="13304" width="11.140625" style="24" bestFit="1" customWidth="1"/>
    <col min="13305" max="13305" width="12.85546875" style="24" bestFit="1" customWidth="1"/>
    <col min="13306" max="13313" width="9.140625" style="24"/>
    <col min="13314" max="13314" width="10.7109375" style="24" customWidth="1"/>
    <col min="13315" max="13527" width="9.140625" style="24"/>
    <col min="13528" max="13528" width="5.5703125" style="24" customWidth="1"/>
    <col min="13529" max="13529" width="41.85546875" style="24" customWidth="1"/>
    <col min="13530" max="13530" width="26" style="24" customWidth="1"/>
    <col min="13531" max="13531" width="17.7109375" style="24" customWidth="1"/>
    <col min="13532" max="13532" width="8.140625" style="24" customWidth="1"/>
    <col min="13533" max="13533" width="10.28515625" style="24" customWidth="1"/>
    <col min="13534" max="13534" width="5.5703125" style="24" customWidth="1"/>
    <col min="13535" max="13535" width="8.5703125" style="24" customWidth="1"/>
    <col min="13536" max="13536" width="5.7109375" style="24" customWidth="1"/>
    <col min="13537" max="13537" width="18.85546875" style="24" customWidth="1"/>
    <col min="13538" max="13538" width="14.5703125" style="24" customWidth="1"/>
    <col min="13539" max="13539" width="17.140625" style="24" customWidth="1"/>
    <col min="13540" max="13540" width="12.140625" style="24" customWidth="1"/>
    <col min="13541" max="13541" width="15" style="24" customWidth="1"/>
    <col min="13542" max="13542" width="13.5703125" style="24" customWidth="1"/>
    <col min="13543" max="13543" width="10.140625" style="24" customWidth="1"/>
    <col min="13544" max="13544" width="11.7109375" style="24" customWidth="1"/>
    <col min="13545" max="13545" width="10.28515625" style="24" customWidth="1"/>
    <col min="13546" max="13546" width="15.5703125" style="24" customWidth="1"/>
    <col min="13547" max="13547" width="12.140625" style="24" customWidth="1"/>
    <col min="13548" max="13548" width="14.140625" style="24" customWidth="1"/>
    <col min="13549" max="13549" width="13.85546875" style="24" customWidth="1"/>
    <col min="13550" max="13550" width="12.28515625" style="24" customWidth="1"/>
    <col min="13551" max="13551" width="9.28515625" style="24" bestFit="1" customWidth="1"/>
    <col min="13552" max="13552" width="9.28515625" style="24" customWidth="1"/>
    <col min="13553" max="13553" width="8.85546875" style="24" customWidth="1"/>
    <col min="13554" max="13554" width="11.140625" style="24" customWidth="1"/>
    <col min="13555" max="13555" width="13" style="24" customWidth="1"/>
    <col min="13556" max="13556" width="11.85546875" style="24" bestFit="1" customWidth="1"/>
    <col min="13557" max="13557" width="12.42578125" style="24" customWidth="1"/>
    <col min="13558" max="13559" width="9.140625" style="24"/>
    <col min="13560" max="13560" width="11.140625" style="24" bestFit="1" customWidth="1"/>
    <col min="13561" max="13561" width="12.85546875" style="24" bestFit="1" customWidth="1"/>
    <col min="13562" max="13569" width="9.140625" style="24"/>
    <col min="13570" max="13570" width="10.7109375" style="24" customWidth="1"/>
    <col min="13571" max="13783" width="9.140625" style="24"/>
    <col min="13784" max="13784" width="5.5703125" style="24" customWidth="1"/>
    <col min="13785" max="13785" width="41.85546875" style="24" customWidth="1"/>
    <col min="13786" max="13786" width="26" style="24" customWidth="1"/>
    <col min="13787" max="13787" width="17.7109375" style="24" customWidth="1"/>
    <col min="13788" max="13788" width="8.140625" style="24" customWidth="1"/>
    <col min="13789" max="13789" width="10.28515625" style="24" customWidth="1"/>
    <col min="13790" max="13790" width="5.5703125" style="24" customWidth="1"/>
    <col min="13791" max="13791" width="8.5703125" style="24" customWidth="1"/>
    <col min="13792" max="13792" width="5.7109375" style="24" customWidth="1"/>
    <col min="13793" max="13793" width="18.85546875" style="24" customWidth="1"/>
    <col min="13794" max="13794" width="14.5703125" style="24" customWidth="1"/>
    <col min="13795" max="13795" width="17.140625" style="24" customWidth="1"/>
    <col min="13796" max="13796" width="12.140625" style="24" customWidth="1"/>
    <col min="13797" max="13797" width="15" style="24" customWidth="1"/>
    <col min="13798" max="13798" width="13.5703125" style="24" customWidth="1"/>
    <col min="13799" max="13799" width="10.140625" style="24" customWidth="1"/>
    <col min="13800" max="13800" width="11.7109375" style="24" customWidth="1"/>
    <col min="13801" max="13801" width="10.28515625" style="24" customWidth="1"/>
    <col min="13802" max="13802" width="15.5703125" style="24" customWidth="1"/>
    <col min="13803" max="13803" width="12.140625" style="24" customWidth="1"/>
    <col min="13804" max="13804" width="14.140625" style="24" customWidth="1"/>
    <col min="13805" max="13805" width="13.85546875" style="24" customWidth="1"/>
    <col min="13806" max="13806" width="12.28515625" style="24" customWidth="1"/>
    <col min="13807" max="13807" width="9.28515625" style="24" bestFit="1" customWidth="1"/>
    <col min="13808" max="13808" width="9.28515625" style="24" customWidth="1"/>
    <col min="13809" max="13809" width="8.85546875" style="24" customWidth="1"/>
    <col min="13810" max="13810" width="11.140625" style="24" customWidth="1"/>
    <col min="13811" max="13811" width="13" style="24" customWidth="1"/>
    <col min="13812" max="13812" width="11.85546875" style="24" bestFit="1" customWidth="1"/>
    <col min="13813" max="13813" width="12.42578125" style="24" customWidth="1"/>
    <col min="13814" max="13815" width="9.140625" style="24"/>
    <col min="13816" max="13816" width="11.140625" style="24" bestFit="1" customWidth="1"/>
    <col min="13817" max="13817" width="12.85546875" style="24" bestFit="1" customWidth="1"/>
    <col min="13818" max="13825" width="9.140625" style="24"/>
    <col min="13826" max="13826" width="10.7109375" style="24" customWidth="1"/>
    <col min="13827" max="14039" width="9.140625" style="24"/>
    <col min="14040" max="14040" width="5.5703125" style="24" customWidth="1"/>
    <col min="14041" max="14041" width="41.85546875" style="24" customWidth="1"/>
    <col min="14042" max="14042" width="26" style="24" customWidth="1"/>
    <col min="14043" max="14043" width="17.7109375" style="24" customWidth="1"/>
    <col min="14044" max="14044" width="8.140625" style="24" customWidth="1"/>
    <col min="14045" max="14045" width="10.28515625" style="24" customWidth="1"/>
    <col min="14046" max="14046" width="5.5703125" style="24" customWidth="1"/>
    <col min="14047" max="14047" width="8.5703125" style="24" customWidth="1"/>
    <col min="14048" max="14048" width="5.7109375" style="24" customWidth="1"/>
    <col min="14049" max="14049" width="18.85546875" style="24" customWidth="1"/>
    <col min="14050" max="14050" width="14.5703125" style="24" customWidth="1"/>
    <col min="14051" max="14051" width="17.140625" style="24" customWidth="1"/>
    <col min="14052" max="14052" width="12.140625" style="24" customWidth="1"/>
    <col min="14053" max="14053" width="15" style="24" customWidth="1"/>
    <col min="14054" max="14054" width="13.5703125" style="24" customWidth="1"/>
    <col min="14055" max="14055" width="10.140625" style="24" customWidth="1"/>
    <col min="14056" max="14056" width="11.7109375" style="24" customWidth="1"/>
    <col min="14057" max="14057" width="10.28515625" style="24" customWidth="1"/>
    <col min="14058" max="14058" width="15.5703125" style="24" customWidth="1"/>
    <col min="14059" max="14059" width="12.140625" style="24" customWidth="1"/>
    <col min="14060" max="14060" width="14.140625" style="24" customWidth="1"/>
    <col min="14061" max="14061" width="13.85546875" style="24" customWidth="1"/>
    <col min="14062" max="14062" width="12.28515625" style="24" customWidth="1"/>
    <col min="14063" max="14063" width="9.28515625" style="24" bestFit="1" customWidth="1"/>
    <col min="14064" max="14064" width="9.28515625" style="24" customWidth="1"/>
    <col min="14065" max="14065" width="8.85546875" style="24" customWidth="1"/>
    <col min="14066" max="14066" width="11.140625" style="24" customWidth="1"/>
    <col min="14067" max="14067" width="13" style="24" customWidth="1"/>
    <col min="14068" max="14068" width="11.85546875" style="24" bestFit="1" customWidth="1"/>
    <col min="14069" max="14069" width="12.42578125" style="24" customWidth="1"/>
    <col min="14070" max="14071" width="9.140625" style="24"/>
    <col min="14072" max="14072" width="11.140625" style="24" bestFit="1" customWidth="1"/>
    <col min="14073" max="14073" width="12.85546875" style="24" bestFit="1" customWidth="1"/>
    <col min="14074" max="14081" width="9.140625" style="24"/>
    <col min="14082" max="14082" width="10.7109375" style="24" customWidth="1"/>
    <col min="14083" max="14295" width="9.140625" style="24"/>
    <col min="14296" max="14296" width="5.5703125" style="24" customWidth="1"/>
    <col min="14297" max="14297" width="41.85546875" style="24" customWidth="1"/>
    <col min="14298" max="14298" width="26" style="24" customWidth="1"/>
    <col min="14299" max="14299" width="17.7109375" style="24" customWidth="1"/>
    <col min="14300" max="14300" width="8.140625" style="24" customWidth="1"/>
    <col min="14301" max="14301" width="10.28515625" style="24" customWidth="1"/>
    <col min="14302" max="14302" width="5.5703125" style="24" customWidth="1"/>
    <col min="14303" max="14303" width="8.5703125" style="24" customWidth="1"/>
    <col min="14304" max="14304" width="5.7109375" style="24" customWidth="1"/>
    <col min="14305" max="14305" width="18.85546875" style="24" customWidth="1"/>
    <col min="14306" max="14306" width="14.5703125" style="24" customWidth="1"/>
    <col min="14307" max="14307" width="17.140625" style="24" customWidth="1"/>
    <col min="14308" max="14308" width="12.140625" style="24" customWidth="1"/>
    <col min="14309" max="14309" width="15" style="24" customWidth="1"/>
    <col min="14310" max="14310" width="13.5703125" style="24" customWidth="1"/>
    <col min="14311" max="14311" width="10.140625" style="24" customWidth="1"/>
    <col min="14312" max="14312" width="11.7109375" style="24" customWidth="1"/>
    <col min="14313" max="14313" width="10.28515625" style="24" customWidth="1"/>
    <col min="14314" max="14314" width="15.5703125" style="24" customWidth="1"/>
    <col min="14315" max="14315" width="12.140625" style="24" customWidth="1"/>
    <col min="14316" max="14316" width="14.140625" style="24" customWidth="1"/>
    <col min="14317" max="14317" width="13.85546875" style="24" customWidth="1"/>
    <col min="14318" max="14318" width="12.28515625" style="24" customWidth="1"/>
    <col min="14319" max="14319" width="9.28515625" style="24" bestFit="1" customWidth="1"/>
    <col min="14320" max="14320" width="9.28515625" style="24" customWidth="1"/>
    <col min="14321" max="14321" width="8.85546875" style="24" customWidth="1"/>
    <col min="14322" max="14322" width="11.140625" style="24" customWidth="1"/>
    <col min="14323" max="14323" width="13" style="24" customWidth="1"/>
    <col min="14324" max="14324" width="11.85546875" style="24" bestFit="1" customWidth="1"/>
    <col min="14325" max="14325" width="12.42578125" style="24" customWidth="1"/>
    <col min="14326" max="14327" width="9.140625" style="24"/>
    <col min="14328" max="14328" width="11.140625" style="24" bestFit="1" customWidth="1"/>
    <col min="14329" max="14329" width="12.85546875" style="24" bestFit="1" customWidth="1"/>
    <col min="14330" max="14337" width="9.140625" style="24"/>
    <col min="14338" max="14338" width="10.7109375" style="24" customWidth="1"/>
    <col min="14339" max="14551" width="9.140625" style="24"/>
    <col min="14552" max="14552" width="5.5703125" style="24" customWidth="1"/>
    <col min="14553" max="14553" width="41.85546875" style="24" customWidth="1"/>
    <col min="14554" max="14554" width="26" style="24" customWidth="1"/>
    <col min="14555" max="14555" width="17.7109375" style="24" customWidth="1"/>
    <col min="14556" max="14556" width="8.140625" style="24" customWidth="1"/>
    <col min="14557" max="14557" width="10.28515625" style="24" customWidth="1"/>
    <col min="14558" max="14558" width="5.5703125" style="24" customWidth="1"/>
    <col min="14559" max="14559" width="8.5703125" style="24" customWidth="1"/>
    <col min="14560" max="14560" width="5.7109375" style="24" customWidth="1"/>
    <col min="14561" max="14561" width="18.85546875" style="24" customWidth="1"/>
    <col min="14562" max="14562" width="14.5703125" style="24" customWidth="1"/>
    <col min="14563" max="14563" width="17.140625" style="24" customWidth="1"/>
    <col min="14564" max="14564" width="12.140625" style="24" customWidth="1"/>
    <col min="14565" max="14565" width="15" style="24" customWidth="1"/>
    <col min="14566" max="14566" width="13.5703125" style="24" customWidth="1"/>
    <col min="14567" max="14567" width="10.140625" style="24" customWidth="1"/>
    <col min="14568" max="14568" width="11.7109375" style="24" customWidth="1"/>
    <col min="14569" max="14569" width="10.28515625" style="24" customWidth="1"/>
    <col min="14570" max="14570" width="15.5703125" style="24" customWidth="1"/>
    <col min="14571" max="14571" width="12.140625" style="24" customWidth="1"/>
    <col min="14572" max="14572" width="14.140625" style="24" customWidth="1"/>
    <col min="14573" max="14573" width="13.85546875" style="24" customWidth="1"/>
    <col min="14574" max="14574" width="12.28515625" style="24" customWidth="1"/>
    <col min="14575" max="14575" width="9.28515625" style="24" bestFit="1" customWidth="1"/>
    <col min="14576" max="14576" width="9.28515625" style="24" customWidth="1"/>
    <col min="14577" max="14577" width="8.85546875" style="24" customWidth="1"/>
    <col min="14578" max="14578" width="11.140625" style="24" customWidth="1"/>
    <col min="14579" max="14579" width="13" style="24" customWidth="1"/>
    <col min="14580" max="14580" width="11.85546875" style="24" bestFit="1" customWidth="1"/>
    <col min="14581" max="14581" width="12.42578125" style="24" customWidth="1"/>
    <col min="14582" max="14583" width="9.140625" style="24"/>
    <col min="14584" max="14584" width="11.140625" style="24" bestFit="1" customWidth="1"/>
    <col min="14585" max="14585" width="12.85546875" style="24" bestFit="1" customWidth="1"/>
    <col min="14586" max="14593" width="9.140625" style="24"/>
    <col min="14594" max="14594" width="10.7109375" style="24" customWidth="1"/>
    <col min="14595" max="14807" width="9.140625" style="24"/>
    <col min="14808" max="14808" width="5.5703125" style="24" customWidth="1"/>
    <col min="14809" max="14809" width="41.85546875" style="24" customWidth="1"/>
    <col min="14810" max="14810" width="26" style="24" customWidth="1"/>
    <col min="14811" max="14811" width="17.7109375" style="24" customWidth="1"/>
    <col min="14812" max="14812" width="8.140625" style="24" customWidth="1"/>
    <col min="14813" max="14813" width="10.28515625" style="24" customWidth="1"/>
    <col min="14814" max="14814" width="5.5703125" style="24" customWidth="1"/>
    <col min="14815" max="14815" width="8.5703125" style="24" customWidth="1"/>
    <col min="14816" max="14816" width="5.7109375" style="24" customWidth="1"/>
    <col min="14817" max="14817" width="18.85546875" style="24" customWidth="1"/>
    <col min="14818" max="14818" width="14.5703125" style="24" customWidth="1"/>
    <col min="14819" max="14819" width="17.140625" style="24" customWidth="1"/>
    <col min="14820" max="14820" width="12.140625" style="24" customWidth="1"/>
    <col min="14821" max="14821" width="15" style="24" customWidth="1"/>
    <col min="14822" max="14822" width="13.5703125" style="24" customWidth="1"/>
    <col min="14823" max="14823" width="10.140625" style="24" customWidth="1"/>
    <col min="14824" max="14824" width="11.7109375" style="24" customWidth="1"/>
    <col min="14825" max="14825" width="10.28515625" style="24" customWidth="1"/>
    <col min="14826" max="14826" width="15.5703125" style="24" customWidth="1"/>
    <col min="14827" max="14827" width="12.140625" style="24" customWidth="1"/>
    <col min="14828" max="14828" width="14.140625" style="24" customWidth="1"/>
    <col min="14829" max="14829" width="13.85546875" style="24" customWidth="1"/>
    <col min="14830" max="14830" width="12.28515625" style="24" customWidth="1"/>
    <col min="14831" max="14831" width="9.28515625" style="24" bestFit="1" customWidth="1"/>
    <col min="14832" max="14832" width="9.28515625" style="24" customWidth="1"/>
    <col min="14833" max="14833" width="8.85546875" style="24" customWidth="1"/>
    <col min="14834" max="14834" width="11.140625" style="24" customWidth="1"/>
    <col min="14835" max="14835" width="13" style="24" customWidth="1"/>
    <col min="14836" max="14836" width="11.85546875" style="24" bestFit="1" customWidth="1"/>
    <col min="14837" max="14837" width="12.42578125" style="24" customWidth="1"/>
    <col min="14838" max="14839" width="9.140625" style="24"/>
    <col min="14840" max="14840" width="11.140625" style="24" bestFit="1" customWidth="1"/>
    <col min="14841" max="14841" width="12.85546875" style="24" bestFit="1" customWidth="1"/>
    <col min="14842" max="14849" width="9.140625" style="24"/>
    <col min="14850" max="14850" width="10.7109375" style="24" customWidth="1"/>
    <col min="14851" max="15063" width="9.140625" style="24"/>
    <col min="15064" max="15064" width="5.5703125" style="24" customWidth="1"/>
    <col min="15065" max="15065" width="41.85546875" style="24" customWidth="1"/>
    <col min="15066" max="15066" width="26" style="24" customWidth="1"/>
    <col min="15067" max="15067" width="17.7109375" style="24" customWidth="1"/>
    <col min="15068" max="15068" width="8.140625" style="24" customWidth="1"/>
    <col min="15069" max="15069" width="10.28515625" style="24" customWidth="1"/>
    <col min="15070" max="15070" width="5.5703125" style="24" customWidth="1"/>
    <col min="15071" max="15071" width="8.5703125" style="24" customWidth="1"/>
    <col min="15072" max="15072" width="5.7109375" style="24" customWidth="1"/>
    <col min="15073" max="15073" width="18.85546875" style="24" customWidth="1"/>
    <col min="15074" max="15074" width="14.5703125" style="24" customWidth="1"/>
    <col min="15075" max="15075" width="17.140625" style="24" customWidth="1"/>
    <col min="15076" max="15076" width="12.140625" style="24" customWidth="1"/>
    <col min="15077" max="15077" width="15" style="24" customWidth="1"/>
    <col min="15078" max="15078" width="13.5703125" style="24" customWidth="1"/>
    <col min="15079" max="15079" width="10.140625" style="24" customWidth="1"/>
    <col min="15080" max="15080" width="11.7109375" style="24" customWidth="1"/>
    <col min="15081" max="15081" width="10.28515625" style="24" customWidth="1"/>
    <col min="15082" max="15082" width="15.5703125" style="24" customWidth="1"/>
    <col min="15083" max="15083" width="12.140625" style="24" customWidth="1"/>
    <col min="15084" max="15084" width="14.140625" style="24" customWidth="1"/>
    <col min="15085" max="15085" width="13.85546875" style="24" customWidth="1"/>
    <col min="15086" max="15086" width="12.28515625" style="24" customWidth="1"/>
    <col min="15087" max="15087" width="9.28515625" style="24" bestFit="1" customWidth="1"/>
    <col min="15088" max="15088" width="9.28515625" style="24" customWidth="1"/>
    <col min="15089" max="15089" width="8.85546875" style="24" customWidth="1"/>
    <col min="15090" max="15090" width="11.140625" style="24" customWidth="1"/>
    <col min="15091" max="15091" width="13" style="24" customWidth="1"/>
    <col min="15092" max="15092" width="11.85546875" style="24" bestFit="1" customWidth="1"/>
    <col min="15093" max="15093" width="12.42578125" style="24" customWidth="1"/>
    <col min="15094" max="15095" width="9.140625" style="24"/>
    <col min="15096" max="15096" width="11.140625" style="24" bestFit="1" customWidth="1"/>
    <col min="15097" max="15097" width="12.85546875" style="24" bestFit="1" customWidth="1"/>
    <col min="15098" max="15105" width="9.140625" style="24"/>
    <col min="15106" max="15106" width="10.7109375" style="24" customWidth="1"/>
    <col min="15107" max="15319" width="9.140625" style="24"/>
    <col min="15320" max="15320" width="5.5703125" style="24" customWidth="1"/>
    <col min="15321" max="15321" width="41.85546875" style="24" customWidth="1"/>
    <col min="15322" max="15322" width="26" style="24" customWidth="1"/>
    <col min="15323" max="15323" width="17.7109375" style="24" customWidth="1"/>
    <col min="15324" max="15324" width="8.140625" style="24" customWidth="1"/>
    <col min="15325" max="15325" width="10.28515625" style="24" customWidth="1"/>
    <col min="15326" max="15326" width="5.5703125" style="24" customWidth="1"/>
    <col min="15327" max="15327" width="8.5703125" style="24" customWidth="1"/>
    <col min="15328" max="15328" width="5.7109375" style="24" customWidth="1"/>
    <col min="15329" max="15329" width="18.85546875" style="24" customWidth="1"/>
    <col min="15330" max="15330" width="14.5703125" style="24" customWidth="1"/>
    <col min="15331" max="15331" width="17.140625" style="24" customWidth="1"/>
    <col min="15332" max="15332" width="12.140625" style="24" customWidth="1"/>
    <col min="15333" max="15333" width="15" style="24" customWidth="1"/>
    <col min="15334" max="15334" width="13.5703125" style="24" customWidth="1"/>
    <col min="15335" max="15335" width="10.140625" style="24" customWidth="1"/>
    <col min="15336" max="15336" width="11.7109375" style="24" customWidth="1"/>
    <col min="15337" max="15337" width="10.28515625" style="24" customWidth="1"/>
    <col min="15338" max="15338" width="15.5703125" style="24" customWidth="1"/>
    <col min="15339" max="15339" width="12.140625" style="24" customWidth="1"/>
    <col min="15340" max="15340" width="14.140625" style="24" customWidth="1"/>
    <col min="15341" max="15341" width="13.85546875" style="24" customWidth="1"/>
    <col min="15342" max="15342" width="12.28515625" style="24" customWidth="1"/>
    <col min="15343" max="15343" width="9.28515625" style="24" bestFit="1" customWidth="1"/>
    <col min="15344" max="15344" width="9.28515625" style="24" customWidth="1"/>
    <col min="15345" max="15345" width="8.85546875" style="24" customWidth="1"/>
    <col min="15346" max="15346" width="11.140625" style="24" customWidth="1"/>
    <col min="15347" max="15347" width="13" style="24" customWidth="1"/>
    <col min="15348" max="15348" width="11.85546875" style="24" bestFit="1" customWidth="1"/>
    <col min="15349" max="15349" width="12.42578125" style="24" customWidth="1"/>
    <col min="15350" max="15351" width="9.140625" style="24"/>
    <col min="15352" max="15352" width="11.140625" style="24" bestFit="1" customWidth="1"/>
    <col min="15353" max="15353" width="12.85546875" style="24" bestFit="1" customWidth="1"/>
    <col min="15354" max="15361" width="9.140625" style="24"/>
    <col min="15362" max="15362" width="10.7109375" style="24" customWidth="1"/>
    <col min="15363" max="15575" width="9.140625" style="24"/>
    <col min="15576" max="15576" width="5.5703125" style="24" customWidth="1"/>
    <col min="15577" max="15577" width="41.85546875" style="24" customWidth="1"/>
    <col min="15578" max="15578" width="26" style="24" customWidth="1"/>
    <col min="15579" max="15579" width="17.7109375" style="24" customWidth="1"/>
    <col min="15580" max="15580" width="8.140625" style="24" customWidth="1"/>
    <col min="15581" max="15581" width="10.28515625" style="24" customWidth="1"/>
    <col min="15582" max="15582" width="5.5703125" style="24" customWidth="1"/>
    <col min="15583" max="15583" width="8.5703125" style="24" customWidth="1"/>
    <col min="15584" max="15584" width="5.7109375" style="24" customWidth="1"/>
    <col min="15585" max="15585" width="18.85546875" style="24" customWidth="1"/>
    <col min="15586" max="15586" width="14.5703125" style="24" customWidth="1"/>
    <col min="15587" max="15587" width="17.140625" style="24" customWidth="1"/>
    <col min="15588" max="15588" width="12.140625" style="24" customWidth="1"/>
    <col min="15589" max="15589" width="15" style="24" customWidth="1"/>
    <col min="15590" max="15590" width="13.5703125" style="24" customWidth="1"/>
    <col min="15591" max="15591" width="10.140625" style="24" customWidth="1"/>
    <col min="15592" max="15592" width="11.7109375" style="24" customWidth="1"/>
    <col min="15593" max="15593" width="10.28515625" style="24" customWidth="1"/>
    <col min="15594" max="15594" width="15.5703125" style="24" customWidth="1"/>
    <col min="15595" max="15595" width="12.140625" style="24" customWidth="1"/>
    <col min="15596" max="15596" width="14.140625" style="24" customWidth="1"/>
    <col min="15597" max="15597" width="13.85546875" style="24" customWidth="1"/>
    <col min="15598" max="15598" width="12.28515625" style="24" customWidth="1"/>
    <col min="15599" max="15599" width="9.28515625" style="24" bestFit="1" customWidth="1"/>
    <col min="15600" max="15600" width="9.28515625" style="24" customWidth="1"/>
    <col min="15601" max="15601" width="8.85546875" style="24" customWidth="1"/>
    <col min="15602" max="15602" width="11.140625" style="24" customWidth="1"/>
    <col min="15603" max="15603" width="13" style="24" customWidth="1"/>
    <col min="15604" max="15604" width="11.85546875" style="24" bestFit="1" customWidth="1"/>
    <col min="15605" max="15605" width="12.42578125" style="24" customWidth="1"/>
    <col min="15606" max="15607" width="9.140625" style="24"/>
    <col min="15608" max="15608" width="11.140625" style="24" bestFit="1" customWidth="1"/>
    <col min="15609" max="15609" width="12.85546875" style="24" bestFit="1" customWidth="1"/>
    <col min="15610" max="15617" width="9.140625" style="24"/>
    <col min="15618" max="15618" width="10.7109375" style="24" customWidth="1"/>
    <col min="15619" max="15831" width="9.140625" style="24"/>
    <col min="15832" max="15832" width="5.5703125" style="24" customWidth="1"/>
    <col min="15833" max="15833" width="41.85546875" style="24" customWidth="1"/>
    <col min="15834" max="15834" width="26" style="24" customWidth="1"/>
    <col min="15835" max="15835" width="17.7109375" style="24" customWidth="1"/>
    <col min="15836" max="15836" width="8.140625" style="24" customWidth="1"/>
    <col min="15837" max="15837" width="10.28515625" style="24" customWidth="1"/>
    <col min="15838" max="15838" width="5.5703125" style="24" customWidth="1"/>
    <col min="15839" max="15839" width="8.5703125" style="24" customWidth="1"/>
    <col min="15840" max="15840" width="5.7109375" style="24" customWidth="1"/>
    <col min="15841" max="15841" width="18.85546875" style="24" customWidth="1"/>
    <col min="15842" max="15842" width="14.5703125" style="24" customWidth="1"/>
    <col min="15843" max="15843" width="17.140625" style="24" customWidth="1"/>
    <col min="15844" max="15844" width="12.140625" style="24" customWidth="1"/>
    <col min="15845" max="15845" width="15" style="24" customWidth="1"/>
    <col min="15846" max="15846" width="13.5703125" style="24" customWidth="1"/>
    <col min="15847" max="15847" width="10.140625" style="24" customWidth="1"/>
    <col min="15848" max="15848" width="11.7109375" style="24" customWidth="1"/>
    <col min="15849" max="15849" width="10.28515625" style="24" customWidth="1"/>
    <col min="15850" max="15850" width="15.5703125" style="24" customWidth="1"/>
    <col min="15851" max="15851" width="12.140625" style="24" customWidth="1"/>
    <col min="15852" max="15852" width="14.140625" style="24" customWidth="1"/>
    <col min="15853" max="15853" width="13.85546875" style="24" customWidth="1"/>
    <col min="15854" max="15854" width="12.28515625" style="24" customWidth="1"/>
    <col min="15855" max="15855" width="9.28515625" style="24" bestFit="1" customWidth="1"/>
    <col min="15856" max="15856" width="9.28515625" style="24" customWidth="1"/>
    <col min="15857" max="15857" width="8.85546875" style="24" customWidth="1"/>
    <col min="15858" max="15858" width="11.140625" style="24" customWidth="1"/>
    <col min="15859" max="15859" width="13" style="24" customWidth="1"/>
    <col min="15860" max="15860" width="11.85546875" style="24" bestFit="1" customWidth="1"/>
    <col min="15861" max="15861" width="12.42578125" style="24" customWidth="1"/>
    <col min="15862" max="15863" width="9.140625" style="24"/>
    <col min="15864" max="15864" width="11.140625" style="24" bestFit="1" customWidth="1"/>
    <col min="15865" max="15865" width="12.85546875" style="24" bestFit="1" customWidth="1"/>
    <col min="15866" max="15873" width="9.140625" style="24"/>
    <col min="15874" max="15874" width="10.7109375" style="24" customWidth="1"/>
    <col min="15875" max="16087" width="9.140625" style="24"/>
    <col min="16088" max="16088" width="5.5703125" style="24" customWidth="1"/>
    <col min="16089" max="16089" width="41.85546875" style="24" customWidth="1"/>
    <col min="16090" max="16090" width="26" style="24" customWidth="1"/>
    <col min="16091" max="16091" width="17.7109375" style="24" customWidth="1"/>
    <col min="16092" max="16092" width="8.140625" style="24" customWidth="1"/>
    <col min="16093" max="16093" width="10.28515625" style="24" customWidth="1"/>
    <col min="16094" max="16094" width="5.5703125" style="24" customWidth="1"/>
    <col min="16095" max="16095" width="8.5703125" style="24" customWidth="1"/>
    <col min="16096" max="16096" width="5.7109375" style="24" customWidth="1"/>
    <col min="16097" max="16097" width="18.85546875" style="24" customWidth="1"/>
    <col min="16098" max="16098" width="14.5703125" style="24" customWidth="1"/>
    <col min="16099" max="16099" width="17.140625" style="24" customWidth="1"/>
    <col min="16100" max="16100" width="12.140625" style="24" customWidth="1"/>
    <col min="16101" max="16101" width="15" style="24" customWidth="1"/>
    <col min="16102" max="16102" width="13.5703125" style="24" customWidth="1"/>
    <col min="16103" max="16103" width="10.140625" style="24" customWidth="1"/>
    <col min="16104" max="16104" width="11.7109375" style="24" customWidth="1"/>
    <col min="16105" max="16105" width="10.28515625" style="24" customWidth="1"/>
    <col min="16106" max="16106" width="15.5703125" style="24" customWidth="1"/>
    <col min="16107" max="16107" width="12.140625" style="24" customWidth="1"/>
    <col min="16108" max="16108" width="14.140625" style="24" customWidth="1"/>
    <col min="16109" max="16109" width="13.85546875" style="24" customWidth="1"/>
    <col min="16110" max="16110" width="12.28515625" style="24" customWidth="1"/>
    <col min="16111" max="16111" width="9.28515625" style="24" bestFit="1" customWidth="1"/>
    <col min="16112" max="16112" width="9.28515625" style="24" customWidth="1"/>
    <col min="16113" max="16113" width="8.85546875" style="24" customWidth="1"/>
    <col min="16114" max="16114" width="11.140625" style="24" customWidth="1"/>
    <col min="16115" max="16115" width="13" style="24" customWidth="1"/>
    <col min="16116" max="16116" width="11.85546875" style="24" bestFit="1" customWidth="1"/>
    <col min="16117" max="16117" width="12.42578125" style="24" customWidth="1"/>
    <col min="16118" max="16119" width="9.140625" style="24"/>
    <col min="16120" max="16120" width="11.140625" style="24" bestFit="1" customWidth="1"/>
    <col min="16121" max="16121" width="12.85546875" style="24" bestFit="1" customWidth="1"/>
    <col min="16122" max="16129" width="9.140625" style="24"/>
    <col min="16130" max="16130" width="10.7109375" style="24" customWidth="1"/>
    <col min="16131" max="16384" width="9.140625" style="24"/>
  </cols>
  <sheetData>
    <row r="2" spans="1:5">
      <c r="A2" s="25"/>
      <c r="B2" s="25"/>
      <c r="C2" s="25"/>
      <c r="D2" s="25"/>
    </row>
    <row r="3" spans="1:5">
      <c r="A3" s="25"/>
      <c r="B3" s="25"/>
      <c r="C3" s="25"/>
      <c r="D3" s="25"/>
    </row>
    <row r="4" spans="1:5">
      <c r="A4" s="25"/>
      <c r="B4" s="25"/>
      <c r="C4" s="25"/>
      <c r="D4" s="25"/>
    </row>
    <row r="5" spans="1:5" ht="41.25" customHeight="1">
      <c r="A5" s="91" t="s">
        <v>5</v>
      </c>
      <c r="B5" s="93" t="s">
        <v>439</v>
      </c>
      <c r="C5" s="27" t="s">
        <v>440</v>
      </c>
      <c r="D5" s="89" t="s">
        <v>441</v>
      </c>
    </row>
    <row r="6" spans="1:5" ht="27" customHeight="1">
      <c r="A6" s="92"/>
      <c r="B6" s="94"/>
      <c r="C6" s="27" t="s">
        <v>442</v>
      </c>
      <c r="D6" s="90"/>
    </row>
    <row r="7" spans="1:5" ht="14.25" customHeight="1">
      <c r="A7" s="28"/>
      <c r="B7" s="29" t="s">
        <v>443</v>
      </c>
      <c r="C7" s="28"/>
      <c r="D7" s="28"/>
    </row>
    <row r="8" spans="1:5">
      <c r="A8" s="30">
        <v>1</v>
      </c>
      <c r="B8" s="31" t="s">
        <v>444</v>
      </c>
      <c r="C8" s="32">
        <v>487</v>
      </c>
      <c r="D8" s="32" t="s">
        <v>445</v>
      </c>
      <c r="E8" s="24" t="e">
        <f>VLOOKUP(C8,'uureg 2016'!C4:D211,3,0)</f>
        <v>#N/A</v>
      </c>
    </row>
    <row r="9" spans="1:5" ht="11.25" customHeight="1">
      <c r="A9" s="30">
        <v>2</v>
      </c>
      <c r="B9" s="31" t="s">
        <v>446</v>
      </c>
      <c r="C9" s="32">
        <v>507</v>
      </c>
      <c r="D9" s="32" t="s">
        <v>447</v>
      </c>
      <c r="E9" s="24" t="e">
        <f>VLOOKUP(C9,'uureg 2016'!C5:D212,3,0)</f>
        <v>#N/A</v>
      </c>
    </row>
    <row r="10" spans="1:5">
      <c r="A10" s="30">
        <v>3</v>
      </c>
      <c r="B10" s="31" t="s">
        <v>448</v>
      </c>
      <c r="C10" s="32">
        <v>481</v>
      </c>
      <c r="D10" s="32" t="s">
        <v>449</v>
      </c>
      <c r="E10" s="24" t="e">
        <f>VLOOKUP(C10,'uureg 2016'!C6:D213,3,0)</f>
        <v>#N/A</v>
      </c>
    </row>
    <row r="11" spans="1:5">
      <c r="A11" s="30">
        <v>4</v>
      </c>
      <c r="B11" s="31" t="s">
        <v>450</v>
      </c>
      <c r="C11" s="32">
        <v>505</v>
      </c>
      <c r="D11" s="32" t="s">
        <v>451</v>
      </c>
      <c r="E11" s="24" t="e">
        <f>VLOOKUP(C11,'uureg 2016'!C7:D214,3,0)</f>
        <v>#N/A</v>
      </c>
    </row>
    <row r="12" spans="1:5">
      <c r="A12" s="30">
        <v>5</v>
      </c>
      <c r="B12" s="31" t="s">
        <v>452</v>
      </c>
      <c r="C12" s="32">
        <v>496</v>
      </c>
      <c r="D12" s="32" t="s">
        <v>453</v>
      </c>
      <c r="E12" s="24" t="e">
        <f>VLOOKUP(C12,'uureg 2016'!C8:D215,3,0)</f>
        <v>#N/A</v>
      </c>
    </row>
    <row r="13" spans="1:5">
      <c r="A13" s="30">
        <v>6</v>
      </c>
      <c r="B13" s="33" t="s">
        <v>454</v>
      </c>
      <c r="C13" s="32">
        <v>519</v>
      </c>
      <c r="D13" s="32" t="s">
        <v>455</v>
      </c>
      <c r="E13" s="24" t="e">
        <f>VLOOKUP(C13,'uureg 2016'!C9:D216,3,0)</f>
        <v>#N/A</v>
      </c>
    </row>
    <row r="14" spans="1:5">
      <c r="A14" s="30">
        <v>7</v>
      </c>
      <c r="B14" s="31" t="s">
        <v>456</v>
      </c>
      <c r="C14" s="32">
        <v>498</v>
      </c>
      <c r="D14" s="32" t="s">
        <v>457</v>
      </c>
      <c r="E14" s="24" t="e">
        <f>VLOOKUP(C14,'uureg 2016'!C10:D217,3,0)</f>
        <v>#N/A</v>
      </c>
    </row>
    <row r="15" spans="1:5">
      <c r="A15" s="30">
        <v>8</v>
      </c>
      <c r="B15" s="31" t="s">
        <v>458</v>
      </c>
      <c r="C15" s="32">
        <v>526</v>
      </c>
      <c r="D15" s="32" t="s">
        <v>459</v>
      </c>
      <c r="E15" s="24" t="e">
        <f>VLOOKUP(C15,'uureg 2016'!C11:D218,3,0)</f>
        <v>#N/A</v>
      </c>
    </row>
    <row r="16" spans="1:5">
      <c r="A16" s="30">
        <v>9</v>
      </c>
      <c r="B16" s="31" t="s">
        <v>460</v>
      </c>
      <c r="C16" s="32">
        <v>513</v>
      </c>
      <c r="D16" s="32" t="s">
        <v>461</v>
      </c>
      <c r="E16" s="24" t="e">
        <f>VLOOKUP(C16,'uureg 2016'!C12:D219,3,0)</f>
        <v>#N/A</v>
      </c>
    </row>
    <row r="17" spans="1:5">
      <c r="A17" s="30">
        <v>10</v>
      </c>
      <c r="B17" s="31" t="s">
        <v>462</v>
      </c>
      <c r="C17" s="32">
        <v>514</v>
      </c>
      <c r="D17" s="32" t="s">
        <v>463</v>
      </c>
      <c r="E17" s="24" t="e">
        <f>VLOOKUP(C17,'uureg 2016'!C13:D220,3,0)</f>
        <v>#N/A</v>
      </c>
    </row>
    <row r="18" spans="1:5">
      <c r="A18" s="30">
        <v>11</v>
      </c>
      <c r="B18" s="31" t="s">
        <v>464</v>
      </c>
      <c r="C18" s="32">
        <v>502</v>
      </c>
      <c r="D18" s="32" t="s">
        <v>465</v>
      </c>
      <c r="E18" s="24" t="e">
        <f>VLOOKUP(C18,'uureg 2016'!C14:D221,3,0)</f>
        <v>#N/A</v>
      </c>
    </row>
    <row r="19" spans="1:5">
      <c r="A19" s="30">
        <v>12</v>
      </c>
      <c r="B19" s="31" t="s">
        <v>466</v>
      </c>
      <c r="C19" s="32">
        <v>504</v>
      </c>
      <c r="D19" s="32" t="s">
        <v>467</v>
      </c>
      <c r="E19" s="24" t="e">
        <f>VLOOKUP(C19,'uureg 2016'!C15:D222,3,0)</f>
        <v>#N/A</v>
      </c>
    </row>
    <row r="20" spans="1:5">
      <c r="A20" s="30">
        <v>13</v>
      </c>
      <c r="B20" s="31" t="s">
        <v>468</v>
      </c>
      <c r="C20" s="32">
        <v>510</v>
      </c>
      <c r="D20" s="32" t="s">
        <v>469</v>
      </c>
      <c r="E20" s="24" t="e">
        <f>VLOOKUP(C20,'uureg 2016'!C16:D223,3,0)</f>
        <v>#N/A</v>
      </c>
    </row>
    <row r="21" spans="1:5">
      <c r="A21" s="30">
        <v>14</v>
      </c>
      <c r="B21" s="31" t="s">
        <v>470</v>
      </c>
      <c r="C21" s="32">
        <v>536</v>
      </c>
      <c r="D21" s="32" t="s">
        <v>471</v>
      </c>
      <c r="E21" s="24" t="e">
        <f>VLOOKUP(C21,'uureg 2016'!C17:D224,3,0)</f>
        <v>#N/A</v>
      </c>
    </row>
    <row r="22" spans="1:5">
      <c r="A22" s="30">
        <v>15</v>
      </c>
      <c r="B22" s="31" t="s">
        <v>472</v>
      </c>
      <c r="C22" s="32">
        <v>500</v>
      </c>
      <c r="D22" s="32" t="s">
        <v>473</v>
      </c>
      <c r="E22" s="24" t="e">
        <f>VLOOKUP(C22,'uureg 2016'!C18:D225,3,0)</f>
        <v>#N/A</v>
      </c>
    </row>
    <row r="23" spans="1:5" ht="9.75" customHeight="1">
      <c r="A23" s="30">
        <v>16</v>
      </c>
      <c r="B23" s="31" t="s">
        <v>474</v>
      </c>
      <c r="C23" s="32">
        <v>515</v>
      </c>
      <c r="D23" s="32" t="s">
        <v>475</v>
      </c>
      <c r="E23" s="24" t="e">
        <f>VLOOKUP(C23,'uureg 2016'!C19:D226,3,0)</f>
        <v>#N/A</v>
      </c>
    </row>
    <row r="24" spans="1:5">
      <c r="A24" s="30">
        <v>17</v>
      </c>
      <c r="B24" s="31" t="s">
        <v>476</v>
      </c>
      <c r="C24" s="32">
        <v>497</v>
      </c>
      <c r="D24" s="32" t="s">
        <v>477</v>
      </c>
      <c r="E24" s="24" t="e">
        <f>VLOOKUP(C24,'uureg 2016'!C20:D227,3,0)</f>
        <v>#N/A</v>
      </c>
    </row>
    <row r="25" spans="1:5">
      <c r="A25" s="30">
        <v>18</v>
      </c>
      <c r="B25" s="31" t="s">
        <v>478</v>
      </c>
      <c r="C25" s="32">
        <v>506</v>
      </c>
      <c r="D25" s="32" t="s">
        <v>479</v>
      </c>
      <c r="E25" s="24" t="e">
        <f>VLOOKUP(C25,'uureg 2016'!C21:D228,3,0)</f>
        <v>#N/A</v>
      </c>
    </row>
    <row r="26" spans="1:5">
      <c r="A26" s="30">
        <v>19</v>
      </c>
      <c r="B26" s="31" t="s">
        <v>480</v>
      </c>
      <c r="C26" s="32">
        <v>499</v>
      </c>
      <c r="D26" s="32" t="s">
        <v>481</v>
      </c>
      <c r="E26" s="24" t="e">
        <f>VLOOKUP(C26,'uureg 2016'!C22:D229,3,0)</f>
        <v>#N/A</v>
      </c>
    </row>
    <row r="27" spans="1:5">
      <c r="A27" s="30">
        <v>20</v>
      </c>
      <c r="B27" s="35" t="s">
        <v>482</v>
      </c>
      <c r="C27" s="32">
        <v>452</v>
      </c>
      <c r="D27" s="32" t="s">
        <v>296</v>
      </c>
      <c r="E27" s="24" t="e">
        <f>VLOOKUP(C27,'uureg 2016'!$C$23:$D$230,3,0)</f>
        <v>#REF!</v>
      </c>
    </row>
    <row r="28" spans="1:5">
      <c r="A28" s="30">
        <v>21</v>
      </c>
      <c r="B28" s="35" t="s">
        <v>483</v>
      </c>
      <c r="C28" s="32">
        <v>225</v>
      </c>
      <c r="D28" s="32" t="s">
        <v>298</v>
      </c>
      <c r="E28" s="24" t="e">
        <f>VLOOKUP(C28,'uureg 2016'!$C$23:$D$230,3,0)</f>
        <v>#REF!</v>
      </c>
    </row>
    <row r="29" spans="1:5">
      <c r="A29" s="30">
        <v>22</v>
      </c>
      <c r="B29" s="35" t="s">
        <v>484</v>
      </c>
      <c r="C29" s="32">
        <v>445</v>
      </c>
      <c r="D29" s="32" t="s">
        <v>54</v>
      </c>
      <c r="E29" s="24" t="e">
        <f>VLOOKUP(C29,'uureg 2016'!$C$23:$D$230,3,0)</f>
        <v>#REF!</v>
      </c>
    </row>
    <row r="30" spans="1:5">
      <c r="A30" s="30">
        <v>23</v>
      </c>
      <c r="B30" s="35" t="s">
        <v>485</v>
      </c>
      <c r="C30" s="32">
        <v>396</v>
      </c>
      <c r="D30" s="32" t="s">
        <v>56</v>
      </c>
      <c r="E30" s="24" t="e">
        <f>VLOOKUP(C30,'uureg 2016'!$C$23:$D$230,3,0)</f>
        <v>#REF!</v>
      </c>
    </row>
    <row r="31" spans="1:5">
      <c r="A31" s="30">
        <v>24</v>
      </c>
      <c r="B31" s="35" t="s">
        <v>486</v>
      </c>
      <c r="C31" s="32">
        <v>63</v>
      </c>
      <c r="D31" s="32" t="s">
        <v>300</v>
      </c>
      <c r="E31" s="24" t="e">
        <f>VLOOKUP(C31,'uureg 2016'!$C$23:$D$230,3,0)</f>
        <v>#REF!</v>
      </c>
    </row>
    <row r="32" spans="1:5">
      <c r="A32" s="30">
        <v>25</v>
      </c>
      <c r="B32" s="35" t="s">
        <v>487</v>
      </c>
      <c r="C32" s="32">
        <v>375</v>
      </c>
      <c r="D32" s="32" t="s">
        <v>302</v>
      </c>
      <c r="E32" s="24" t="e">
        <f>VLOOKUP(C32,'uureg 2016'!$C$23:$D$230,3,0)</f>
        <v>#REF!</v>
      </c>
    </row>
    <row r="33" spans="1:5">
      <c r="A33" s="30">
        <v>26</v>
      </c>
      <c r="B33" s="35" t="s">
        <v>488</v>
      </c>
      <c r="C33" s="32">
        <v>286</v>
      </c>
      <c r="D33" s="32" t="s">
        <v>304</v>
      </c>
      <c r="E33" s="24" t="e">
        <f>VLOOKUP(C33,'uureg 2016'!$C$23:$D$230,3,0)</f>
        <v>#REF!</v>
      </c>
    </row>
    <row r="34" spans="1:5">
      <c r="A34" s="30">
        <v>27</v>
      </c>
      <c r="B34" s="35" t="s">
        <v>489</v>
      </c>
      <c r="C34" s="32">
        <v>444</v>
      </c>
      <c r="D34" s="32" t="s">
        <v>58</v>
      </c>
      <c r="E34" s="24" t="e">
        <f>VLOOKUP(C34,'uureg 2016'!$C$23:$D$230,3,0)</f>
        <v>#REF!</v>
      </c>
    </row>
    <row r="35" spans="1:5">
      <c r="A35" s="30">
        <v>28</v>
      </c>
      <c r="B35" s="35" t="s">
        <v>490</v>
      </c>
      <c r="C35" s="32">
        <v>209</v>
      </c>
      <c r="D35" s="32" t="s">
        <v>174</v>
      </c>
      <c r="E35" s="24" t="e">
        <f>VLOOKUP(C35,'uureg 2016'!$C$23:$D$230,3,0)</f>
        <v>#REF!</v>
      </c>
    </row>
    <row r="36" spans="1:5">
      <c r="A36" s="30">
        <v>29</v>
      </c>
      <c r="B36" s="35" t="s">
        <v>491</v>
      </c>
      <c r="C36" s="32">
        <v>424</v>
      </c>
      <c r="D36" s="32" t="s">
        <v>306</v>
      </c>
      <c r="E36" s="24" t="e">
        <f>VLOOKUP(C36,'uureg 2016'!$C$23:$D$230,3,0)</f>
        <v>#REF!</v>
      </c>
    </row>
    <row r="37" spans="1:5">
      <c r="A37" s="30">
        <v>30</v>
      </c>
      <c r="B37" s="35" t="s">
        <v>492</v>
      </c>
      <c r="C37" s="32">
        <v>458</v>
      </c>
      <c r="D37" s="32" t="s">
        <v>59</v>
      </c>
      <c r="E37" s="24" t="e">
        <f>VLOOKUP(C37,'uureg 2016'!$C$23:$D$230,3,0)</f>
        <v>#REF!</v>
      </c>
    </row>
    <row r="38" spans="1:5">
      <c r="A38" s="30">
        <v>31</v>
      </c>
      <c r="B38" s="35" t="s">
        <v>493</v>
      </c>
      <c r="C38" s="32">
        <v>32</v>
      </c>
      <c r="D38" s="32" t="s">
        <v>275</v>
      </c>
      <c r="E38" s="24" t="e">
        <f>VLOOKUP(C38,'uureg 2016'!$C$23:$D$230,3,0)</f>
        <v>#REF!</v>
      </c>
    </row>
    <row r="39" spans="1:5">
      <c r="A39" s="30">
        <v>32</v>
      </c>
      <c r="B39" s="35" t="s">
        <v>494</v>
      </c>
      <c r="C39" s="32">
        <v>376</v>
      </c>
      <c r="D39" s="32" t="s">
        <v>255</v>
      </c>
      <c r="E39" s="24" t="e">
        <f>VLOOKUP(C39,'uureg 2016'!$C$23:$D$230,3,0)</f>
        <v>#REF!</v>
      </c>
    </row>
    <row r="40" spans="1:5">
      <c r="A40" s="30">
        <v>33</v>
      </c>
      <c r="B40" s="35" t="s">
        <v>495</v>
      </c>
      <c r="C40" s="30">
        <v>460</v>
      </c>
      <c r="D40" s="30" t="s">
        <v>60</v>
      </c>
      <c r="E40" s="24" t="e">
        <f>VLOOKUP(C40,'uureg 2016'!$C$23:$D$230,3,0)</f>
        <v>#REF!</v>
      </c>
    </row>
    <row r="41" spans="1:5">
      <c r="A41" s="30">
        <v>34</v>
      </c>
      <c r="B41" s="35" t="s">
        <v>61</v>
      </c>
      <c r="C41" s="30">
        <v>541</v>
      </c>
      <c r="D41" s="30" t="s">
        <v>62</v>
      </c>
      <c r="E41" s="24" t="e">
        <f>VLOOKUP(C41,'uureg 2016'!$C$23:$D$230,3,0)</f>
        <v>#REF!</v>
      </c>
    </row>
    <row r="42" spans="1:5">
      <c r="A42" s="30">
        <v>35</v>
      </c>
      <c r="B42" s="35" t="s">
        <v>496</v>
      </c>
      <c r="C42" s="32">
        <v>369</v>
      </c>
      <c r="D42" s="32" t="s">
        <v>277</v>
      </c>
      <c r="E42" s="24" t="e">
        <f>VLOOKUP(C42,'uureg 2016'!$C$23:$D$230,3,0)</f>
        <v>#REF!</v>
      </c>
    </row>
    <row r="43" spans="1:5">
      <c r="A43" s="30">
        <v>36</v>
      </c>
      <c r="B43" s="35" t="s">
        <v>497</v>
      </c>
      <c r="C43" s="32">
        <v>423</v>
      </c>
      <c r="D43" s="32" t="s">
        <v>308</v>
      </c>
      <c r="E43" s="24" t="e">
        <f>VLOOKUP(C43,'uureg 2016'!$C$23:$D$230,3,0)</f>
        <v>#REF!</v>
      </c>
    </row>
    <row r="44" spans="1:5">
      <c r="A44" s="30">
        <v>37</v>
      </c>
      <c r="B44" s="35" t="s">
        <v>498</v>
      </c>
      <c r="C44" s="32">
        <v>461</v>
      </c>
      <c r="D44" s="32" t="s">
        <v>10</v>
      </c>
      <c r="E44" s="24" t="e">
        <f>VLOOKUP(C44,'uureg 2016'!$C$23:$D$230,3,0)</f>
        <v>#N/A</v>
      </c>
    </row>
    <row r="45" spans="1:5">
      <c r="A45" s="30">
        <v>38</v>
      </c>
      <c r="B45" s="35" t="s">
        <v>499</v>
      </c>
      <c r="C45" s="32">
        <v>468</v>
      </c>
      <c r="D45" s="32" t="s">
        <v>310</v>
      </c>
      <c r="E45" s="24" t="e">
        <f>VLOOKUP(C45,'uureg 2016'!$C$23:$D$230,3,0)</f>
        <v>#REF!</v>
      </c>
    </row>
    <row r="46" spans="1:5">
      <c r="A46" s="30">
        <v>39</v>
      </c>
      <c r="B46" s="35" t="s">
        <v>500</v>
      </c>
      <c r="C46" s="32">
        <v>187</v>
      </c>
      <c r="D46" s="32" t="s">
        <v>234</v>
      </c>
      <c r="E46" s="24" t="e">
        <f>VLOOKUP(C46,'uureg 2016'!$C$23:$D$230,3,0)</f>
        <v>#REF!</v>
      </c>
    </row>
    <row r="47" spans="1:5">
      <c r="A47" s="30">
        <v>40</v>
      </c>
      <c r="B47" s="35" t="s">
        <v>501</v>
      </c>
      <c r="C47" s="32">
        <v>543</v>
      </c>
      <c r="D47" s="32" t="s">
        <v>502</v>
      </c>
      <c r="E47" s="24" t="e">
        <f>VLOOKUP(C47,'uureg 2016'!$C$23:$D$230,3,0)</f>
        <v>#N/A</v>
      </c>
    </row>
    <row r="48" spans="1:5">
      <c r="A48" s="30">
        <v>41</v>
      </c>
      <c r="B48" s="35" t="s">
        <v>503</v>
      </c>
      <c r="C48" s="32">
        <v>119</v>
      </c>
      <c r="D48" s="32" t="s">
        <v>213</v>
      </c>
      <c r="E48" s="24" t="e">
        <f>VLOOKUP(C48,'uureg 2016'!$C$23:$D$230,3,0)</f>
        <v>#REF!</v>
      </c>
    </row>
    <row r="49" spans="1:5">
      <c r="A49" s="30">
        <v>42</v>
      </c>
      <c r="B49" s="35" t="s">
        <v>504</v>
      </c>
      <c r="C49" s="32">
        <v>227</v>
      </c>
      <c r="D49" s="32" t="s">
        <v>64</v>
      </c>
      <c r="E49" s="24" t="e">
        <f>VLOOKUP(C49,'uureg 2016'!$C$23:$D$230,3,0)</f>
        <v>#REF!</v>
      </c>
    </row>
    <row r="50" spans="1:5">
      <c r="A50" s="30">
        <v>43</v>
      </c>
      <c r="B50" s="35" t="s">
        <v>505</v>
      </c>
      <c r="C50" s="32">
        <v>333</v>
      </c>
      <c r="D50" s="32" t="s">
        <v>312</v>
      </c>
      <c r="E50" s="24" t="e">
        <f>VLOOKUP(C50,'uureg 2016'!$C$23:$D$230,3,0)</f>
        <v>#REF!</v>
      </c>
    </row>
    <row r="51" spans="1:5">
      <c r="A51" s="30">
        <v>44</v>
      </c>
      <c r="B51" s="35" t="s">
        <v>506</v>
      </c>
      <c r="C51" s="32">
        <v>529</v>
      </c>
      <c r="D51" s="32" t="s">
        <v>314</v>
      </c>
      <c r="E51" s="24" t="e">
        <f>VLOOKUP(C51,'uureg 2016'!$C$23:$D$230,3,0)</f>
        <v>#REF!</v>
      </c>
    </row>
    <row r="52" spans="1:5">
      <c r="A52" s="30">
        <v>45</v>
      </c>
      <c r="B52" s="35" t="s">
        <v>507</v>
      </c>
      <c r="C52" s="32">
        <v>90</v>
      </c>
      <c r="D52" s="32" t="s">
        <v>66</v>
      </c>
      <c r="E52" s="24" t="e">
        <f>VLOOKUP(C52,'uureg 2016'!$C$23:$D$230,3,0)</f>
        <v>#REF!</v>
      </c>
    </row>
    <row r="53" spans="1:5">
      <c r="A53" s="30">
        <v>46</v>
      </c>
      <c r="B53" s="35" t="s">
        <v>508</v>
      </c>
      <c r="C53" s="32">
        <v>394</v>
      </c>
      <c r="D53" s="32" t="s">
        <v>316</v>
      </c>
      <c r="E53" s="24" t="e">
        <f>VLOOKUP(C53,'uureg 2016'!$C$23:$D$230,3,0)</f>
        <v>#REF!</v>
      </c>
    </row>
    <row r="54" spans="1:5">
      <c r="A54" s="30">
        <v>47</v>
      </c>
      <c r="B54" s="35" t="s">
        <v>509</v>
      </c>
      <c r="C54" s="30">
        <v>231</v>
      </c>
      <c r="D54" s="30" t="s">
        <v>147</v>
      </c>
      <c r="E54" s="24" t="e">
        <f>VLOOKUP(C54,'uureg 2016'!$C$23:$D$230,3,0)</f>
        <v>#REF!</v>
      </c>
    </row>
    <row r="55" spans="1:5">
      <c r="A55" s="30">
        <v>48</v>
      </c>
      <c r="B55" s="37" t="s">
        <v>510</v>
      </c>
      <c r="C55" s="38">
        <v>191</v>
      </c>
      <c r="D55" s="38" t="s">
        <v>68</v>
      </c>
      <c r="E55" s="24" t="e">
        <f>VLOOKUP(C55,'uureg 2016'!$C$23:$D$230,3,0)</f>
        <v>#REF!</v>
      </c>
    </row>
    <row r="56" spans="1:5">
      <c r="A56" s="30">
        <v>49</v>
      </c>
      <c r="B56" s="35" t="s">
        <v>511</v>
      </c>
      <c r="C56" s="32">
        <v>420</v>
      </c>
      <c r="D56" s="32" t="s">
        <v>236</v>
      </c>
      <c r="E56" s="24" t="e">
        <f>VLOOKUP(C56,'uureg 2016'!$C$23:$D$230,3,0)</f>
        <v>#REF!</v>
      </c>
    </row>
    <row r="57" spans="1:5">
      <c r="A57" s="30">
        <v>50</v>
      </c>
      <c r="B57" s="35" t="s">
        <v>512</v>
      </c>
      <c r="C57" s="32">
        <v>403</v>
      </c>
      <c r="D57" s="32" t="s">
        <v>318</v>
      </c>
      <c r="E57" s="24" t="e">
        <f>VLOOKUP(C57,'uureg 2016'!$C$23:$D$230,3,0)</f>
        <v>#REF!</v>
      </c>
    </row>
    <row r="58" spans="1:5">
      <c r="A58" s="30">
        <v>51</v>
      </c>
      <c r="B58" s="35" t="s">
        <v>513</v>
      </c>
      <c r="C58" s="32">
        <v>33</v>
      </c>
      <c r="D58" s="32" t="s">
        <v>253</v>
      </c>
      <c r="E58" s="24" t="e">
        <f>VLOOKUP(C58,'uureg 2016'!$C$23:$D$230,3,0)</f>
        <v>#REF!</v>
      </c>
    </row>
    <row r="59" spans="1:5">
      <c r="A59" s="30">
        <v>52</v>
      </c>
      <c r="B59" s="35" t="s">
        <v>514</v>
      </c>
      <c r="C59" s="32">
        <v>17</v>
      </c>
      <c r="D59" s="32" t="s">
        <v>12</v>
      </c>
      <c r="E59" s="24" t="e">
        <f>VLOOKUP(C59,'uureg 2016'!$C$23:$D$230,3,0)</f>
        <v>#N/A</v>
      </c>
    </row>
    <row r="60" spans="1:5">
      <c r="A60" s="30">
        <v>53</v>
      </c>
      <c r="B60" s="35" t="s">
        <v>515</v>
      </c>
      <c r="C60" s="32">
        <v>200</v>
      </c>
      <c r="D60" s="32" t="s">
        <v>149</v>
      </c>
      <c r="E60" s="24" t="e">
        <f>VLOOKUP(C60,'uureg 2016'!$C$23:$D$230,3,0)</f>
        <v>#REF!</v>
      </c>
    </row>
    <row r="61" spans="1:5">
      <c r="A61" s="30">
        <v>54</v>
      </c>
      <c r="B61" s="35" t="s">
        <v>516</v>
      </c>
      <c r="C61" s="32">
        <v>476</v>
      </c>
      <c r="D61" s="32" t="s">
        <v>13</v>
      </c>
      <c r="E61" s="24" t="e">
        <f>VLOOKUP(C61,'uureg 2016'!$C$23:$D$230,3,0)</f>
        <v>#REF!</v>
      </c>
    </row>
    <row r="62" spans="1:5">
      <c r="A62" s="30">
        <v>55</v>
      </c>
      <c r="B62" s="35" t="s">
        <v>517</v>
      </c>
      <c r="C62" s="32">
        <v>256</v>
      </c>
      <c r="D62" s="32" t="s">
        <v>320</v>
      </c>
      <c r="E62" s="24" t="e">
        <f>VLOOKUP(C62,'uureg 2016'!$C$23:$D$230,3,0)</f>
        <v>#REF!</v>
      </c>
    </row>
    <row r="63" spans="1:5">
      <c r="A63" s="30">
        <v>56</v>
      </c>
      <c r="B63" s="35" t="s">
        <v>518</v>
      </c>
      <c r="C63" s="32">
        <v>438</v>
      </c>
      <c r="D63" s="32" t="s">
        <v>111</v>
      </c>
      <c r="E63" s="24" t="e">
        <f>VLOOKUP(C63,'uureg 2016'!$C$23:$D$230,3,0)</f>
        <v>#REF!</v>
      </c>
    </row>
    <row r="64" spans="1:5" ht="11.25">
      <c r="A64" s="30">
        <v>57</v>
      </c>
      <c r="B64" s="39" t="s">
        <v>519</v>
      </c>
      <c r="C64" s="32">
        <v>269</v>
      </c>
      <c r="D64" s="32" t="s">
        <v>15</v>
      </c>
      <c r="E64" s="24" t="e">
        <f>VLOOKUP(C64,'uureg 2016'!$C$23:$D$230,3,0)</f>
        <v>#N/A</v>
      </c>
    </row>
    <row r="65" spans="1:5">
      <c r="A65" s="30">
        <v>58</v>
      </c>
      <c r="B65" s="35" t="s">
        <v>520</v>
      </c>
      <c r="C65" s="32">
        <v>13</v>
      </c>
      <c r="D65" s="32" t="s">
        <v>17</v>
      </c>
      <c r="E65" s="24" t="e">
        <f>VLOOKUP(C65,'uureg 2016'!$C$23:$D$230,3,0)</f>
        <v>#N/A</v>
      </c>
    </row>
    <row r="66" spans="1:5">
      <c r="A66" s="30">
        <v>59</v>
      </c>
      <c r="B66" s="35" t="s">
        <v>521</v>
      </c>
      <c r="C66" s="32">
        <v>77</v>
      </c>
      <c r="D66" s="32" t="s">
        <v>322</v>
      </c>
      <c r="E66" s="24" t="e">
        <f>VLOOKUP(C66,'uureg 2016'!$C$23:$D$230,3,0)</f>
        <v>#REF!</v>
      </c>
    </row>
    <row r="67" spans="1:5">
      <c r="A67" s="30">
        <v>60</v>
      </c>
      <c r="B67" s="35" t="s">
        <v>522</v>
      </c>
      <c r="C67" s="32">
        <v>152</v>
      </c>
      <c r="D67" s="32" t="s">
        <v>151</v>
      </c>
      <c r="E67" s="24" t="e">
        <f>VLOOKUP(C67,'uureg 2016'!$C$23:$D$230,3,0)</f>
        <v>#REF!</v>
      </c>
    </row>
    <row r="68" spans="1:5">
      <c r="A68" s="30">
        <v>61</v>
      </c>
      <c r="B68" s="35" t="s">
        <v>523</v>
      </c>
      <c r="C68" s="32">
        <v>397</v>
      </c>
      <c r="D68" s="32" t="s">
        <v>215</v>
      </c>
      <c r="E68" s="24" t="e">
        <f>VLOOKUP(C68,'uureg 2016'!$C$23:$D$230,3,0)</f>
        <v>#REF!</v>
      </c>
    </row>
    <row r="69" spans="1:5">
      <c r="A69" s="30">
        <v>62</v>
      </c>
      <c r="B69" s="35" t="s">
        <v>524</v>
      </c>
      <c r="C69" s="32">
        <v>296</v>
      </c>
      <c r="D69" s="32" t="s">
        <v>324</v>
      </c>
      <c r="E69" s="24" t="e">
        <f>VLOOKUP(C69,'uureg 2016'!$C$23:$D$230,3,0)</f>
        <v>#REF!</v>
      </c>
    </row>
    <row r="70" spans="1:5">
      <c r="A70" s="30">
        <v>63</v>
      </c>
      <c r="B70" s="35" t="s">
        <v>525</v>
      </c>
      <c r="C70" s="32">
        <v>522</v>
      </c>
      <c r="D70" s="32" t="s">
        <v>19</v>
      </c>
      <c r="E70" s="24" t="e">
        <f>VLOOKUP(C70,'uureg 2016'!$C$23:$D$230,3,0)</f>
        <v>#N/A</v>
      </c>
    </row>
    <row r="71" spans="1:5">
      <c r="A71" s="30">
        <v>64</v>
      </c>
      <c r="B71" s="35" t="s">
        <v>526</v>
      </c>
      <c r="C71" s="32">
        <v>315</v>
      </c>
      <c r="D71" s="32" t="s">
        <v>217</v>
      </c>
      <c r="E71" s="24" t="e">
        <f>VLOOKUP(C71,'uureg 2016'!$C$23:$D$230,3,0)</f>
        <v>#REF!</v>
      </c>
    </row>
    <row r="72" spans="1:5">
      <c r="A72" s="30">
        <v>65</v>
      </c>
      <c r="B72" s="35" t="s">
        <v>527</v>
      </c>
      <c r="C72" s="32">
        <v>176</v>
      </c>
      <c r="D72" s="32" t="s">
        <v>102</v>
      </c>
      <c r="E72" s="24" t="e">
        <f>VLOOKUP(C72,'uureg 2016'!$C$23:$D$230,3,0)</f>
        <v>#REF!</v>
      </c>
    </row>
    <row r="73" spans="1:5">
      <c r="A73" s="30">
        <v>66</v>
      </c>
      <c r="B73" s="31" t="s">
        <v>528</v>
      </c>
      <c r="C73" s="32">
        <v>480</v>
      </c>
      <c r="D73" s="32" t="s">
        <v>325</v>
      </c>
      <c r="E73" s="24" t="e">
        <f>VLOOKUP(C73,'uureg 2016'!$C$23:$D$230,3,0)</f>
        <v>#REF!</v>
      </c>
    </row>
    <row r="74" spans="1:5">
      <c r="A74" s="30">
        <v>67</v>
      </c>
      <c r="B74" s="35" t="s">
        <v>529</v>
      </c>
      <c r="C74" s="32">
        <v>207</v>
      </c>
      <c r="D74" s="32" t="s">
        <v>327</v>
      </c>
      <c r="E74" s="24" t="e">
        <f>VLOOKUP(C74,'uureg 2016'!$C$23:$D$230,3,0)</f>
        <v>#REF!</v>
      </c>
    </row>
    <row r="75" spans="1:5">
      <c r="A75" s="30">
        <v>68</v>
      </c>
      <c r="B75" s="35" t="s">
        <v>530</v>
      </c>
      <c r="C75" s="32">
        <v>435</v>
      </c>
      <c r="D75" s="32" t="s">
        <v>175</v>
      </c>
      <c r="E75" s="24" t="e">
        <f>VLOOKUP(C75,'uureg 2016'!$C$23:$D$230,3,0)</f>
        <v>#REF!</v>
      </c>
    </row>
    <row r="76" spans="1:5">
      <c r="A76" s="30">
        <v>69</v>
      </c>
      <c r="B76" s="35" t="s">
        <v>531</v>
      </c>
      <c r="C76" s="32">
        <v>69</v>
      </c>
      <c r="D76" s="32" t="s">
        <v>227</v>
      </c>
      <c r="E76" s="24" t="e">
        <f>VLOOKUP(C76,'uureg 2016'!$C$23:$D$230,3,0)</f>
        <v>#REF!</v>
      </c>
    </row>
    <row r="77" spans="1:5">
      <c r="A77" s="30">
        <v>70</v>
      </c>
      <c r="B77" s="35" t="s">
        <v>532</v>
      </c>
      <c r="C77" s="30">
        <v>308</v>
      </c>
      <c r="D77" s="30" t="s">
        <v>219</v>
      </c>
      <c r="E77" s="24" t="e">
        <f>VLOOKUP(C77,'uureg 2016'!$C$23:$D$230,3,0)</f>
        <v>#REF!</v>
      </c>
    </row>
    <row r="78" spans="1:5">
      <c r="A78" s="30">
        <v>71</v>
      </c>
      <c r="B78" s="35" t="s">
        <v>533</v>
      </c>
      <c r="C78" s="32">
        <v>121</v>
      </c>
      <c r="D78" s="32" t="s">
        <v>279</v>
      </c>
      <c r="E78" s="24" t="e">
        <f>VLOOKUP(C78,'uureg 2016'!$C$23:$D$230,3,0)</f>
        <v>#REF!</v>
      </c>
    </row>
    <row r="79" spans="1:5">
      <c r="A79" s="30">
        <v>72</v>
      </c>
      <c r="B79" s="35" t="s">
        <v>534</v>
      </c>
      <c r="C79" s="32">
        <v>395</v>
      </c>
      <c r="D79" s="32" t="s">
        <v>329</v>
      </c>
      <c r="E79" s="24" t="e">
        <f>VLOOKUP(C79,'uureg 2016'!$C$23:$D$230,3,0)</f>
        <v>#REF!</v>
      </c>
    </row>
    <row r="80" spans="1:5">
      <c r="A80" s="30">
        <v>73</v>
      </c>
      <c r="B80" s="35" t="s">
        <v>535</v>
      </c>
      <c r="C80" s="30">
        <v>239</v>
      </c>
      <c r="D80" s="30" t="s">
        <v>331</v>
      </c>
      <c r="E80" s="24" t="e">
        <f>VLOOKUP(C80,'uureg 2016'!$C$23:$D$230,3,0)</f>
        <v>#REF!</v>
      </c>
    </row>
    <row r="81" spans="1:5">
      <c r="A81" s="30">
        <v>74</v>
      </c>
      <c r="B81" s="31" t="s">
        <v>536</v>
      </c>
      <c r="C81" s="32">
        <v>492</v>
      </c>
      <c r="D81" s="32" t="s">
        <v>21</v>
      </c>
      <c r="E81" s="24" t="e">
        <f>VLOOKUP(C81,'uureg 2016'!$C$23:$D$230,3,0)</f>
        <v>#N/A</v>
      </c>
    </row>
    <row r="82" spans="1:5">
      <c r="A82" s="30">
        <v>75</v>
      </c>
      <c r="B82" s="31" t="s">
        <v>280</v>
      </c>
      <c r="C82" s="32">
        <v>539</v>
      </c>
      <c r="D82" s="32" t="s">
        <v>281</v>
      </c>
      <c r="E82" s="24" t="e">
        <f>VLOOKUP(C82,'uureg 2016'!$C$23:$D$230,3,0)</f>
        <v>#REF!</v>
      </c>
    </row>
    <row r="83" spans="1:5">
      <c r="A83" s="30">
        <v>76</v>
      </c>
      <c r="B83" s="35" t="s">
        <v>537</v>
      </c>
      <c r="C83" s="32">
        <v>34</v>
      </c>
      <c r="D83" s="32" t="s">
        <v>70</v>
      </c>
      <c r="E83" s="24" t="e">
        <f>VLOOKUP(C83,'uureg 2016'!$C$23:$D$230,3,0)</f>
        <v>#REF!</v>
      </c>
    </row>
    <row r="84" spans="1:5">
      <c r="A84" s="30">
        <v>77</v>
      </c>
      <c r="B84" s="35" t="s">
        <v>538</v>
      </c>
      <c r="C84" s="32">
        <v>234</v>
      </c>
      <c r="D84" s="32" t="s">
        <v>72</v>
      </c>
      <c r="E84" s="24" t="e">
        <f>VLOOKUP(C84,'uureg 2016'!$C$23:$D$230,3,0)</f>
        <v>#REF!</v>
      </c>
    </row>
    <row r="85" spans="1:5">
      <c r="A85" s="30">
        <v>78</v>
      </c>
      <c r="B85" s="35" t="s">
        <v>539</v>
      </c>
      <c r="C85" s="32">
        <v>353</v>
      </c>
      <c r="D85" s="32" t="s">
        <v>74</v>
      </c>
      <c r="E85" s="24" t="e">
        <f>VLOOKUP(C85,'uureg 2016'!$C$23:$D$230,3,0)</f>
        <v>#REF!</v>
      </c>
    </row>
    <row r="86" spans="1:5">
      <c r="A86" s="30">
        <v>79</v>
      </c>
      <c r="B86" s="35" t="s">
        <v>540</v>
      </c>
      <c r="C86" s="32">
        <v>216</v>
      </c>
      <c r="D86" s="32" t="s">
        <v>333</v>
      </c>
      <c r="E86" s="24" t="e">
        <f>VLOOKUP(C86,'uureg 2016'!$C$23:$D$230,3,0)</f>
        <v>#REF!</v>
      </c>
    </row>
    <row r="87" spans="1:5">
      <c r="A87" s="30">
        <v>80</v>
      </c>
      <c r="B87" s="35" t="s">
        <v>541</v>
      </c>
      <c r="C87" s="32">
        <v>528</v>
      </c>
      <c r="D87" s="32" t="s">
        <v>50</v>
      </c>
      <c r="E87" s="24" t="e">
        <f>VLOOKUP(C87,'uureg 2016'!$C$23:$D$230,3,0)</f>
        <v>#REF!</v>
      </c>
    </row>
    <row r="88" spans="1:5">
      <c r="A88" s="30">
        <v>81</v>
      </c>
      <c r="B88" s="35" t="s">
        <v>542</v>
      </c>
      <c r="C88" s="32">
        <v>125</v>
      </c>
      <c r="D88" s="32" t="s">
        <v>283</v>
      </c>
      <c r="E88" s="24" t="e">
        <f>VLOOKUP(C88,'uureg 2016'!$C$23:$D$230,3,0)</f>
        <v>#REF!</v>
      </c>
    </row>
    <row r="89" spans="1:5">
      <c r="A89" s="30">
        <v>82</v>
      </c>
      <c r="B89" s="35" t="s">
        <v>543</v>
      </c>
      <c r="C89" s="32">
        <v>354</v>
      </c>
      <c r="D89" s="32" t="s">
        <v>23</v>
      </c>
      <c r="E89" s="24" t="e">
        <f>VLOOKUP(C89,'uureg 2016'!$C$23:$D$230,3,0)</f>
        <v>#N/A</v>
      </c>
    </row>
    <row r="90" spans="1:5">
      <c r="A90" s="30">
        <v>83</v>
      </c>
      <c r="B90" s="35" t="s">
        <v>544</v>
      </c>
      <c r="C90" s="32">
        <v>86</v>
      </c>
      <c r="D90" s="32" t="s">
        <v>153</v>
      </c>
      <c r="E90" s="24" t="e">
        <f>VLOOKUP(C90,'uureg 2016'!$C$23:$D$230,3,0)</f>
        <v>#REF!</v>
      </c>
    </row>
    <row r="91" spans="1:5">
      <c r="A91" s="30">
        <v>84</v>
      </c>
      <c r="B91" s="35" t="s">
        <v>545</v>
      </c>
      <c r="C91" s="32">
        <v>148</v>
      </c>
      <c r="D91" s="32" t="s">
        <v>177</v>
      </c>
      <c r="E91" s="24" t="e">
        <f>VLOOKUP(C91,'uureg 2016'!$C$23:$D$230,3,0)</f>
        <v>#REF!</v>
      </c>
    </row>
    <row r="92" spans="1:5">
      <c r="A92" s="30">
        <v>85</v>
      </c>
      <c r="B92" s="35" t="s">
        <v>546</v>
      </c>
      <c r="C92" s="32">
        <v>159</v>
      </c>
      <c r="D92" s="32" t="s">
        <v>335</v>
      </c>
      <c r="E92" s="24" t="e">
        <f>VLOOKUP(C92,'uureg 2016'!$C$23:$D$230,3,0)</f>
        <v>#REF!</v>
      </c>
    </row>
    <row r="93" spans="1:5">
      <c r="A93" s="30">
        <v>86</v>
      </c>
      <c r="B93" s="35" t="s">
        <v>547</v>
      </c>
      <c r="C93" s="32">
        <v>263</v>
      </c>
      <c r="D93" s="32" t="s">
        <v>285</v>
      </c>
      <c r="E93" s="24" t="e">
        <f>VLOOKUP(C93,'uureg 2016'!$C$23:$D$230,3,0)</f>
        <v>#REF!</v>
      </c>
    </row>
    <row r="94" spans="1:5">
      <c r="A94" s="30">
        <v>87</v>
      </c>
      <c r="B94" s="35" t="s">
        <v>548</v>
      </c>
      <c r="C94" s="32">
        <v>96</v>
      </c>
      <c r="D94" s="32" t="s">
        <v>257</v>
      </c>
      <c r="E94" s="24" t="e">
        <f>VLOOKUP(C94,'uureg 2016'!$C$23:$D$230,3,0)</f>
        <v>#REF!</v>
      </c>
    </row>
    <row r="95" spans="1:5">
      <c r="A95" s="30">
        <v>88</v>
      </c>
      <c r="B95" s="35" t="s">
        <v>549</v>
      </c>
      <c r="C95" s="32">
        <v>88</v>
      </c>
      <c r="D95" s="32" t="s">
        <v>113</v>
      </c>
      <c r="E95" s="24" t="e">
        <f>VLOOKUP(C95,'uureg 2016'!$C$23:$D$230,3,0)</f>
        <v>#REF!</v>
      </c>
    </row>
    <row r="96" spans="1:5">
      <c r="A96" s="30">
        <v>89</v>
      </c>
      <c r="B96" s="35" t="s">
        <v>550</v>
      </c>
      <c r="C96" s="32">
        <v>150</v>
      </c>
      <c r="D96" s="32" t="s">
        <v>104</v>
      </c>
      <c r="E96" s="24" t="e">
        <f>VLOOKUP(C96,'uureg 2016'!$C$23:$D$230,3,0)</f>
        <v>#REF!</v>
      </c>
    </row>
    <row r="97" spans="1:5">
      <c r="A97" s="30">
        <v>90</v>
      </c>
      <c r="B97" s="35" t="s">
        <v>551</v>
      </c>
      <c r="C97" s="32">
        <v>252</v>
      </c>
      <c r="D97" s="32" t="s">
        <v>221</v>
      </c>
      <c r="E97" s="24" t="e">
        <f>VLOOKUP(C97,'uureg 2016'!$C$23:$D$230,3,0)</f>
        <v>#REF!</v>
      </c>
    </row>
    <row r="98" spans="1:5">
      <c r="A98" s="30">
        <v>91</v>
      </c>
      <c r="B98" s="35" t="s">
        <v>552</v>
      </c>
      <c r="C98" s="32">
        <v>380</v>
      </c>
      <c r="D98" s="32" t="s">
        <v>76</v>
      </c>
      <c r="E98" s="24" t="e">
        <f>VLOOKUP(C98,'uureg 2016'!$C$23:$D$230,3,0)</f>
        <v>#REF!</v>
      </c>
    </row>
    <row r="99" spans="1:5">
      <c r="A99" s="30">
        <v>92</v>
      </c>
      <c r="B99" s="35" t="s">
        <v>553</v>
      </c>
      <c r="C99" s="32">
        <v>366</v>
      </c>
      <c r="D99" s="32" t="s">
        <v>77</v>
      </c>
      <c r="E99" s="24" t="e">
        <f>VLOOKUP(C99,'uureg 2016'!$C$23:$D$230,3,0)</f>
        <v>#REF!</v>
      </c>
    </row>
    <row r="100" spans="1:5">
      <c r="A100" s="30">
        <v>93</v>
      </c>
      <c r="B100" s="31" t="s">
        <v>554</v>
      </c>
      <c r="C100" s="32">
        <v>508</v>
      </c>
      <c r="D100" s="32" t="s">
        <v>179</v>
      </c>
      <c r="E100" s="24" t="e">
        <f>VLOOKUP(C100,'uureg 2016'!$C$23:$D$230,3,0)</f>
        <v>#REF!</v>
      </c>
    </row>
    <row r="101" spans="1:5">
      <c r="A101" s="30">
        <v>94</v>
      </c>
      <c r="B101" s="35" t="s">
        <v>555</v>
      </c>
      <c r="C101" s="32">
        <v>71</v>
      </c>
      <c r="D101" s="32" t="s">
        <v>25</v>
      </c>
      <c r="E101" s="24" t="e">
        <f>VLOOKUP(C101,'uureg 2016'!$C$23:$D$230,3,0)</f>
        <v>#N/A</v>
      </c>
    </row>
    <row r="102" spans="1:5">
      <c r="A102" s="30">
        <v>95</v>
      </c>
      <c r="B102" s="35" t="s">
        <v>556</v>
      </c>
      <c r="C102" s="32">
        <v>254</v>
      </c>
      <c r="D102" s="32" t="s">
        <v>259</v>
      </c>
      <c r="E102" s="24" t="e">
        <f>VLOOKUP(C102,'uureg 2016'!$C$23:$D$230,3,0)</f>
        <v>#REF!</v>
      </c>
    </row>
    <row r="103" spans="1:5">
      <c r="A103" s="30">
        <v>96</v>
      </c>
      <c r="B103" s="35" t="s">
        <v>557</v>
      </c>
      <c r="C103" s="32">
        <v>136</v>
      </c>
      <c r="D103" s="32" t="s">
        <v>181</v>
      </c>
      <c r="E103" s="24" t="e">
        <f>VLOOKUP(C103,'uureg 2016'!$C$23:$D$230,3,0)</f>
        <v>#REF!</v>
      </c>
    </row>
    <row r="104" spans="1:5">
      <c r="A104" s="30">
        <v>97</v>
      </c>
      <c r="B104" s="35" t="s">
        <v>558</v>
      </c>
      <c r="C104" s="32">
        <v>523</v>
      </c>
      <c r="D104" s="32" t="s">
        <v>79</v>
      </c>
      <c r="E104" s="24" t="e">
        <f>VLOOKUP(C104,'uureg 2016'!$C$23:$D$230,3,0)</f>
        <v>#REF!</v>
      </c>
    </row>
    <row r="105" spans="1:5">
      <c r="A105" s="30">
        <v>98</v>
      </c>
      <c r="B105" s="35" t="s">
        <v>559</v>
      </c>
      <c r="C105" s="32">
        <v>132</v>
      </c>
      <c r="D105" s="32" t="s">
        <v>336</v>
      </c>
      <c r="E105" s="24" t="e">
        <f>VLOOKUP(C105,'uureg 2016'!$C$23:$D$230,3,0)</f>
        <v>#REF!</v>
      </c>
    </row>
    <row r="106" spans="1:5">
      <c r="A106" s="30">
        <v>99</v>
      </c>
      <c r="B106" s="35" t="s">
        <v>560</v>
      </c>
      <c r="C106" s="32">
        <v>320</v>
      </c>
      <c r="D106" s="32" t="s">
        <v>183</v>
      </c>
      <c r="E106" s="24" t="e">
        <f>VLOOKUP(C106,'uureg 2016'!$C$23:$D$230,3,0)</f>
        <v>#REF!</v>
      </c>
    </row>
    <row r="107" spans="1:5">
      <c r="A107" s="30">
        <v>100</v>
      </c>
      <c r="B107" s="35" t="s">
        <v>561</v>
      </c>
      <c r="C107" s="32">
        <v>358</v>
      </c>
      <c r="D107" s="32" t="s">
        <v>261</v>
      </c>
      <c r="E107" s="24" t="e">
        <f>VLOOKUP(C107,'uureg 2016'!$C$23:$D$230,3,0)</f>
        <v>#REF!</v>
      </c>
    </row>
    <row r="108" spans="1:5">
      <c r="A108" s="30">
        <v>101</v>
      </c>
      <c r="B108" s="35" t="s">
        <v>562</v>
      </c>
      <c r="C108" s="32">
        <v>311</v>
      </c>
      <c r="D108" s="32" t="s">
        <v>114</v>
      </c>
      <c r="E108" s="24" t="e">
        <f>VLOOKUP(C108,'uureg 2016'!$C$23:$D$230,3,0)</f>
        <v>#REF!</v>
      </c>
    </row>
    <row r="109" spans="1:5">
      <c r="A109" s="30">
        <v>102</v>
      </c>
      <c r="B109" s="35" t="s">
        <v>563</v>
      </c>
      <c r="C109" s="32">
        <v>21</v>
      </c>
      <c r="D109" s="32" t="s">
        <v>337</v>
      </c>
      <c r="E109" s="24" t="e">
        <f>VLOOKUP(C109,'uureg 2016'!$C$23:$D$230,3,0)</f>
        <v>#REF!</v>
      </c>
    </row>
    <row r="110" spans="1:5">
      <c r="A110" s="30">
        <v>103</v>
      </c>
      <c r="B110" s="35" t="s">
        <v>564</v>
      </c>
      <c r="C110" s="32">
        <v>300</v>
      </c>
      <c r="D110" s="32" t="s">
        <v>238</v>
      </c>
      <c r="E110" s="24" t="e">
        <f>VLOOKUP(C110,'uureg 2016'!$C$23:$D$230,3,0)</f>
        <v>#REF!</v>
      </c>
    </row>
    <row r="111" spans="1:5">
      <c r="A111" s="30">
        <v>104</v>
      </c>
      <c r="B111" s="35" t="s">
        <v>565</v>
      </c>
      <c r="C111" s="40">
        <v>246</v>
      </c>
      <c r="D111" s="40" t="s">
        <v>51</v>
      </c>
      <c r="E111" s="24" t="e">
        <f>VLOOKUP(C111,'uureg 2016'!$C$23:$D$230,3,0)</f>
        <v>#REF!</v>
      </c>
    </row>
    <row r="112" spans="1:5">
      <c r="A112" s="30">
        <v>105</v>
      </c>
      <c r="B112" s="35" t="s">
        <v>566</v>
      </c>
      <c r="C112" s="32">
        <v>37</v>
      </c>
      <c r="D112" s="32" t="s">
        <v>240</v>
      </c>
      <c r="E112" s="24" t="e">
        <f>VLOOKUP(C112,'uureg 2016'!$C$23:$D$230,3,0)</f>
        <v>#REF!</v>
      </c>
    </row>
    <row r="113" spans="1:5">
      <c r="A113" s="30">
        <v>106</v>
      </c>
      <c r="B113" s="35" t="s">
        <v>567</v>
      </c>
      <c r="C113" s="32">
        <v>408</v>
      </c>
      <c r="D113" s="32" t="s">
        <v>242</v>
      </c>
      <c r="E113" s="24" t="e">
        <f>VLOOKUP(C113,'uureg 2016'!$C$23:$D$230,3,0)</f>
        <v>#REF!</v>
      </c>
    </row>
    <row r="114" spans="1:5">
      <c r="A114" s="30">
        <v>107</v>
      </c>
      <c r="B114" s="35" t="s">
        <v>568</v>
      </c>
      <c r="C114" s="32">
        <v>201</v>
      </c>
      <c r="D114" s="32" t="s">
        <v>185</v>
      </c>
      <c r="E114" s="24" t="e">
        <f>VLOOKUP(C114,'uureg 2016'!$C$23:$D$230,3,0)</f>
        <v>#REF!</v>
      </c>
    </row>
    <row r="115" spans="1:5">
      <c r="A115" s="30">
        <v>108</v>
      </c>
      <c r="B115" s="35" t="s">
        <v>569</v>
      </c>
      <c r="C115" s="32">
        <v>230</v>
      </c>
      <c r="D115" s="32" t="s">
        <v>339</v>
      </c>
      <c r="E115" s="24" t="e">
        <f>VLOOKUP(C115,'uureg 2016'!$C$23:$D$230,3,0)</f>
        <v>#REF!</v>
      </c>
    </row>
    <row r="116" spans="1:5">
      <c r="A116" s="30">
        <v>109</v>
      </c>
      <c r="B116" s="35" t="s">
        <v>570</v>
      </c>
      <c r="C116" s="32">
        <v>326</v>
      </c>
      <c r="D116" s="32" t="s">
        <v>155</v>
      </c>
      <c r="E116" s="24" t="e">
        <f>VLOOKUP(C116,'uureg 2016'!$C$23:$D$230,3,0)</f>
        <v>#REF!</v>
      </c>
    </row>
    <row r="117" spans="1:5" ht="9.75" customHeight="1">
      <c r="A117" s="30">
        <v>110</v>
      </c>
      <c r="B117" s="35" t="s">
        <v>571</v>
      </c>
      <c r="C117" s="32">
        <v>61</v>
      </c>
      <c r="D117" s="32" t="s">
        <v>116</v>
      </c>
      <c r="E117" s="24" t="e">
        <f>VLOOKUP(C117,'uureg 2016'!$C$23:$D$230,3,0)</f>
        <v>#REF!</v>
      </c>
    </row>
    <row r="118" spans="1:5">
      <c r="A118" s="30">
        <v>111</v>
      </c>
      <c r="B118" s="33" t="s">
        <v>572</v>
      </c>
      <c r="C118" s="32">
        <v>521</v>
      </c>
      <c r="D118" s="33" t="s">
        <v>80</v>
      </c>
      <c r="E118" s="24" t="e">
        <f>VLOOKUP(C118,'uureg 2016'!$C$23:$D$230,3,0)</f>
        <v>#REF!</v>
      </c>
    </row>
    <row r="119" spans="1:5">
      <c r="A119" s="30">
        <v>112</v>
      </c>
      <c r="B119" s="35" t="s">
        <v>573</v>
      </c>
      <c r="C119" s="32">
        <v>204</v>
      </c>
      <c r="D119" s="32" t="s">
        <v>118</v>
      </c>
      <c r="E119" s="24" t="e">
        <f>VLOOKUP(C119,'uureg 2016'!$C$23:$D$230,3,0)</f>
        <v>#REF!</v>
      </c>
    </row>
    <row r="120" spans="1:5">
      <c r="A120" s="30">
        <v>113</v>
      </c>
      <c r="B120" s="35" t="s">
        <v>574</v>
      </c>
      <c r="C120" s="30">
        <v>450</v>
      </c>
      <c r="D120" s="30" t="s">
        <v>27</v>
      </c>
      <c r="E120" s="24" t="e">
        <f>VLOOKUP(C120,'uureg 2016'!$C$23:$D$230,3,0)</f>
        <v>#N/A</v>
      </c>
    </row>
    <row r="121" spans="1:5">
      <c r="A121" s="30">
        <v>114</v>
      </c>
      <c r="B121" s="31" t="s">
        <v>575</v>
      </c>
      <c r="C121" s="32">
        <v>520</v>
      </c>
      <c r="D121" s="32" t="s">
        <v>340</v>
      </c>
      <c r="E121" s="24" t="e">
        <f>VLOOKUP(C121,'uureg 2016'!$C$23:$D$230,3,0)</f>
        <v>#REF!</v>
      </c>
    </row>
    <row r="122" spans="1:5">
      <c r="A122" s="30">
        <v>115</v>
      </c>
      <c r="B122" s="35" t="s">
        <v>576</v>
      </c>
      <c r="C122" s="32">
        <v>329</v>
      </c>
      <c r="D122" s="32" t="s">
        <v>120</v>
      </c>
      <c r="E122" s="24" t="e">
        <f>VLOOKUP(C122,'uureg 2016'!$C$23:$D$230,3,0)</f>
        <v>#REF!</v>
      </c>
    </row>
    <row r="123" spans="1:5">
      <c r="A123" s="30">
        <v>116</v>
      </c>
      <c r="B123" s="35" t="s">
        <v>577</v>
      </c>
      <c r="C123" s="32">
        <v>157</v>
      </c>
      <c r="D123" s="32" t="s">
        <v>342</v>
      </c>
      <c r="E123" s="24" t="e">
        <f>VLOOKUP(C123,'uureg 2016'!$C$23:$D$230,3,0)</f>
        <v>#REF!</v>
      </c>
    </row>
    <row r="124" spans="1:5">
      <c r="A124" s="30">
        <v>117</v>
      </c>
      <c r="B124" s="35" t="s">
        <v>578</v>
      </c>
      <c r="C124" s="32">
        <v>185</v>
      </c>
      <c r="D124" s="32" t="s">
        <v>344</v>
      </c>
      <c r="E124" s="24" t="e">
        <f>VLOOKUP(C124,'uureg 2016'!$C$23:$D$230,3,0)</f>
        <v>#REF!</v>
      </c>
    </row>
    <row r="125" spans="1:5">
      <c r="A125" s="30">
        <v>118</v>
      </c>
      <c r="B125" s="35" t="s">
        <v>579</v>
      </c>
      <c r="C125" s="32">
        <v>459</v>
      </c>
      <c r="D125" s="32" t="s">
        <v>262</v>
      </c>
      <c r="E125" s="24" t="e">
        <f>VLOOKUP(C125,'uureg 2016'!$C$23:$D$230,3,0)</f>
        <v>#REF!</v>
      </c>
    </row>
    <row r="126" spans="1:5">
      <c r="A126" s="30">
        <v>119</v>
      </c>
      <c r="B126" s="35" t="s">
        <v>580</v>
      </c>
      <c r="C126" s="32">
        <v>80</v>
      </c>
      <c r="D126" s="32" t="s">
        <v>156</v>
      </c>
      <c r="E126" s="24" t="e">
        <f>VLOOKUP(C126,'uureg 2016'!$C$23:$D$230,3,0)</f>
        <v>#REF!</v>
      </c>
    </row>
    <row r="127" spans="1:5">
      <c r="A127" s="30">
        <v>120</v>
      </c>
      <c r="B127" s="35" t="s">
        <v>581</v>
      </c>
      <c r="C127" s="32">
        <v>208</v>
      </c>
      <c r="D127" s="32" t="s">
        <v>29</v>
      </c>
      <c r="E127" s="24" t="e">
        <f>VLOOKUP(C127,'uureg 2016'!$C$23:$D$230,3,0)</f>
        <v>#REF!</v>
      </c>
    </row>
    <row r="128" spans="1:5">
      <c r="A128" s="30">
        <v>121</v>
      </c>
      <c r="B128" s="35" t="s">
        <v>582</v>
      </c>
      <c r="C128" s="32">
        <v>379</v>
      </c>
      <c r="D128" s="32" t="s">
        <v>31</v>
      </c>
      <c r="E128" s="24" t="e">
        <f>VLOOKUP(C128,'uureg 2016'!$C$23:$D$230,3,0)</f>
        <v>#N/A</v>
      </c>
    </row>
    <row r="129" spans="1:5">
      <c r="A129" s="30">
        <v>122</v>
      </c>
      <c r="B129" s="35" t="s">
        <v>583</v>
      </c>
      <c r="C129" s="30">
        <v>26</v>
      </c>
      <c r="D129" s="30" t="s">
        <v>122</v>
      </c>
      <c r="E129" s="24" t="e">
        <f>VLOOKUP(C129,'uureg 2016'!$C$23:$D$230,3,0)</f>
        <v>#REF!</v>
      </c>
    </row>
    <row r="130" spans="1:5">
      <c r="A130" s="30">
        <v>123</v>
      </c>
      <c r="B130" s="35" t="s">
        <v>32</v>
      </c>
      <c r="C130" s="30">
        <v>542</v>
      </c>
      <c r="D130" s="30" t="s">
        <v>33</v>
      </c>
      <c r="E130" s="24" t="e">
        <f>VLOOKUP(C130,'uureg 2016'!$C$23:$D$230,3,0)</f>
        <v>#N/A</v>
      </c>
    </row>
    <row r="131" spans="1:5">
      <c r="A131" s="30">
        <v>124</v>
      </c>
      <c r="B131" s="35" t="s">
        <v>81</v>
      </c>
      <c r="C131" s="30">
        <v>540</v>
      </c>
      <c r="D131" s="30" t="s">
        <v>82</v>
      </c>
      <c r="E131" s="24" t="e">
        <f>VLOOKUP(C131,'uureg 2016'!$C$23:$D$230,3,0)</f>
        <v>#REF!</v>
      </c>
    </row>
    <row r="132" spans="1:5">
      <c r="A132" s="30">
        <v>125</v>
      </c>
      <c r="B132" s="35" t="s">
        <v>584</v>
      </c>
      <c r="C132" s="32">
        <v>130</v>
      </c>
      <c r="D132" s="32" t="s">
        <v>346</v>
      </c>
      <c r="E132" s="24" t="e">
        <f>VLOOKUP(C132,'uureg 2016'!$C$23:$D$230,3,0)</f>
        <v>#REF!</v>
      </c>
    </row>
    <row r="133" spans="1:5">
      <c r="A133" s="30">
        <v>126</v>
      </c>
      <c r="B133" s="35" t="s">
        <v>585</v>
      </c>
      <c r="C133" s="32">
        <v>50</v>
      </c>
      <c r="D133" s="32" t="s">
        <v>348</v>
      </c>
      <c r="E133" s="24" t="e">
        <f>VLOOKUP(C133,'uureg 2016'!$C$23:$D$230,3,0)</f>
        <v>#REF!</v>
      </c>
    </row>
    <row r="134" spans="1:5">
      <c r="A134" s="30">
        <v>127</v>
      </c>
      <c r="B134" s="35" t="s">
        <v>586</v>
      </c>
      <c r="C134" s="32">
        <v>332</v>
      </c>
      <c r="D134" s="32" t="s">
        <v>229</v>
      </c>
      <c r="E134" s="24" t="e">
        <f>VLOOKUP(C134,'uureg 2016'!$C$23:$D$230,3,0)</f>
        <v>#REF!</v>
      </c>
    </row>
    <row r="135" spans="1:5">
      <c r="A135" s="30">
        <v>128</v>
      </c>
      <c r="B135" s="35" t="s">
        <v>587</v>
      </c>
      <c r="C135" s="32">
        <v>68</v>
      </c>
      <c r="D135" s="32" t="s">
        <v>264</v>
      </c>
      <c r="E135" s="24" t="e">
        <f>VLOOKUP(C135,'uureg 2016'!$C$23:$D$230,3,0)</f>
        <v>#REF!</v>
      </c>
    </row>
    <row r="136" spans="1:5">
      <c r="A136" s="30">
        <v>129</v>
      </c>
      <c r="B136" s="35" t="s">
        <v>588</v>
      </c>
      <c r="C136" s="32">
        <v>290</v>
      </c>
      <c r="D136" s="32" t="s">
        <v>350</v>
      </c>
      <c r="E136" s="24" t="e">
        <f>VLOOKUP(C136,'uureg 2016'!$C$23:$D$230,3,0)</f>
        <v>#REF!</v>
      </c>
    </row>
    <row r="137" spans="1:5">
      <c r="A137" s="30">
        <v>130</v>
      </c>
      <c r="B137" s="35" t="s">
        <v>589</v>
      </c>
      <c r="C137" s="32">
        <v>40</v>
      </c>
      <c r="D137" s="32" t="s">
        <v>352</v>
      </c>
      <c r="E137" s="24" t="e">
        <f>VLOOKUP(C137,'uureg 2016'!$C$23:$D$230,3,0)</f>
        <v>#REF!</v>
      </c>
    </row>
    <row r="138" spans="1:5">
      <c r="A138" s="30">
        <v>131</v>
      </c>
      <c r="B138" s="35" t="s">
        <v>590</v>
      </c>
      <c r="C138" s="32">
        <v>9</v>
      </c>
      <c r="D138" s="32" t="s">
        <v>158</v>
      </c>
      <c r="E138" s="24" t="e">
        <f>VLOOKUP(C138,'uureg 2016'!$C$23:$D$230,3,0)</f>
        <v>#REF!</v>
      </c>
    </row>
    <row r="139" spans="1:5">
      <c r="A139" s="30">
        <v>132</v>
      </c>
      <c r="B139" s="35" t="s">
        <v>591</v>
      </c>
      <c r="C139" s="32">
        <v>2</v>
      </c>
      <c r="D139" s="32" t="s">
        <v>124</v>
      </c>
      <c r="E139" s="24" t="e">
        <f>VLOOKUP(C139,'uureg 2016'!$C$23:$D$230,3,0)</f>
        <v>#REF!</v>
      </c>
    </row>
    <row r="140" spans="1:5">
      <c r="A140" s="30">
        <v>133</v>
      </c>
      <c r="B140" s="35" t="s">
        <v>592</v>
      </c>
      <c r="C140" s="32">
        <v>236</v>
      </c>
      <c r="D140" s="32" t="s">
        <v>287</v>
      </c>
      <c r="E140" s="24" t="e">
        <f>VLOOKUP(C140,'uureg 2016'!$C$23:$D$230,3,0)</f>
        <v>#REF!</v>
      </c>
    </row>
    <row r="141" spans="1:5">
      <c r="A141" s="30">
        <v>134</v>
      </c>
      <c r="B141" s="35" t="s">
        <v>593</v>
      </c>
      <c r="C141" s="32">
        <v>316</v>
      </c>
      <c r="D141" s="32" t="s">
        <v>84</v>
      </c>
      <c r="E141" s="24" t="e">
        <f>VLOOKUP(C141,'uureg 2016'!$C$23:$D$230,3,0)</f>
        <v>#REF!</v>
      </c>
    </row>
    <row r="142" spans="1:5">
      <c r="A142" s="30">
        <v>135</v>
      </c>
      <c r="B142" s="35" t="s">
        <v>594</v>
      </c>
      <c r="C142" s="32">
        <v>318</v>
      </c>
      <c r="D142" s="32" t="s">
        <v>160</v>
      </c>
      <c r="E142" s="24" t="e">
        <f>VLOOKUP(C142,'uureg 2016'!$C$23:$D$230,3,0)</f>
        <v>#REF!</v>
      </c>
    </row>
    <row r="143" spans="1:5">
      <c r="A143" s="30">
        <v>136</v>
      </c>
      <c r="B143" s="35" t="s">
        <v>595</v>
      </c>
      <c r="C143" s="32">
        <v>25</v>
      </c>
      <c r="D143" s="32" t="s">
        <v>187</v>
      </c>
      <c r="E143" s="24" t="e">
        <f>VLOOKUP(C143,'uureg 2016'!$C$23:$D$230,3,0)</f>
        <v>#REF!</v>
      </c>
    </row>
    <row r="144" spans="1:5">
      <c r="A144" s="30">
        <v>137</v>
      </c>
      <c r="B144" s="35" t="s">
        <v>596</v>
      </c>
      <c r="C144" s="32">
        <v>38</v>
      </c>
      <c r="D144" s="32" t="s">
        <v>244</v>
      </c>
      <c r="E144" s="24" t="e">
        <f>VLOOKUP(C144,'uureg 2016'!$C$23:$D$230,3,0)</f>
        <v>#REF!</v>
      </c>
    </row>
    <row r="145" spans="1:5">
      <c r="A145" s="30">
        <v>138</v>
      </c>
      <c r="B145" s="35" t="s">
        <v>597</v>
      </c>
      <c r="C145" s="32">
        <v>471</v>
      </c>
      <c r="D145" s="32" t="s">
        <v>86</v>
      </c>
      <c r="E145" s="24" t="e">
        <f>VLOOKUP(C145,'uureg 2016'!$C$23:$D$230,3,0)</f>
        <v>#REF!</v>
      </c>
    </row>
    <row r="146" spans="1:5">
      <c r="A146" s="30">
        <v>139</v>
      </c>
      <c r="B146" s="35" t="s">
        <v>598</v>
      </c>
      <c r="C146" s="32">
        <v>23</v>
      </c>
      <c r="D146" s="32" t="s">
        <v>189</v>
      </c>
      <c r="E146" s="24" t="e">
        <f>VLOOKUP(C146,'uureg 2016'!$C$23:$D$230,3,0)</f>
        <v>#REF!</v>
      </c>
    </row>
    <row r="147" spans="1:5">
      <c r="A147" s="30">
        <v>140</v>
      </c>
      <c r="B147" s="35" t="s">
        <v>34</v>
      </c>
      <c r="C147" s="30">
        <v>524</v>
      </c>
      <c r="D147" s="30" t="s">
        <v>35</v>
      </c>
      <c r="E147" s="24" t="e">
        <f>VLOOKUP(C147,'uureg 2016'!$C$23:$D$230,3,0)</f>
        <v>#N/A</v>
      </c>
    </row>
    <row r="148" spans="1:5">
      <c r="A148" s="30">
        <v>141</v>
      </c>
      <c r="B148" s="35" t="s">
        <v>599</v>
      </c>
      <c r="C148" s="32">
        <v>120</v>
      </c>
      <c r="D148" s="32" t="s">
        <v>162</v>
      </c>
      <c r="E148" s="24" t="e">
        <f>VLOOKUP(C148,'uureg 2016'!$C$23:$D$230,3,0)</f>
        <v>#REF!</v>
      </c>
    </row>
    <row r="149" spans="1:5">
      <c r="A149" s="30">
        <v>142</v>
      </c>
      <c r="B149" s="31" t="s">
        <v>600</v>
      </c>
      <c r="C149" s="41">
        <v>517</v>
      </c>
      <c r="D149" s="42" t="s">
        <v>87</v>
      </c>
      <c r="E149" s="24" t="e">
        <f>VLOOKUP(C149,'uureg 2016'!$C$23:$D$230,3,0)</f>
        <v>#REF!</v>
      </c>
    </row>
    <row r="150" spans="1:5">
      <c r="A150" s="30">
        <v>143</v>
      </c>
      <c r="B150" s="31" t="s">
        <v>601</v>
      </c>
      <c r="C150" s="32">
        <v>503</v>
      </c>
      <c r="D150" s="32" t="s">
        <v>105</v>
      </c>
      <c r="E150" s="24" t="e">
        <f>VLOOKUP(C150,'uureg 2016'!$C$23:$D$230,3,0)</f>
        <v>#REF!</v>
      </c>
    </row>
    <row r="151" spans="1:5">
      <c r="A151" s="30">
        <v>144</v>
      </c>
      <c r="B151" s="35" t="s">
        <v>602</v>
      </c>
      <c r="C151" s="32">
        <v>51</v>
      </c>
      <c r="D151" s="32" t="s">
        <v>266</v>
      </c>
      <c r="E151" s="24" t="e">
        <f>VLOOKUP(C151,'uureg 2016'!$C$23:$D$230,3,0)</f>
        <v>#REF!</v>
      </c>
    </row>
    <row r="152" spans="1:5">
      <c r="A152" s="30">
        <v>145</v>
      </c>
      <c r="B152" s="35" t="s">
        <v>603</v>
      </c>
      <c r="C152" s="32">
        <v>531</v>
      </c>
      <c r="D152" s="32" t="s">
        <v>37</v>
      </c>
      <c r="E152" s="24" t="e">
        <f>VLOOKUP(C152,'uureg 2016'!$C$23:$D$230,3,0)</f>
        <v>#N/A</v>
      </c>
    </row>
    <row r="153" spans="1:5">
      <c r="A153" s="30">
        <v>146</v>
      </c>
      <c r="B153" s="35" t="s">
        <v>604</v>
      </c>
      <c r="C153" s="32">
        <v>55</v>
      </c>
      <c r="D153" s="32" t="s">
        <v>211</v>
      </c>
      <c r="E153" s="24" t="e">
        <f>VLOOKUP(C153,'uureg 2016'!$C$23:$D$230,3,0)</f>
        <v>#REF!</v>
      </c>
    </row>
    <row r="154" spans="1:5">
      <c r="A154" s="30">
        <v>147</v>
      </c>
      <c r="B154" s="35" t="s">
        <v>605</v>
      </c>
      <c r="C154" s="32">
        <v>289</v>
      </c>
      <c r="D154" s="32" t="s">
        <v>354</v>
      </c>
      <c r="E154" s="24" t="e">
        <f>VLOOKUP(C154,'uureg 2016'!$C$23:$D$230,3,0)</f>
        <v>#REF!</v>
      </c>
    </row>
    <row r="155" spans="1:5">
      <c r="A155" s="30">
        <v>148</v>
      </c>
      <c r="B155" s="35" t="s">
        <v>606</v>
      </c>
      <c r="C155" s="32">
        <v>196</v>
      </c>
      <c r="D155" s="32" t="s">
        <v>191</v>
      </c>
      <c r="E155" s="24" t="e">
        <f>VLOOKUP(C155,'uureg 2016'!$C$23:$D$230,3,0)</f>
        <v>#REF!</v>
      </c>
    </row>
    <row r="156" spans="1:5">
      <c r="A156" s="30">
        <v>149</v>
      </c>
      <c r="B156" s="35" t="s">
        <v>607</v>
      </c>
      <c r="C156" s="32">
        <v>67</v>
      </c>
      <c r="D156" s="32" t="s">
        <v>193</v>
      </c>
      <c r="E156" s="24" t="e">
        <f>VLOOKUP(C156,'uureg 2016'!$C$23:$D$230,3,0)</f>
        <v>#REF!</v>
      </c>
    </row>
    <row r="157" spans="1:5">
      <c r="A157" s="30">
        <v>150</v>
      </c>
      <c r="B157" s="35" t="s">
        <v>608</v>
      </c>
      <c r="C157" s="32">
        <v>527</v>
      </c>
      <c r="D157" s="32" t="s">
        <v>195</v>
      </c>
      <c r="E157" s="24" t="e">
        <f>VLOOKUP(C157,'uureg 2016'!$C$23:$D$230,3,0)</f>
        <v>#REF!</v>
      </c>
    </row>
    <row r="158" spans="1:5">
      <c r="A158" s="30">
        <v>151</v>
      </c>
      <c r="B158" s="35" t="s">
        <v>609</v>
      </c>
      <c r="C158" s="32">
        <v>235</v>
      </c>
      <c r="D158" s="32" t="s">
        <v>356</v>
      </c>
      <c r="E158" s="24" t="e">
        <f>VLOOKUP(C158,'uureg 2016'!$C$23:$D$230,3,0)</f>
        <v>#REF!</v>
      </c>
    </row>
    <row r="159" spans="1:5">
      <c r="A159" s="30">
        <v>152</v>
      </c>
      <c r="B159" s="35" t="s">
        <v>610</v>
      </c>
      <c r="C159" s="32">
        <v>331</v>
      </c>
      <c r="D159" s="32" t="s">
        <v>358</v>
      </c>
      <c r="E159" s="24" t="e">
        <f>VLOOKUP(C159,'uureg 2016'!$C$23:$D$230,3,0)</f>
        <v>#REF!</v>
      </c>
    </row>
    <row r="160" spans="1:5">
      <c r="A160" s="30">
        <v>153</v>
      </c>
      <c r="B160" s="35" t="s">
        <v>611</v>
      </c>
      <c r="C160" s="32">
        <v>212</v>
      </c>
      <c r="D160" s="32" t="s">
        <v>360</v>
      </c>
      <c r="E160" s="24" t="e">
        <f>VLOOKUP(C160,'uureg 2016'!$C$23:$D$230,3,0)</f>
        <v>#REF!</v>
      </c>
    </row>
    <row r="161" spans="1:5">
      <c r="A161" s="30">
        <v>154</v>
      </c>
      <c r="B161" s="35" t="s">
        <v>612</v>
      </c>
      <c r="C161" s="32">
        <v>98</v>
      </c>
      <c r="D161" s="32" t="s">
        <v>362</v>
      </c>
      <c r="E161" s="24" t="e">
        <f>VLOOKUP(C161,'uureg 2016'!$C$23:$D$230,3,0)</f>
        <v>#REF!</v>
      </c>
    </row>
    <row r="162" spans="1:5">
      <c r="A162" s="30">
        <v>155</v>
      </c>
      <c r="B162" s="35" t="s">
        <v>613</v>
      </c>
      <c r="C162" s="32">
        <v>389</v>
      </c>
      <c r="D162" s="32" t="s">
        <v>126</v>
      </c>
      <c r="E162" s="24" t="e">
        <f>VLOOKUP(C162,'uureg 2016'!$C$23:$D$230,3,0)</f>
        <v>#REF!</v>
      </c>
    </row>
    <row r="163" spans="1:5">
      <c r="A163" s="30">
        <v>156</v>
      </c>
      <c r="B163" s="35" t="s">
        <v>614</v>
      </c>
      <c r="C163" s="32">
        <v>248</v>
      </c>
      <c r="D163" s="32" t="s">
        <v>364</v>
      </c>
      <c r="E163" s="24" t="e">
        <f>VLOOKUP(C163,'uureg 2016'!$C$23:$D$230,3,0)</f>
        <v>#REF!</v>
      </c>
    </row>
    <row r="164" spans="1:5">
      <c r="A164" s="30">
        <v>157</v>
      </c>
      <c r="B164" s="35" t="s">
        <v>615</v>
      </c>
      <c r="C164" s="32">
        <v>530</v>
      </c>
      <c r="D164" s="32" t="s">
        <v>89</v>
      </c>
      <c r="E164" s="24" t="e">
        <f>VLOOKUP(C164,'uureg 2016'!$C$23:$D$230,3,0)</f>
        <v>#REF!</v>
      </c>
    </row>
    <row r="165" spans="1:5">
      <c r="A165" s="30">
        <v>158</v>
      </c>
      <c r="B165" s="35" t="s">
        <v>616</v>
      </c>
      <c r="C165" s="32">
        <v>317</v>
      </c>
      <c r="D165" s="32" t="s">
        <v>196</v>
      </c>
      <c r="E165" s="24" t="e">
        <f>VLOOKUP(C165,'uureg 2016'!$C$23:$D$230,3,0)</f>
        <v>#REF!</v>
      </c>
    </row>
    <row r="166" spans="1:5">
      <c r="A166" s="30">
        <v>159</v>
      </c>
      <c r="B166" s="35" t="s">
        <v>617</v>
      </c>
      <c r="C166" s="32">
        <v>97</v>
      </c>
      <c r="D166" s="32" t="s">
        <v>164</v>
      </c>
      <c r="E166" s="24" t="e">
        <f>VLOOKUP(C166,'uureg 2016'!$C$23:$D$230,3,0)</f>
        <v>#REF!</v>
      </c>
    </row>
    <row r="167" spans="1:5">
      <c r="A167" s="30">
        <v>160</v>
      </c>
      <c r="B167" s="35" t="s">
        <v>618</v>
      </c>
      <c r="C167" s="32">
        <v>54</v>
      </c>
      <c r="D167" s="32" t="s">
        <v>127</v>
      </c>
      <c r="E167" s="24" t="e">
        <f>VLOOKUP(C167,'uureg 2016'!$C$23:$D$230,3,0)</f>
        <v>#REF!</v>
      </c>
    </row>
    <row r="168" spans="1:5">
      <c r="A168" s="30">
        <v>161</v>
      </c>
      <c r="B168" s="35" t="s">
        <v>619</v>
      </c>
      <c r="C168" s="32">
        <v>135</v>
      </c>
      <c r="D168" s="32" t="s">
        <v>145</v>
      </c>
      <c r="E168" s="24" t="e">
        <f>VLOOKUP(C168,'uureg 2016'!$C$23:$D$230,3,0)</f>
        <v>#REF!</v>
      </c>
    </row>
    <row r="169" spans="1:5">
      <c r="A169" s="30">
        <v>162</v>
      </c>
      <c r="B169" s="35" t="s">
        <v>620</v>
      </c>
      <c r="C169" s="32">
        <v>110</v>
      </c>
      <c r="D169" s="32" t="s">
        <v>223</v>
      </c>
      <c r="E169" s="24" t="e">
        <f>VLOOKUP(C169,'uureg 2016'!$C$23:$D$230,3,0)</f>
        <v>#REF!</v>
      </c>
    </row>
    <row r="170" spans="1:5">
      <c r="A170" s="30">
        <v>163</v>
      </c>
      <c r="B170" s="35" t="s">
        <v>621</v>
      </c>
      <c r="C170" s="32">
        <v>118</v>
      </c>
      <c r="D170" s="32" t="s">
        <v>289</v>
      </c>
      <c r="E170" s="24" t="e">
        <f>VLOOKUP(C170,'uureg 2016'!$C$23:$D$230,3,0)</f>
        <v>#REF!</v>
      </c>
    </row>
    <row r="171" spans="1:5">
      <c r="A171" s="30">
        <v>164</v>
      </c>
      <c r="B171" s="35" t="s">
        <v>622</v>
      </c>
      <c r="C171" s="32">
        <v>449</v>
      </c>
      <c r="D171" s="32" t="s">
        <v>366</v>
      </c>
      <c r="E171" s="24" t="e">
        <f>VLOOKUP(C171,'uureg 2016'!$C$23:$D$230,3,0)</f>
        <v>#REF!</v>
      </c>
    </row>
    <row r="172" spans="1:5">
      <c r="A172" s="30">
        <v>165</v>
      </c>
      <c r="B172" s="35" t="s">
        <v>623</v>
      </c>
      <c r="C172" s="32">
        <v>414</v>
      </c>
      <c r="D172" s="32" t="s">
        <v>204</v>
      </c>
      <c r="E172" s="24" t="e">
        <f>VLOOKUP(C172,'uureg 2016'!$C$23:$D$230,3,0)</f>
        <v>#REF!</v>
      </c>
    </row>
    <row r="173" spans="1:5">
      <c r="A173" s="30">
        <v>166</v>
      </c>
      <c r="B173" s="35" t="s">
        <v>624</v>
      </c>
      <c r="C173" s="32">
        <v>214</v>
      </c>
      <c r="D173" s="32" t="s">
        <v>368</v>
      </c>
      <c r="E173" s="24" t="e">
        <f>VLOOKUP(C173,'uureg 2016'!$C$23:$D$230,3,0)</f>
        <v>#REF!</v>
      </c>
    </row>
    <row r="174" spans="1:5">
      <c r="A174" s="30">
        <v>167</v>
      </c>
      <c r="B174" s="35" t="s">
        <v>625</v>
      </c>
      <c r="C174" s="32">
        <v>41</v>
      </c>
      <c r="D174" s="32" t="s">
        <v>198</v>
      </c>
      <c r="E174" s="24" t="e">
        <f>VLOOKUP(C174,'uureg 2016'!$C$23:$D$230,3,0)</f>
        <v>#REF!</v>
      </c>
    </row>
    <row r="175" spans="1:5">
      <c r="A175" s="30">
        <v>168</v>
      </c>
      <c r="B175" s="35" t="s">
        <v>626</v>
      </c>
      <c r="C175" s="32">
        <v>464</v>
      </c>
      <c r="D175" s="32" t="s">
        <v>91</v>
      </c>
      <c r="E175" s="24" t="e">
        <f>VLOOKUP(C175,'uureg 2016'!$C$23:$D$230,3,0)</f>
        <v>#REF!</v>
      </c>
    </row>
    <row r="176" spans="1:5">
      <c r="A176" s="30">
        <v>169</v>
      </c>
      <c r="B176" s="35" t="s">
        <v>627</v>
      </c>
      <c r="C176" s="32">
        <v>22</v>
      </c>
      <c r="D176" s="32" t="s">
        <v>38</v>
      </c>
      <c r="E176" s="24" t="e">
        <f>VLOOKUP(C176,'uureg 2016'!$C$23:$D$230,3,0)</f>
        <v>#N/A</v>
      </c>
    </row>
    <row r="177" spans="1:5">
      <c r="A177" s="30">
        <v>170</v>
      </c>
      <c r="B177" s="35" t="s">
        <v>628</v>
      </c>
      <c r="C177" s="32">
        <v>44</v>
      </c>
      <c r="D177" s="32" t="s">
        <v>40</v>
      </c>
      <c r="E177" s="24" t="e">
        <f>VLOOKUP(C177,'uureg 2016'!$C$23:$D$230,3,0)</f>
        <v>#N/A</v>
      </c>
    </row>
    <row r="178" spans="1:5">
      <c r="A178" s="30">
        <v>171</v>
      </c>
      <c r="B178" s="35" t="s">
        <v>629</v>
      </c>
      <c r="C178" s="32">
        <v>441</v>
      </c>
      <c r="D178" s="32" t="s">
        <v>42</v>
      </c>
      <c r="E178" s="24" t="e">
        <f>VLOOKUP(C178,'uureg 2016'!$C$23:$D$230,3,0)</f>
        <v>#N/A</v>
      </c>
    </row>
    <row r="179" spans="1:5">
      <c r="A179" s="30">
        <v>172</v>
      </c>
      <c r="B179" s="35" t="s">
        <v>630</v>
      </c>
      <c r="C179" s="32">
        <v>421</v>
      </c>
      <c r="D179" s="32" t="s">
        <v>370</v>
      </c>
      <c r="E179" s="24" t="e">
        <f>VLOOKUP(C179,'uureg 2016'!$C$23:$D$230,3,0)</f>
        <v>#REF!</v>
      </c>
    </row>
    <row r="180" spans="1:5">
      <c r="A180" s="30">
        <v>173</v>
      </c>
      <c r="B180" s="35" t="s">
        <v>631</v>
      </c>
      <c r="C180" s="32">
        <v>142</v>
      </c>
      <c r="D180" s="32" t="s">
        <v>246</v>
      </c>
      <c r="E180" s="24" t="e">
        <f>VLOOKUP(C180,'uureg 2016'!$C$23:$D$230,3,0)</f>
        <v>#REF!</v>
      </c>
    </row>
    <row r="181" spans="1:5">
      <c r="A181" s="30">
        <v>174</v>
      </c>
      <c r="B181" s="35" t="s">
        <v>632</v>
      </c>
      <c r="C181" s="32">
        <v>322</v>
      </c>
      <c r="D181" s="32" t="s">
        <v>200</v>
      </c>
      <c r="E181" s="24" t="e">
        <f>VLOOKUP(C181,'uureg 2016'!$C$23:$D$230,3,0)</f>
        <v>#REF!</v>
      </c>
    </row>
    <row r="182" spans="1:5">
      <c r="A182" s="30">
        <v>175</v>
      </c>
      <c r="B182" s="35" t="s">
        <v>224</v>
      </c>
      <c r="C182" s="32">
        <v>386</v>
      </c>
      <c r="D182" s="32" t="s">
        <v>225</v>
      </c>
      <c r="E182" s="24" t="e">
        <f>VLOOKUP(C182,'uureg 2016'!$C$23:$D$230,3,0)</f>
        <v>#REF!</v>
      </c>
    </row>
    <row r="183" spans="1:5">
      <c r="A183" s="30">
        <v>176</v>
      </c>
      <c r="B183" s="35" t="s">
        <v>633</v>
      </c>
      <c r="C183" s="32">
        <v>188</v>
      </c>
      <c r="D183" s="32" t="s">
        <v>248</v>
      </c>
      <c r="E183" s="24" t="e">
        <f>VLOOKUP(C183,'uureg 2016'!$C$23:$D$230,3,0)</f>
        <v>#REF!</v>
      </c>
    </row>
    <row r="184" spans="1:5">
      <c r="A184" s="30">
        <v>177</v>
      </c>
      <c r="B184" s="35" t="s">
        <v>634</v>
      </c>
      <c r="C184" s="32">
        <v>217</v>
      </c>
      <c r="D184" s="32" t="s">
        <v>268</v>
      </c>
      <c r="E184" s="24" t="e">
        <f>VLOOKUP(C184,'uureg 2016'!$C$23:$D$230,3,0)</f>
        <v>#REF!</v>
      </c>
    </row>
    <row r="185" spans="1:5">
      <c r="A185" s="30">
        <v>178</v>
      </c>
      <c r="B185" s="35" t="s">
        <v>635</v>
      </c>
      <c r="C185" s="32">
        <v>7</v>
      </c>
      <c r="D185" s="32" t="s">
        <v>129</v>
      </c>
      <c r="E185" s="24" t="e">
        <f>VLOOKUP(C185,'uureg 2016'!$C$23:$D$230,3,0)</f>
        <v>#REF!</v>
      </c>
    </row>
    <row r="186" spans="1:5">
      <c r="A186" s="30">
        <v>179</v>
      </c>
      <c r="B186" s="35" t="s">
        <v>636</v>
      </c>
      <c r="C186" s="32">
        <v>195</v>
      </c>
      <c r="D186" s="32" t="s">
        <v>101</v>
      </c>
      <c r="E186" s="24" t="e">
        <f>VLOOKUP(C186,'uureg 2016'!$C$23:$D$230,3,0)</f>
        <v>#REF!</v>
      </c>
    </row>
    <row r="187" spans="1:5">
      <c r="A187" s="30">
        <v>180</v>
      </c>
      <c r="B187" s="35" t="s">
        <v>637</v>
      </c>
      <c r="C187" s="32">
        <v>94</v>
      </c>
      <c r="D187" s="32" t="s">
        <v>44</v>
      </c>
      <c r="E187" s="24" t="e">
        <f>VLOOKUP(C187,'uureg 2016'!$C$23:$D$230,3,0)</f>
        <v>#REF!</v>
      </c>
    </row>
    <row r="188" spans="1:5">
      <c r="A188" s="30">
        <v>181</v>
      </c>
      <c r="B188" s="35" t="s">
        <v>638</v>
      </c>
      <c r="C188" s="32">
        <v>448</v>
      </c>
      <c r="D188" s="32" t="s">
        <v>166</v>
      </c>
      <c r="E188" s="24" t="e">
        <f>VLOOKUP(C188,'uureg 2016'!$C$23:$D$230,3,0)</f>
        <v>#REF!</v>
      </c>
    </row>
    <row r="189" spans="1:5">
      <c r="A189" s="30">
        <v>182</v>
      </c>
      <c r="B189" s="31" t="s">
        <v>639</v>
      </c>
      <c r="C189" s="32">
        <v>484</v>
      </c>
      <c r="D189" s="32" t="s">
        <v>131</v>
      </c>
      <c r="E189" s="24" t="e">
        <f>VLOOKUP(C189,'uureg 2016'!$C$23:$D$230,3,0)</f>
        <v>#REF!</v>
      </c>
    </row>
    <row r="190" spans="1:5">
      <c r="A190" s="30">
        <v>183</v>
      </c>
      <c r="B190" s="35" t="s">
        <v>640</v>
      </c>
      <c r="C190" s="30">
        <v>325</v>
      </c>
      <c r="D190" s="30" t="s">
        <v>372</v>
      </c>
      <c r="E190" s="24" t="e">
        <f>VLOOKUP(C190,'uureg 2016'!$C$23:$D$230,3,0)</f>
        <v>#REF!</v>
      </c>
    </row>
    <row r="191" spans="1:5">
      <c r="A191" s="30">
        <v>184</v>
      </c>
      <c r="B191" s="35" t="s">
        <v>641</v>
      </c>
      <c r="C191" s="32">
        <v>437</v>
      </c>
      <c r="D191" s="32" t="s">
        <v>374</v>
      </c>
      <c r="E191" s="24" t="e">
        <f>VLOOKUP(C191,'uureg 2016'!$C$23:$D$230,3,0)</f>
        <v>#REF!</v>
      </c>
    </row>
    <row r="192" spans="1:5">
      <c r="A192" s="30">
        <v>185</v>
      </c>
      <c r="B192" s="35" t="s">
        <v>642</v>
      </c>
      <c r="C192" s="32">
        <v>314</v>
      </c>
      <c r="D192" s="32" t="s">
        <v>249</v>
      </c>
      <c r="E192" s="24" t="e">
        <f>VLOOKUP(C192,'uureg 2016'!$C$23:$D$230,3,0)</f>
        <v>#REF!</v>
      </c>
    </row>
    <row r="193" spans="1:5">
      <c r="A193" s="30">
        <v>186</v>
      </c>
      <c r="B193" s="35" t="s">
        <v>643</v>
      </c>
      <c r="C193" s="32">
        <v>447</v>
      </c>
      <c r="D193" s="32" t="s">
        <v>269</v>
      </c>
      <c r="E193" s="24" t="e">
        <f>VLOOKUP(C193,'uureg 2016'!$C$23:$D$230,3,0)</f>
        <v>#N/A</v>
      </c>
    </row>
    <row r="194" spans="1:5">
      <c r="A194" s="30">
        <v>187</v>
      </c>
      <c r="B194" s="35" t="s">
        <v>644</v>
      </c>
      <c r="C194" s="32">
        <v>385</v>
      </c>
      <c r="D194" s="32" t="s">
        <v>133</v>
      </c>
      <c r="E194" s="24" t="e">
        <f>VLOOKUP(C194,'uureg 2016'!$C$23:$D$230,3,0)</f>
        <v>#REF!</v>
      </c>
    </row>
    <row r="195" spans="1:5">
      <c r="A195" s="30">
        <v>188</v>
      </c>
      <c r="B195" s="35" t="s">
        <v>645</v>
      </c>
      <c r="C195" s="32">
        <v>323</v>
      </c>
      <c r="D195" s="32" t="s">
        <v>376</v>
      </c>
      <c r="E195" s="24" t="e">
        <f>VLOOKUP(C195,'uureg 2016'!$C$23:$D$230,3,0)</f>
        <v>#REF!</v>
      </c>
    </row>
    <row r="196" spans="1:5" ht="12">
      <c r="A196" s="30">
        <v>189</v>
      </c>
      <c r="B196" s="43" t="s">
        <v>646</v>
      </c>
      <c r="C196" s="32">
        <v>65</v>
      </c>
      <c r="D196" s="32" t="s">
        <v>231</v>
      </c>
      <c r="E196" s="24" t="e">
        <f>VLOOKUP(C196,'uureg 2016'!$C$23:$D$230,3,0)</f>
        <v>#REF!</v>
      </c>
    </row>
    <row r="197" spans="1:5">
      <c r="A197" s="30">
        <v>190</v>
      </c>
      <c r="B197" s="35" t="s">
        <v>647</v>
      </c>
      <c r="C197" s="32">
        <v>525</v>
      </c>
      <c r="D197" s="32" t="s">
        <v>46</v>
      </c>
      <c r="E197" s="24" t="e">
        <f>VLOOKUP(C197,'uureg 2016'!$C$23:$D$230,3,0)</f>
        <v>#N/A</v>
      </c>
    </row>
    <row r="198" spans="1:5">
      <c r="A198" s="30">
        <v>191</v>
      </c>
      <c r="B198" s="35" t="s">
        <v>648</v>
      </c>
      <c r="C198" s="32">
        <v>372</v>
      </c>
      <c r="D198" s="32" t="s">
        <v>378</v>
      </c>
      <c r="E198" s="24" t="e">
        <f>VLOOKUP(C198,'uureg 2016'!$C$23:$D$230,3,0)</f>
        <v>#REF!</v>
      </c>
    </row>
    <row r="199" spans="1:5">
      <c r="A199" s="30">
        <v>192</v>
      </c>
      <c r="B199" s="35" t="s">
        <v>649</v>
      </c>
      <c r="C199" s="32">
        <v>365</v>
      </c>
      <c r="D199" s="32" t="s">
        <v>380</v>
      </c>
      <c r="E199" s="24" t="e">
        <f>VLOOKUP(C199,'uureg 2016'!$C$23:$D$230,3,0)</f>
        <v>#REF!</v>
      </c>
    </row>
    <row r="200" spans="1:5">
      <c r="A200" s="30">
        <v>193</v>
      </c>
      <c r="B200" s="35" t="s">
        <v>650</v>
      </c>
      <c r="C200" s="32">
        <v>455</v>
      </c>
      <c r="D200" s="32" t="s">
        <v>271</v>
      </c>
      <c r="E200" s="24" t="e">
        <f>VLOOKUP(C200,'uureg 2016'!$C$23:$D$230,3,0)</f>
        <v>#REF!</v>
      </c>
    </row>
    <row r="201" spans="1:5">
      <c r="A201" s="30">
        <v>194</v>
      </c>
      <c r="B201" s="35" t="s">
        <v>651</v>
      </c>
      <c r="C201" s="32">
        <v>179</v>
      </c>
      <c r="D201" s="32" t="s">
        <v>168</v>
      </c>
      <c r="E201" s="24" t="e">
        <f>VLOOKUP(C201,'uureg 2016'!$C$23:$D$230,3,0)</f>
        <v>#REF!</v>
      </c>
    </row>
    <row r="202" spans="1:5">
      <c r="A202" s="30">
        <v>195</v>
      </c>
      <c r="B202" s="35" t="s">
        <v>652</v>
      </c>
      <c r="C202" s="32">
        <v>161</v>
      </c>
      <c r="D202" s="32" t="s">
        <v>382</v>
      </c>
      <c r="E202" s="24" t="e">
        <f>VLOOKUP(C202,'uureg 2016'!$C$23:$D$230,3,0)</f>
        <v>#REF!</v>
      </c>
    </row>
    <row r="203" spans="1:5">
      <c r="A203" s="30">
        <v>196</v>
      </c>
      <c r="B203" s="35" t="s">
        <v>653</v>
      </c>
      <c r="C203" s="32">
        <v>378</v>
      </c>
      <c r="D203" s="32" t="s">
        <v>134</v>
      </c>
      <c r="E203" s="24" t="e">
        <f>VLOOKUP(C203,'uureg 2016'!$C$23:$D$230,3,0)</f>
        <v>#REF!</v>
      </c>
    </row>
    <row r="204" spans="1:5">
      <c r="A204" s="30">
        <v>197</v>
      </c>
      <c r="B204" s="35" t="s">
        <v>654</v>
      </c>
      <c r="C204" s="32">
        <v>490</v>
      </c>
      <c r="D204" s="32" t="s">
        <v>136</v>
      </c>
      <c r="E204" s="24" t="e">
        <f>VLOOKUP(C204,'uureg 2016'!$C$23:$D$230,3,0)</f>
        <v>#REF!</v>
      </c>
    </row>
    <row r="205" spans="1:5">
      <c r="A205" s="30">
        <v>198</v>
      </c>
      <c r="B205" s="35" t="s">
        <v>655</v>
      </c>
      <c r="C205" s="32">
        <v>143</v>
      </c>
      <c r="D205" s="32" t="s">
        <v>106</v>
      </c>
      <c r="E205" s="24" t="e">
        <f>VLOOKUP(C205,'uureg 2016'!$C$23:$D$230,3,0)</f>
        <v>#REF!</v>
      </c>
    </row>
    <row r="206" spans="1:5">
      <c r="A206" s="30">
        <v>199</v>
      </c>
      <c r="B206" s="35" t="s">
        <v>656</v>
      </c>
      <c r="C206" s="32">
        <v>162</v>
      </c>
      <c r="D206" s="32" t="s">
        <v>93</v>
      </c>
      <c r="E206" s="24" t="e">
        <f>VLOOKUP(C206,'uureg 2016'!$C$23:$D$230,3,0)</f>
        <v>#REF!</v>
      </c>
    </row>
    <row r="207" spans="1:5">
      <c r="A207" s="30">
        <v>200</v>
      </c>
      <c r="B207" s="35" t="s">
        <v>657</v>
      </c>
      <c r="C207" s="32">
        <v>402</v>
      </c>
      <c r="D207" s="32" t="s">
        <v>138</v>
      </c>
      <c r="E207" s="24" t="e">
        <f>VLOOKUP(C207,'uureg 2016'!$C$23:$D$230,3,0)</f>
        <v>#REF!</v>
      </c>
    </row>
    <row r="208" spans="1:5">
      <c r="A208" s="30">
        <v>201</v>
      </c>
      <c r="B208" s="35" t="s">
        <v>658</v>
      </c>
      <c r="C208" s="32">
        <v>108</v>
      </c>
      <c r="D208" s="32" t="s">
        <v>108</v>
      </c>
      <c r="E208" s="24" t="e">
        <f>VLOOKUP(C208,'uureg 2016'!$C$23:$D$230,3,0)</f>
        <v>#REF!</v>
      </c>
    </row>
    <row r="209" spans="1:5">
      <c r="A209" s="30">
        <v>202</v>
      </c>
      <c r="B209" s="35" t="s">
        <v>659</v>
      </c>
      <c r="C209" s="32">
        <v>78</v>
      </c>
      <c r="D209" s="32" t="s">
        <v>170</v>
      </c>
      <c r="E209" s="24" t="e">
        <f>VLOOKUP(C209,'uureg 2016'!$C$23:$D$230,3,0)</f>
        <v>#REF!</v>
      </c>
    </row>
    <row r="210" spans="1:5">
      <c r="A210" s="30">
        <v>203</v>
      </c>
      <c r="B210" s="35" t="s">
        <v>660</v>
      </c>
      <c r="C210" s="32">
        <v>373</v>
      </c>
      <c r="D210" s="32" t="s">
        <v>140</v>
      </c>
      <c r="E210" s="24" t="e">
        <f>VLOOKUP(C210,'uureg 2016'!$C$23:$D$230,3,0)</f>
        <v>#REF!</v>
      </c>
    </row>
    <row r="211" spans="1:5">
      <c r="A211" s="30">
        <v>204</v>
      </c>
      <c r="B211" s="35" t="s">
        <v>661</v>
      </c>
      <c r="C211" s="32">
        <v>431</v>
      </c>
      <c r="D211" s="32" t="s">
        <v>95</v>
      </c>
      <c r="E211" s="24" t="e">
        <f>VLOOKUP(C211,'uureg 2016'!$C$23:$D$230,3,0)</f>
        <v>#REF!</v>
      </c>
    </row>
    <row r="212" spans="1:5">
      <c r="A212" s="30">
        <v>205</v>
      </c>
      <c r="B212" s="35" t="s">
        <v>662</v>
      </c>
      <c r="C212" s="32">
        <v>341</v>
      </c>
      <c r="D212" s="32" t="s">
        <v>384</v>
      </c>
      <c r="E212" s="24" t="e">
        <f>VLOOKUP(C212,'uureg 2016'!$C$23:$D$230,3,0)</f>
        <v>#REF!</v>
      </c>
    </row>
    <row r="213" spans="1:5">
      <c r="A213" s="30">
        <v>206</v>
      </c>
      <c r="B213" s="35" t="s">
        <v>663</v>
      </c>
      <c r="C213" s="32">
        <v>454</v>
      </c>
      <c r="D213" s="32" t="s">
        <v>205</v>
      </c>
      <c r="E213" s="24" t="e">
        <f>VLOOKUP(C213,'uureg 2016'!$C$23:$D$230,3,0)</f>
        <v>#REF!</v>
      </c>
    </row>
    <row r="214" spans="1:5">
      <c r="A214" s="30">
        <v>207</v>
      </c>
      <c r="B214" s="35" t="s">
        <v>664</v>
      </c>
      <c r="C214" s="32">
        <v>56</v>
      </c>
      <c r="D214" s="32" t="s">
        <v>172</v>
      </c>
      <c r="E214" s="24" t="e">
        <f>VLOOKUP(C214,'uureg 2016'!$C$23:$D$230,3,0)</f>
        <v>#REF!</v>
      </c>
    </row>
    <row r="215" spans="1:5">
      <c r="A215" s="30">
        <v>208</v>
      </c>
      <c r="B215" s="35" t="s">
        <v>665</v>
      </c>
      <c r="C215" s="32">
        <v>532</v>
      </c>
      <c r="D215" s="32" t="s">
        <v>97</v>
      </c>
      <c r="E215" s="24" t="e">
        <f>VLOOKUP(C215,'uureg 2016'!$C$23:$D$230,3,0)</f>
        <v>#REF!</v>
      </c>
    </row>
    <row r="216" spans="1:5">
      <c r="A216" s="30">
        <v>209</v>
      </c>
      <c r="B216" s="35" t="s">
        <v>666</v>
      </c>
      <c r="C216" s="32">
        <v>330</v>
      </c>
      <c r="D216" s="32" t="s">
        <v>386</v>
      </c>
      <c r="E216" s="24" t="e">
        <f>VLOOKUP(C216,'uureg 2016'!$C$23:$D$230,3,0)</f>
        <v>#REF!</v>
      </c>
    </row>
    <row r="217" spans="1:5">
      <c r="A217" s="30">
        <v>210</v>
      </c>
      <c r="B217" s="35" t="s">
        <v>667</v>
      </c>
      <c r="C217" s="32">
        <v>393</v>
      </c>
      <c r="D217" s="32" t="s">
        <v>207</v>
      </c>
      <c r="E217" s="24" t="e">
        <f>VLOOKUP(C217,'uureg 2016'!$C$23:$D$230,3,0)</f>
        <v>#REF!</v>
      </c>
    </row>
    <row r="218" spans="1:5">
      <c r="A218" s="30">
        <v>211</v>
      </c>
      <c r="B218" s="35" t="s">
        <v>668</v>
      </c>
      <c r="C218" s="30">
        <v>8</v>
      </c>
      <c r="D218" s="30" t="s">
        <v>142</v>
      </c>
      <c r="E218" s="24" t="e">
        <f>VLOOKUP(C218,'uureg 2016'!$C$23:$D$230,3,0)</f>
        <v>#REF!</v>
      </c>
    </row>
    <row r="219" spans="1:5">
      <c r="A219" s="30">
        <v>212</v>
      </c>
      <c r="B219" s="35" t="s">
        <v>669</v>
      </c>
      <c r="C219" s="32">
        <v>133</v>
      </c>
      <c r="D219" s="32" t="s">
        <v>388</v>
      </c>
      <c r="E219" s="24" t="e">
        <f>VLOOKUP(C219,'uureg 2016'!$C$23:$D$230,3,0)</f>
        <v>#REF!</v>
      </c>
    </row>
    <row r="220" spans="1:5">
      <c r="A220" s="30">
        <v>213</v>
      </c>
      <c r="B220" s="35" t="s">
        <v>670</v>
      </c>
      <c r="C220" s="32">
        <v>407</v>
      </c>
      <c r="D220" s="32" t="s">
        <v>291</v>
      </c>
      <c r="E220" s="24" t="e">
        <f>VLOOKUP(C220,'uureg 2016'!$C$23:$D$230,3,0)</f>
        <v>#REF!</v>
      </c>
    </row>
    <row r="221" spans="1:5">
      <c r="A221" s="30">
        <v>214</v>
      </c>
      <c r="B221" s="35" t="s">
        <v>671</v>
      </c>
      <c r="C221" s="32">
        <v>409</v>
      </c>
      <c r="D221" s="32" t="s">
        <v>110</v>
      </c>
      <c r="E221" s="24" t="e">
        <f>VLOOKUP(C221,'uureg 2016'!$C$23:$D$230,3,0)</f>
        <v>#REF!</v>
      </c>
    </row>
    <row r="222" spans="1:5">
      <c r="A222" s="30">
        <v>215</v>
      </c>
      <c r="B222" s="35" t="s">
        <v>672</v>
      </c>
      <c r="C222" s="30">
        <v>181</v>
      </c>
      <c r="D222" s="30" t="s">
        <v>390</v>
      </c>
      <c r="E222" s="24" t="e">
        <f>VLOOKUP(C222,'uureg 2016'!$C$23:$D$230,3,0)</f>
        <v>#REF!</v>
      </c>
    </row>
    <row r="223" spans="1:5">
      <c r="A223" s="30">
        <v>216</v>
      </c>
      <c r="B223" s="35" t="s">
        <v>673</v>
      </c>
      <c r="C223" s="32">
        <v>352</v>
      </c>
      <c r="D223" s="32" t="s">
        <v>391</v>
      </c>
      <c r="E223" s="24" t="e">
        <f>VLOOKUP(C223,'uureg 2016'!$C$23:$D$230,3,0)</f>
        <v>#REF!</v>
      </c>
    </row>
    <row r="224" spans="1:5">
      <c r="A224" s="30">
        <v>217</v>
      </c>
      <c r="B224" s="35" t="s">
        <v>674</v>
      </c>
      <c r="C224" s="32">
        <v>309</v>
      </c>
      <c r="D224" s="32" t="s">
        <v>99</v>
      </c>
      <c r="E224" s="24" t="e">
        <f>VLOOKUP(C224,'uureg 2016'!$C$23:$D$230,3,0)</f>
        <v>#REF!</v>
      </c>
    </row>
    <row r="225" spans="1:5">
      <c r="A225" s="30">
        <v>218</v>
      </c>
      <c r="B225" s="35" t="s">
        <v>675</v>
      </c>
      <c r="C225" s="32">
        <v>158</v>
      </c>
      <c r="D225" s="32" t="s">
        <v>293</v>
      </c>
      <c r="E225" s="24" t="e">
        <f>VLOOKUP(C225,'uureg 2016'!$C$23:$D$230,3,0)</f>
        <v>#REF!</v>
      </c>
    </row>
    <row r="226" spans="1:5">
      <c r="A226" s="30">
        <v>219</v>
      </c>
      <c r="B226" s="35" t="s">
        <v>676</v>
      </c>
      <c r="C226" s="32">
        <v>175</v>
      </c>
      <c r="D226" s="32" t="s">
        <v>232</v>
      </c>
      <c r="E226" s="24" t="e">
        <f>VLOOKUP(C226,'uureg 2016'!$C$23:$D$230,3,0)</f>
        <v>#REF!</v>
      </c>
    </row>
    <row r="227" spans="1:5">
      <c r="A227" s="30">
        <v>220</v>
      </c>
      <c r="B227" s="35" t="s">
        <v>677</v>
      </c>
      <c r="C227" s="32">
        <v>359</v>
      </c>
      <c r="D227" s="32" t="s">
        <v>53</v>
      </c>
      <c r="E227" s="24" t="e">
        <f>VLOOKUP(C227,'uureg 2016'!$C$23:$D$230,3,0)</f>
        <v>#REF!</v>
      </c>
    </row>
    <row r="228" spans="1:5">
      <c r="A228" s="30">
        <v>221</v>
      </c>
      <c r="B228" s="35" t="s">
        <v>678</v>
      </c>
      <c r="C228" s="32">
        <v>178</v>
      </c>
      <c r="D228" s="32" t="s">
        <v>251</v>
      </c>
      <c r="E228" s="24" t="e">
        <f>VLOOKUP(C228,'uureg 2016'!$C$23:$D$230,3,0)</f>
        <v>#REF!</v>
      </c>
    </row>
    <row r="229" spans="1:5">
      <c r="A229" s="30">
        <v>222</v>
      </c>
      <c r="B229" s="35" t="s">
        <v>679</v>
      </c>
      <c r="C229" s="32">
        <v>154</v>
      </c>
      <c r="D229" s="32" t="s">
        <v>295</v>
      </c>
      <c r="E229" s="24" t="e">
        <f>VLOOKUP(C229,'uureg 2016'!$C$23:$D$230,3,0)</f>
        <v>#REF!</v>
      </c>
    </row>
    <row r="230" spans="1:5">
      <c r="A230" s="30">
        <v>223</v>
      </c>
      <c r="B230" s="35" t="s">
        <v>680</v>
      </c>
      <c r="C230" s="32">
        <v>113</v>
      </c>
      <c r="D230" s="32" t="s">
        <v>393</v>
      </c>
      <c r="E230" s="24" t="e">
        <f>VLOOKUP(C230,'uureg 2016'!$C$23:$D$230,3,0)</f>
        <v>#REF!</v>
      </c>
    </row>
    <row r="231" spans="1:5">
      <c r="A231" s="30">
        <v>224</v>
      </c>
      <c r="B231" s="35" t="s">
        <v>681</v>
      </c>
      <c r="C231" s="32">
        <v>425</v>
      </c>
      <c r="D231" s="32" t="s">
        <v>209</v>
      </c>
      <c r="E231" s="24" t="e">
        <f>VLOOKUP(C231,'uureg 2016'!$C$23:$D$230,3,0)</f>
        <v>#REF!</v>
      </c>
    </row>
    <row r="232" spans="1:5">
      <c r="A232" s="30">
        <v>225</v>
      </c>
      <c r="B232" s="35" t="s">
        <v>682</v>
      </c>
      <c r="C232" s="32">
        <v>440</v>
      </c>
      <c r="D232" s="32" t="s">
        <v>395</v>
      </c>
      <c r="E232" s="24" t="e">
        <f>VLOOKUP(C232,'uureg 2016'!$C$23:$D$230,3,0)</f>
        <v>#REF!</v>
      </c>
    </row>
    <row r="233" spans="1:5">
      <c r="A233" s="30">
        <v>226</v>
      </c>
      <c r="B233" s="37" t="s">
        <v>47</v>
      </c>
      <c r="C233" s="38">
        <v>537</v>
      </c>
      <c r="D233" s="38" t="s">
        <v>48</v>
      </c>
      <c r="E233" s="24" t="e">
        <f>VLOOKUP(C233,'uureg 2016'!$C$23:$D$230,3,0)</f>
        <v>#N/A</v>
      </c>
    </row>
    <row r="234" spans="1:5">
      <c r="A234" s="30">
        <v>227</v>
      </c>
      <c r="B234" s="35" t="s">
        <v>683</v>
      </c>
      <c r="C234" s="32">
        <v>466</v>
      </c>
      <c r="D234" s="32" t="s">
        <v>143</v>
      </c>
      <c r="E234" s="24" t="e">
        <f>VLOOKUP(C234,'uureg 2016'!$C$23:$D$230,3,0)</f>
        <v>#REF!</v>
      </c>
    </row>
    <row r="235" spans="1:5">
      <c r="A235" s="30">
        <v>228</v>
      </c>
      <c r="B235" s="35" t="s">
        <v>684</v>
      </c>
      <c r="C235" s="30">
        <v>469</v>
      </c>
      <c r="D235" s="30" t="s">
        <v>273</v>
      </c>
      <c r="E235" s="24" t="e">
        <f>VLOOKUP(C235,'uureg 2016'!$C$23:$D$230,3,0)</f>
        <v>#REF!</v>
      </c>
    </row>
    <row r="236" spans="1:5">
      <c r="A236" s="30">
        <v>229</v>
      </c>
      <c r="B236" s="35" t="s">
        <v>685</v>
      </c>
      <c r="C236" s="32">
        <v>377</v>
      </c>
      <c r="D236" s="32" t="s">
        <v>202</v>
      </c>
      <c r="E236" s="24" t="e">
        <f>VLOOKUP(C236,'uureg 2016'!$C$23:$D$230,3,0)</f>
        <v>#REF!</v>
      </c>
    </row>
    <row r="237" spans="1:5" s="26" customFormat="1">
      <c r="A237" s="34"/>
      <c r="B237" s="36"/>
      <c r="C237" s="28"/>
      <c r="D237" s="28"/>
    </row>
    <row r="5246" spans="2:2">
      <c r="B5246" s="24" t="s">
        <v>396</v>
      </c>
    </row>
  </sheetData>
  <mergeCells count="3">
    <mergeCell ref="D5:D6"/>
    <mergeCell ref="A5:A6"/>
    <mergeCell ref="B5:B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uureg 2016</vt:lpstr>
      <vt:lpstr>2016.12.31</vt:lpstr>
      <vt:lpstr>2016.12.31 (2)</vt:lpstr>
      <vt:lpstr>listing2016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Маналжав .А</cp:lastModifiedBy>
  <cp:lastPrinted>2017-01-12T01:26:08Z</cp:lastPrinted>
  <dcterms:created xsi:type="dcterms:W3CDTF">2016-06-29T23:49:03Z</dcterms:created>
  <dcterms:modified xsi:type="dcterms:W3CDTF">2017-04-04T08:14:08Z</dcterms:modified>
</cp:coreProperties>
</file>