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deelliin san\Members\Санхүүгийн тайлан нэгтгэл\"/>
    </mc:Choice>
  </mc:AlternateContent>
  <bookViews>
    <workbookView xWindow="0" yWindow="0" windowWidth="2370" windowHeight="0"/>
  </bookViews>
  <sheets>
    <sheet name="MNG" sheetId="1" r:id="rId1"/>
  </sheets>
  <definedNames>
    <definedName name="_xlnm._FilterDatabase" localSheetId="0" hidden="1">MNG!$A$4:$M$61</definedName>
    <definedName name="_xlnm.Print_Area" localSheetId="0">MNG!$A$1:$M$63</definedName>
  </definedNames>
  <calcPr calcId="152511"/>
</workbook>
</file>

<file path=xl/calcChain.xml><?xml version="1.0" encoding="utf-8"?>
<calcChain xmlns="http://schemas.openxmlformats.org/spreadsheetml/2006/main">
  <c r="E61" i="1" l="1"/>
  <c r="F61" i="1"/>
  <c r="G61" i="1"/>
  <c r="H61" i="1"/>
  <c r="I61" i="1"/>
  <c r="J61" i="1"/>
  <c r="K61" i="1"/>
  <c r="L61" i="1"/>
  <c r="M61" i="1"/>
  <c r="D61" i="1"/>
  <c r="I27" i="1" l="1"/>
  <c r="I47" i="1"/>
  <c r="I18" i="1"/>
  <c r="I43" i="1"/>
  <c r="I9" i="1"/>
  <c r="I42" i="1"/>
  <c r="I41" i="1"/>
  <c r="I38" i="1"/>
  <c r="I50" i="1"/>
  <c r="I45" i="1"/>
  <c r="I19" i="1"/>
  <c r="I49" i="1"/>
  <c r="I21" i="1"/>
  <c r="I26" i="1"/>
  <c r="I28" i="1"/>
  <c r="I12" i="1"/>
  <c r="I52" i="1"/>
  <c r="I7" i="1"/>
  <c r="I32" i="1"/>
  <c r="I33" i="1"/>
  <c r="I37" i="1"/>
  <c r="I31" i="1"/>
  <c r="I57" i="1"/>
  <c r="I51" i="1"/>
  <c r="I36" i="1"/>
  <c r="I46" i="1"/>
  <c r="I60" i="1"/>
  <c r="I56" i="1"/>
  <c r="I8" i="1"/>
  <c r="I11" i="1"/>
  <c r="I30" i="1"/>
  <c r="I48" i="1"/>
  <c r="I13" i="1"/>
  <c r="I10" i="1"/>
  <c r="I15" i="1"/>
  <c r="I24" i="1"/>
  <c r="I55" i="1"/>
  <c r="I40" i="1"/>
  <c r="I14" i="1"/>
  <c r="I59" i="1"/>
  <c r="I25" i="1"/>
  <c r="I44" i="1"/>
  <c r="I53" i="1"/>
  <c r="I20" i="1"/>
  <c r="I16" i="1"/>
  <c r="I23" i="1"/>
  <c r="I17" i="1"/>
  <c r="I35" i="1"/>
  <c r="I58" i="1"/>
  <c r="I29" i="1"/>
  <c r="I54" i="1"/>
  <c r="I34" i="1"/>
  <c r="I22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l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<sst xmlns="http://schemas.openxmlformats.org/spreadsheetml/2006/main" count="126" uniqueCount="126">
  <si>
    <t>№</t>
  </si>
  <si>
    <t>Үсгэн код</t>
  </si>
  <si>
    <t>Компанийн нэр</t>
  </si>
  <si>
    <t xml:space="preserve">Эргэлтийн хөрөнгө </t>
  </si>
  <si>
    <t>Эргэлтийн бус хөрөнгө</t>
  </si>
  <si>
    <t>Богино хугацаат өр төлбөр</t>
  </si>
  <si>
    <t>Нийт өр төлбөр</t>
  </si>
  <si>
    <t>Эздийн өмч</t>
  </si>
  <si>
    <t>TDB</t>
  </si>
  <si>
    <t>"ТИ ДИ БИ КАПИТАЛ ҮЦК" ХХК</t>
  </si>
  <si>
    <t>BDSC</t>
  </si>
  <si>
    <t>"БИ ДИ СЕК ҮЦК" ХК</t>
  </si>
  <si>
    <t>ARD</t>
  </si>
  <si>
    <t>GLMT</t>
  </si>
  <si>
    <t>"ГОЛОМТ КАПИТАЛ ҮЦК" ХХК</t>
  </si>
  <si>
    <t>BZIN</t>
  </si>
  <si>
    <t>"МИРЭ ЭССЭТ СЕКЬЮРИТИС МОНГОЛ ҮЦК" ХХК</t>
  </si>
  <si>
    <t>MNET</t>
  </si>
  <si>
    <t>"АРД СЕКЬЮРИТИЗ ҮЦК" ХХК</t>
  </si>
  <si>
    <t>ECM</t>
  </si>
  <si>
    <t>"ЕВРАЗИА КАПИТАЛ ХОЛДИНГ ҮЦК" ХК</t>
  </si>
  <si>
    <t>NSEC</t>
  </si>
  <si>
    <t>"НЭЙШНЛ СЕКЮРИТИС ҮЦК" ХХК</t>
  </si>
  <si>
    <t>DELG</t>
  </si>
  <si>
    <t>"ДЭЛГЭРХАНГАЙ СЕКЮРИТИЗ ҮЦК" ХХК</t>
  </si>
  <si>
    <t>STIN</t>
  </si>
  <si>
    <t>"СТАНДАРТ ИНВЕСТМЕНТ ҮЦК" ХХК</t>
  </si>
  <si>
    <t>MICC</t>
  </si>
  <si>
    <t>"ЭМ АЙ СИ СИ  ҮЦК" ХХК</t>
  </si>
  <si>
    <t>SGC</t>
  </si>
  <si>
    <t>"ЭС ЖИ КАПИТАЛ ҮЦК" ХХК</t>
  </si>
  <si>
    <t>ACE</t>
  </si>
  <si>
    <t>"АСЕ ЭНД Т КАПИТАЛ ҮЦК" ХХК</t>
  </si>
  <si>
    <t>NOVL</t>
  </si>
  <si>
    <t>"НОВЕЛ ИНВЕСТМЕНТ ҮЦК" ХХК</t>
  </si>
  <si>
    <t>BLAC</t>
  </si>
  <si>
    <t>"БЛЭКСТОУН ИНТЕРНЭЙШНЛ ҮЦК" ХХК</t>
  </si>
  <si>
    <t>BLMB</t>
  </si>
  <si>
    <t xml:space="preserve">"БЛҮМСБЮРИ СЕКЮРИТИЕС ҮЦК" ХХК </t>
  </si>
  <si>
    <t>ALTN</t>
  </si>
  <si>
    <t>"АЛТАН ХОРОМСОГ ҮЦК" ХХК</t>
  </si>
  <si>
    <t>BULG</t>
  </si>
  <si>
    <t>"БУЛГАН БРОКЕР ҮЦК" ХХК</t>
  </si>
  <si>
    <t>APS</t>
  </si>
  <si>
    <t>"АЗИА ПАСИФИК СЕКЬЮРИТИС ҮЦК" ХХК</t>
  </si>
  <si>
    <t>GDSC</t>
  </si>
  <si>
    <t>"ГҮҮДСЕК ҮЦК" ХХК</t>
  </si>
  <si>
    <t>BUMB</t>
  </si>
  <si>
    <t>"БУМБАТ-АЛТАЙ ҮЦК" ХХК</t>
  </si>
  <si>
    <t>MONG</t>
  </si>
  <si>
    <t>"МОНГОЛ СЕКЮРИТИЕС ҮЦК" ХК</t>
  </si>
  <si>
    <t>SECP</t>
  </si>
  <si>
    <t>"СИКАП  ҮЦК" ХХК</t>
  </si>
  <si>
    <t>MIBG</t>
  </si>
  <si>
    <t>TNGR</t>
  </si>
  <si>
    <t>"ТЭНГЭР КАПИТАЛ  ҮЦК" ХХК</t>
  </si>
  <si>
    <t>TTOL</t>
  </si>
  <si>
    <t>HUN</t>
  </si>
  <si>
    <t>"ХҮННҮ ЭМПАЙР ҮЦК" ХХК</t>
  </si>
  <si>
    <t>ARGB</t>
  </si>
  <si>
    <t>"АРГАЙ БЭСТ ҮЦК" ХХК</t>
  </si>
  <si>
    <t>GATR</t>
  </si>
  <si>
    <t>"ГАЦУУРТ ТРЕЙД ҮЦК" ХХК</t>
  </si>
  <si>
    <t>FCX</t>
  </si>
  <si>
    <t>"ЭФ СИ ИКС ҮЦК" ХХК</t>
  </si>
  <si>
    <t>MSEC</t>
  </si>
  <si>
    <t>"МОНСЕК ҮЦК" ХХК</t>
  </si>
  <si>
    <t>BATS</t>
  </si>
  <si>
    <t>"БАТС ҮЦК" ХХК</t>
  </si>
  <si>
    <t>GAUL</t>
  </si>
  <si>
    <t>"ГАҮЛИ ҮЦК" ХХК</t>
  </si>
  <si>
    <t>GNDX</t>
  </si>
  <si>
    <t>"ГЕНДЕКС ҮЦК" ХХК</t>
  </si>
  <si>
    <t>TCHB</t>
  </si>
  <si>
    <t>"ТУЛГАТ ЧАНДМАНЬ БАЯН  ҮЦК" ХХК</t>
  </si>
  <si>
    <t>LFTI</t>
  </si>
  <si>
    <t>"ЛАЙФТАЙМ ИНВЕСТМЕНТ ҮЦК" ХХК</t>
  </si>
  <si>
    <t>MERG</t>
  </si>
  <si>
    <t>"МЭРГЭН САНАА ҮЦК" ХХК</t>
  </si>
  <si>
    <t>TABO</t>
  </si>
  <si>
    <t>"ТАВАН БОГД ҮЦК" ХХК</t>
  </si>
  <si>
    <t>ZRGD</t>
  </si>
  <si>
    <t>"ЗЭРГЭД ҮЦК" ХХК</t>
  </si>
  <si>
    <t>GDEV</t>
  </si>
  <si>
    <t>"ГРАНДДЕВЕЛОПМЕНТ ҮЦК" ХХК</t>
  </si>
  <si>
    <t>UNDR</t>
  </si>
  <si>
    <t>"ӨНДӨРХААН ИНВЕСТ ҮЦК" ХХК</t>
  </si>
  <si>
    <t>SANR</t>
  </si>
  <si>
    <t>"САНАР ҮЦК" ХХК</t>
  </si>
  <si>
    <t>MSDQ</t>
  </si>
  <si>
    <t>"МАСДАК ҮНЭТ ЦААСНЫ КОМПАНИ" ХХК</t>
  </si>
  <si>
    <t>DRBR</t>
  </si>
  <si>
    <t>"ДАРХАН БРОКЕР ҮЦК" ХХК</t>
  </si>
  <si>
    <t>BSK</t>
  </si>
  <si>
    <t>"БЛЮСКАЙ СЕКЬЮРИТИЗ ҮЦК" ХК</t>
  </si>
  <si>
    <t>DCF</t>
  </si>
  <si>
    <t>"ДИ СИ ЭФ" ХХК</t>
  </si>
  <si>
    <t>ZGB</t>
  </si>
  <si>
    <t>"ЗЭТ ЖИ БИ ҮЦК" ХХК</t>
  </si>
  <si>
    <t>Нийт</t>
  </si>
  <si>
    <t>Нийт хөрөнгө</t>
  </si>
  <si>
    <t>Тайлант үеийн ашиг (алдагдал)</t>
  </si>
  <si>
    <t>Үндсэн үйл ажиллагааны мөнгөн орлого</t>
  </si>
  <si>
    <t>Үндсэн үйл ажиллагааны мөнгөн зарлага (-)</t>
  </si>
  <si>
    <t>Үйл ажиллагааны орлого</t>
  </si>
  <si>
    <t>SILS</t>
  </si>
  <si>
    <t>"СИЛВЭР ЛАЙТ СЕКЮРИТИЗ ҮЦК" ХХК</t>
  </si>
  <si>
    <t>"АПЕКС КАПИТАЛ ҮЦК" ХХК</t>
  </si>
  <si>
    <t>CTRL</t>
  </si>
  <si>
    <t>INVC</t>
  </si>
  <si>
    <t>"ЦЕНТРАЛ СЕКЮРИТИЙЗ ҮЦК" ХХК</t>
  </si>
  <si>
    <t>"ИНВЕСКОР КАПИТАЛ ҮЦК" ХХК</t>
  </si>
  <si>
    <t>МХБ-ИЙН ГИШҮҮН БРОКЕР ДИЛЕРИЙН КОМПАНИЙН 2020  ОНЫ 2-Р УЛИРЛЫН САНХҮҮГИЙН
ТАЙЛАНГИЙН ХУРААНГУЙ ҮЗҮҮЛЭЛТҮҮД</t>
  </si>
  <si>
    <t>"ДОМИКС ҮЦК" ХХК</t>
  </si>
  <si>
    <t>DOMI</t>
  </si>
  <si>
    <t>Эх сурвалж: Гишүүн ҮЦК-иудын МХБ-д ирүүлсэн санхүүгийн тайлан</t>
  </si>
  <si>
    <t>"МОНГОЛ ХУВЬЦАА" ХХК</t>
  </si>
  <si>
    <t>MOHU</t>
  </si>
  <si>
    <t>RISM</t>
  </si>
  <si>
    <t>"РАЙНОС ИНВЕСТМЕНТ ҮЦК" ХХК</t>
  </si>
  <si>
    <t>ОРЛОГЫН ТАЙЛАНГИЙН ҮЗҮҮЛЭЛТ</t>
  </si>
  <si>
    <t>МӨНГӨН ГҮЙЛГЭЭНИЙ ҮЗҮҮЛЭЛТ</t>
  </si>
  <si>
    <t>БАЛАНСЫН ҮЗҮҮЛЭЛТ</t>
  </si>
  <si>
    <t>"ӨЛЗИЙ ЭНД КО КАПИТАЛ ҮЦК" ХХК</t>
  </si>
  <si>
    <t>"МАНДАЛ КАПИТАЛ МАРКЕТС ХХК ҮЦК"</t>
  </si>
  <si>
    <t xml:space="preserve">2021 оны 06-р сарын 30-ний байдлаар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</si>
</sst>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vertical="center" wrapText="1"/>
    </xf>
    <xf numFmtId="43" fontId="6" fillId="2" borderId="2" xfId="1" applyFont="1" applyFill="1" applyBorder="1" applyAlignment="1">
      <alignment horizontal="right" vertical="center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3" fontId="5" fillId="2" borderId="2" xfId="1" applyFont="1" applyFill="1" applyBorder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Border="1" applyAlignment="1">
      <alignment vertical="center" wrapText="1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 applyProtection="1">
      <alignment vertical="center" wrapText="1"/>
    </xf>
    <xf numFmtId="43" fontId="2" fillId="2" borderId="0" xfId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10" fontId="2" fillId="0" borderId="0" xfId="0" applyNumberFormat="1" applyFont="1" applyAlignment="1">
      <alignment horizontal="center" vertical="center"/>
    </xf>
    <xf numFmtId="164" fontId="2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43" fontId="6" fillId="2" borderId="2" xfId="1" applyFont="1" applyFill="1" applyBorder="1" applyAlignment="1" applyProtection="1">
      <alignment horizontal="center" vertical="center" wrapText="1"/>
    </xf>
    <xf numFmtId="43" fontId="6" fillId="2" borderId="2" xfId="1" applyFont="1" applyFill="1" applyBorder="1" applyAlignment="1" applyProtection="1">
      <alignment vertical="center" wrapText="1"/>
    </xf>
    <xf numFmtId="43" fontId="2" fillId="0" borderId="0" xfId="1" applyFont="1"/>
    <xf numFmtId="0" fontId="6" fillId="2" borderId="2" xfId="1" applyNumberFormat="1" applyFont="1" applyFill="1" applyBorder="1" applyAlignment="1" applyProtection="1">
      <alignment horizontal="center" vertical="center" wrapText="1"/>
    </xf>
    <xf numFmtId="43" fontId="2" fillId="0" borderId="2" xfId="1" applyFont="1" applyBorder="1" applyAlignment="1">
      <alignment vertical="center"/>
    </xf>
    <xf numFmtId="43" fontId="6" fillId="2" borderId="0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5" fillId="2" borderId="0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abSelected="1" view="pageBreakPreview" topLeftCell="A4" zoomScale="70" zoomScaleNormal="70" zoomScaleSheetLayoutView="70" zoomScalePageLayoutView="70" workbookViewId="0">
      <pane xSplit="3" ySplit="3" topLeftCell="F7" activePane="bottomRight" state="frozen"/>
      <selection activeCell="A4" sqref="A4"/>
      <selection pane="topRight" activeCell="D4" sqref="D4"/>
      <selection pane="bottomLeft" activeCell="A7" sqref="A7"/>
      <selection pane="bottomRight" activeCell="O52" sqref="O52"/>
    </sheetView>
  </sheetViews>
  <sheetFormatPr defaultRowHeight="15" x14ac:dyDescent="0.25"/>
  <cols>
    <col min="1" max="1" width="6.140625" style="11" customWidth="1"/>
    <col min="2" max="2" width="9.42578125" style="11" customWidth="1"/>
    <col min="3" max="3" width="51.140625" style="11" customWidth="1"/>
    <col min="4" max="4" width="22.28515625" style="11" customWidth="1"/>
    <col min="5" max="5" width="23.85546875" style="11" bestFit="1" customWidth="1"/>
    <col min="6" max="6" width="21.28515625" style="11" customWidth="1"/>
    <col min="7" max="7" width="23.85546875" style="11" bestFit="1" customWidth="1"/>
    <col min="8" max="8" width="22.140625" style="11" bestFit="1" customWidth="1"/>
    <col min="9" max="9" width="21.7109375" style="11" customWidth="1"/>
    <col min="10" max="10" width="22.28515625" style="11" customWidth="1"/>
    <col min="11" max="12" width="22.85546875" style="11" customWidth="1"/>
    <col min="13" max="13" width="21.7109375" style="11" customWidth="1"/>
    <col min="14" max="16384" width="9.140625" style="11"/>
  </cols>
  <sheetData>
    <row r="1" spans="1:13" ht="15" customHeight="1" x14ac:dyDescent="0.25">
      <c r="D1" s="12"/>
      <c r="E1" s="34" t="s">
        <v>112</v>
      </c>
      <c r="F1" s="34"/>
      <c r="G1" s="34"/>
      <c r="H1" s="34"/>
      <c r="I1" s="34"/>
      <c r="J1" s="13"/>
      <c r="K1" s="13"/>
      <c r="L1" s="13"/>
      <c r="M1" s="12"/>
    </row>
    <row r="2" spans="1:13" ht="15" customHeight="1" x14ac:dyDescent="0.25">
      <c r="C2" s="14"/>
      <c r="D2" s="14"/>
      <c r="E2" s="34"/>
      <c r="F2" s="34"/>
      <c r="G2" s="34"/>
      <c r="H2" s="34"/>
      <c r="I2" s="34"/>
      <c r="J2" s="13"/>
      <c r="K2" s="13"/>
      <c r="L2" s="13"/>
      <c r="M2" s="14"/>
    </row>
    <row r="3" spans="1:13" ht="15.75" x14ac:dyDescent="0.25">
      <c r="C3" s="14"/>
      <c r="D3" s="14"/>
      <c r="E3" s="15"/>
      <c r="F3" s="15"/>
      <c r="G3" s="15"/>
      <c r="H3" s="15"/>
      <c r="I3" s="14"/>
      <c r="J3" s="15"/>
      <c r="K3" s="15"/>
      <c r="L3" s="15"/>
      <c r="M3" s="14"/>
    </row>
    <row r="4" spans="1:13" ht="14.25" customHeight="1" x14ac:dyDescent="0.25">
      <c r="J4" s="37" t="s">
        <v>125</v>
      </c>
      <c r="K4" s="38"/>
      <c r="L4" s="38"/>
      <c r="M4" s="38"/>
    </row>
    <row r="5" spans="1:13" ht="37.5" customHeight="1" x14ac:dyDescent="0.25">
      <c r="A5" s="39" t="s">
        <v>0</v>
      </c>
      <c r="B5" s="39" t="s">
        <v>1</v>
      </c>
      <c r="C5" s="39" t="s">
        <v>2</v>
      </c>
      <c r="D5" s="40" t="s">
        <v>122</v>
      </c>
      <c r="E5" s="40"/>
      <c r="F5" s="40"/>
      <c r="G5" s="40"/>
      <c r="H5" s="40"/>
      <c r="I5" s="40"/>
      <c r="J5" s="42" t="s">
        <v>121</v>
      </c>
      <c r="K5" s="43"/>
      <c r="L5" s="41" t="s">
        <v>120</v>
      </c>
      <c r="M5" s="41"/>
    </row>
    <row r="6" spans="1:13" s="16" customFormat="1" ht="47.25" x14ac:dyDescent="0.25">
      <c r="A6" s="39"/>
      <c r="B6" s="39"/>
      <c r="C6" s="39"/>
      <c r="D6" s="8" t="s">
        <v>100</v>
      </c>
      <c r="E6" s="9" t="s">
        <v>3</v>
      </c>
      <c r="F6" s="9" t="s">
        <v>4</v>
      </c>
      <c r="G6" s="9" t="s">
        <v>5</v>
      </c>
      <c r="H6" s="9" t="s">
        <v>6</v>
      </c>
      <c r="I6" s="8" t="s">
        <v>7</v>
      </c>
      <c r="J6" s="9" t="s">
        <v>102</v>
      </c>
      <c r="K6" s="9" t="s">
        <v>103</v>
      </c>
      <c r="L6" s="9" t="s">
        <v>104</v>
      </c>
      <c r="M6" s="9" t="s">
        <v>101</v>
      </c>
    </row>
    <row r="7" spans="1:13" s="25" customFormat="1" x14ac:dyDescent="0.2">
      <c r="A7" s="1">
        <v>1</v>
      </c>
      <c r="B7" s="1" t="s">
        <v>17</v>
      </c>
      <c r="C7" s="2" t="s">
        <v>18</v>
      </c>
      <c r="D7" s="10">
        <v>22948497499.529999</v>
      </c>
      <c r="E7" s="10">
        <v>21285937511.099998</v>
      </c>
      <c r="F7" s="10">
        <v>1662559988.4300001</v>
      </c>
      <c r="G7" s="10">
        <v>2028715512.8800001</v>
      </c>
      <c r="H7" s="10">
        <v>3822739071.5599999</v>
      </c>
      <c r="I7" s="3">
        <f t="shared" ref="I7:I38" si="0">D7-H7</f>
        <v>19125758427.969997</v>
      </c>
      <c r="J7" s="10">
        <v>2936864523.79</v>
      </c>
      <c r="K7" s="10">
        <v>1672889511.3900001</v>
      </c>
      <c r="L7" s="10">
        <v>2511174231.48</v>
      </c>
      <c r="M7" s="10">
        <v>1073705518.05</v>
      </c>
    </row>
    <row r="8" spans="1:13" s="25" customFormat="1" x14ac:dyDescent="0.2">
      <c r="A8" s="1">
        <f>A7+1</f>
        <v>2</v>
      </c>
      <c r="B8" s="1" t="s">
        <v>13</v>
      </c>
      <c r="C8" s="4" t="s">
        <v>14</v>
      </c>
      <c r="D8" s="10">
        <v>11096435824.82</v>
      </c>
      <c r="E8" s="10">
        <v>10944952283.450001</v>
      </c>
      <c r="F8" s="10">
        <v>151483541.37</v>
      </c>
      <c r="G8" s="3">
        <v>9448484280.8899994</v>
      </c>
      <c r="H8" s="3">
        <v>9450691276.7299995</v>
      </c>
      <c r="I8" s="3">
        <f t="shared" si="0"/>
        <v>1645744548.0900002</v>
      </c>
      <c r="J8" s="3">
        <v>1533526412.3399999</v>
      </c>
      <c r="K8" s="3">
        <v>2611796018.54</v>
      </c>
      <c r="L8" s="3">
        <v>1496186354.3399999</v>
      </c>
      <c r="M8" s="10">
        <v>370698886.10000002</v>
      </c>
    </row>
    <row r="9" spans="1:13" s="25" customFormat="1" x14ac:dyDescent="0.2">
      <c r="A9" s="1">
        <f t="shared" ref="A9:A40" si="1">A8+1</f>
        <v>3</v>
      </c>
      <c r="B9" s="1" t="s">
        <v>109</v>
      </c>
      <c r="C9" s="2" t="s">
        <v>111</v>
      </c>
      <c r="D9" s="10">
        <v>1920334092.1800001</v>
      </c>
      <c r="E9" s="10">
        <v>1811675708.78</v>
      </c>
      <c r="F9" s="10">
        <v>108658383.40000001</v>
      </c>
      <c r="G9" s="10">
        <v>119611939.27</v>
      </c>
      <c r="H9" s="10">
        <v>119611939.27</v>
      </c>
      <c r="I9" s="3">
        <f t="shared" si="0"/>
        <v>1800722152.9100001</v>
      </c>
      <c r="J9" s="10">
        <v>802840776.16999996</v>
      </c>
      <c r="K9" s="10">
        <v>506532401.38</v>
      </c>
      <c r="L9" s="10">
        <v>325696981.97000003</v>
      </c>
      <c r="M9" s="10">
        <v>184870481.68000001</v>
      </c>
    </row>
    <row r="10" spans="1:13" s="25" customFormat="1" x14ac:dyDescent="0.2">
      <c r="A10" s="1">
        <f t="shared" si="1"/>
        <v>4</v>
      </c>
      <c r="B10" s="1" t="s">
        <v>25</v>
      </c>
      <c r="C10" s="2" t="s">
        <v>26</v>
      </c>
      <c r="D10" s="10">
        <v>1228088329.5599999</v>
      </c>
      <c r="E10" s="10">
        <v>1224761778.5799999</v>
      </c>
      <c r="F10" s="10">
        <v>3326550.98</v>
      </c>
      <c r="G10" s="3">
        <v>48980091.700000003</v>
      </c>
      <c r="H10" s="3">
        <v>48980091.700000003</v>
      </c>
      <c r="I10" s="3">
        <f t="shared" si="0"/>
        <v>1179108237.8599999</v>
      </c>
      <c r="J10" s="3">
        <v>60347355.600000001</v>
      </c>
      <c r="K10" s="32">
        <v>60369732.420000002</v>
      </c>
      <c r="L10" s="3">
        <v>151947808.08000001</v>
      </c>
      <c r="M10" s="10">
        <v>98336782.760000005</v>
      </c>
    </row>
    <row r="11" spans="1:13" s="25" customFormat="1" x14ac:dyDescent="0.2">
      <c r="A11" s="1">
        <f t="shared" si="1"/>
        <v>5</v>
      </c>
      <c r="B11" s="1" t="s">
        <v>15</v>
      </c>
      <c r="C11" s="17" t="s">
        <v>16</v>
      </c>
      <c r="D11" s="10">
        <v>4984931590.6000004</v>
      </c>
      <c r="E11" s="10">
        <v>4043970276.5500002</v>
      </c>
      <c r="F11" s="10">
        <v>940961314.04999995</v>
      </c>
      <c r="G11" s="10">
        <v>373056400.11000001</v>
      </c>
      <c r="H11" s="10">
        <v>373056400.41000003</v>
      </c>
      <c r="I11" s="3">
        <f t="shared" si="0"/>
        <v>4611875190.1900005</v>
      </c>
      <c r="J11" s="10">
        <v>230653752.06999999</v>
      </c>
      <c r="K11" s="10">
        <v>289372576.06</v>
      </c>
      <c r="L11" s="10">
        <v>198606089.56999999</v>
      </c>
      <c r="M11" s="10">
        <v>86924177.230000004</v>
      </c>
    </row>
    <row r="12" spans="1:13" s="25" customFormat="1" x14ac:dyDescent="0.2">
      <c r="A12" s="1">
        <f t="shared" si="1"/>
        <v>6</v>
      </c>
      <c r="B12" s="1" t="s">
        <v>51</v>
      </c>
      <c r="C12" s="2" t="s">
        <v>52</v>
      </c>
      <c r="D12" s="10">
        <v>124679949.18000001</v>
      </c>
      <c r="E12" s="10">
        <v>109239168.68000001</v>
      </c>
      <c r="F12" s="10">
        <v>15440780.5</v>
      </c>
      <c r="G12" s="10">
        <v>23867415.370000001</v>
      </c>
      <c r="H12" s="10">
        <v>23867415.370000001</v>
      </c>
      <c r="I12" s="3">
        <f t="shared" si="0"/>
        <v>100812533.81</v>
      </c>
      <c r="J12" s="10">
        <v>92839403.180000007</v>
      </c>
      <c r="K12" s="10">
        <v>60107240.659999996</v>
      </c>
      <c r="L12" s="10">
        <v>92377601.079999998</v>
      </c>
      <c r="M12" s="10">
        <v>40222960.57</v>
      </c>
    </row>
    <row r="13" spans="1:13" s="25" customFormat="1" x14ac:dyDescent="0.2">
      <c r="A13" s="1">
        <f t="shared" si="1"/>
        <v>7</v>
      </c>
      <c r="B13" s="1" t="s">
        <v>12</v>
      </c>
      <c r="C13" s="2" t="s">
        <v>123</v>
      </c>
      <c r="D13" s="10">
        <v>4419591754.9799995</v>
      </c>
      <c r="E13" s="10">
        <v>4385605832.21</v>
      </c>
      <c r="F13" s="10">
        <v>33985922.759999998</v>
      </c>
      <c r="G13" s="3">
        <v>2795519021.5900002</v>
      </c>
      <c r="H13" s="3">
        <v>2795519021.5900002</v>
      </c>
      <c r="I13" s="3">
        <f t="shared" si="0"/>
        <v>1624072733.3899994</v>
      </c>
      <c r="J13" s="3">
        <v>654732554.72000003</v>
      </c>
      <c r="K13" s="3">
        <v>555368336.35000002</v>
      </c>
      <c r="L13" s="3">
        <v>269327473.44999999</v>
      </c>
      <c r="M13" s="10">
        <v>32275524.120000001</v>
      </c>
    </row>
    <row r="14" spans="1:13" s="25" customFormat="1" x14ac:dyDescent="0.2">
      <c r="A14" s="1">
        <f t="shared" si="1"/>
        <v>8</v>
      </c>
      <c r="B14" s="1" t="s">
        <v>45</v>
      </c>
      <c r="C14" s="2" t="s">
        <v>46</v>
      </c>
      <c r="D14" s="10">
        <v>1924073342.98</v>
      </c>
      <c r="E14" s="10">
        <v>1698259882.0799999</v>
      </c>
      <c r="F14" s="10">
        <v>225813460.90000001</v>
      </c>
      <c r="G14" s="3">
        <v>39570812.670000002</v>
      </c>
      <c r="H14" s="3">
        <v>176751270.88</v>
      </c>
      <c r="I14" s="3">
        <f t="shared" si="0"/>
        <v>1747322072.0999999</v>
      </c>
      <c r="J14" s="3">
        <v>348205817.56999999</v>
      </c>
      <c r="K14" s="3">
        <v>355809609.07999998</v>
      </c>
      <c r="L14" s="3">
        <v>286832265.81999999</v>
      </c>
      <c r="M14" s="10">
        <v>17907081.870000001</v>
      </c>
    </row>
    <row r="15" spans="1:13" s="25" customFormat="1" x14ac:dyDescent="0.2">
      <c r="A15" s="1">
        <f t="shared" si="1"/>
        <v>9</v>
      </c>
      <c r="B15" s="27" t="s">
        <v>65</v>
      </c>
      <c r="C15" s="28" t="s">
        <v>66</v>
      </c>
      <c r="D15" s="10">
        <v>441004974.69999999</v>
      </c>
      <c r="E15" s="10">
        <v>432404974.69999999</v>
      </c>
      <c r="F15" s="10">
        <v>8600000</v>
      </c>
      <c r="G15" s="3">
        <v>1132329.02</v>
      </c>
      <c r="H15" s="3">
        <v>1132329.02</v>
      </c>
      <c r="I15" s="3">
        <f t="shared" si="0"/>
        <v>439872645.68000001</v>
      </c>
      <c r="J15" s="3">
        <v>22390079.09</v>
      </c>
      <c r="K15" s="3">
        <v>9111074.3599999994</v>
      </c>
      <c r="L15" s="3">
        <v>22390079.09</v>
      </c>
      <c r="M15" s="10">
        <v>1559630</v>
      </c>
    </row>
    <row r="16" spans="1:13" s="25" customFormat="1" x14ac:dyDescent="0.2">
      <c r="A16" s="1">
        <f t="shared" si="1"/>
        <v>10</v>
      </c>
      <c r="B16" s="1" t="s">
        <v>75</v>
      </c>
      <c r="C16" s="2" t="s">
        <v>76</v>
      </c>
      <c r="D16" s="10">
        <v>1204894425</v>
      </c>
      <c r="E16" s="10">
        <v>1199894425</v>
      </c>
      <c r="F16" s="10">
        <v>5000000</v>
      </c>
      <c r="G16" s="3">
        <v>20871686</v>
      </c>
      <c r="H16" s="3">
        <v>20871686</v>
      </c>
      <c r="I16" s="3">
        <f t="shared" si="0"/>
        <v>1184022739</v>
      </c>
      <c r="J16" s="3">
        <v>21175190</v>
      </c>
      <c r="K16" s="3">
        <v>17817053</v>
      </c>
      <c r="L16" s="3">
        <v>21175190</v>
      </c>
      <c r="M16" s="10">
        <v>1113293</v>
      </c>
    </row>
    <row r="17" spans="1:13" s="25" customFormat="1" x14ac:dyDescent="0.2">
      <c r="A17" s="1">
        <f t="shared" si="1"/>
        <v>11</v>
      </c>
      <c r="B17" s="1" t="s">
        <v>77</v>
      </c>
      <c r="C17" s="2" t="s">
        <v>78</v>
      </c>
      <c r="D17" s="10">
        <v>197940909.96000001</v>
      </c>
      <c r="E17" s="10">
        <v>113744399.95999999</v>
      </c>
      <c r="F17" s="10">
        <v>84196510</v>
      </c>
      <c r="G17" s="3">
        <v>8191.42</v>
      </c>
      <c r="H17" s="3">
        <v>8191.42</v>
      </c>
      <c r="I17" s="3">
        <f t="shared" si="0"/>
        <v>197932718.54000002</v>
      </c>
      <c r="J17" s="3">
        <v>2978268.31</v>
      </c>
      <c r="K17" s="3">
        <v>1476500</v>
      </c>
      <c r="L17" s="3">
        <v>1501769.31</v>
      </c>
      <c r="M17" s="10">
        <v>11256.16</v>
      </c>
    </row>
    <row r="18" spans="1:13" s="25" customFormat="1" ht="16.5" customHeight="1" x14ac:dyDescent="0.2">
      <c r="A18" s="1">
        <f t="shared" si="1"/>
        <v>12</v>
      </c>
      <c r="B18" s="1" t="s">
        <v>114</v>
      </c>
      <c r="C18" s="2" t="s">
        <v>113</v>
      </c>
      <c r="D18" s="10">
        <v>125322396.92</v>
      </c>
      <c r="E18" s="10">
        <v>92978396.920000002</v>
      </c>
      <c r="F18" s="10">
        <v>32344000</v>
      </c>
      <c r="G18" s="3">
        <v>0</v>
      </c>
      <c r="H18" s="3">
        <v>0</v>
      </c>
      <c r="I18" s="3">
        <f t="shared" si="0"/>
        <v>125322396.92</v>
      </c>
      <c r="J18" s="3">
        <v>1988718.82</v>
      </c>
      <c r="K18" s="3">
        <v>2059800</v>
      </c>
      <c r="L18" s="3">
        <v>1988718.82</v>
      </c>
      <c r="M18" s="10">
        <v>-71081.179999999993</v>
      </c>
    </row>
    <row r="19" spans="1:13" s="25" customFormat="1" x14ac:dyDescent="0.2">
      <c r="A19" s="1">
        <f t="shared" si="1"/>
        <v>13</v>
      </c>
      <c r="B19" s="1" t="s">
        <v>83</v>
      </c>
      <c r="C19" s="2" t="s">
        <v>84</v>
      </c>
      <c r="D19" s="10">
        <v>14479232.77</v>
      </c>
      <c r="E19" s="10">
        <v>11017432.77</v>
      </c>
      <c r="F19" s="10">
        <v>3461800</v>
      </c>
      <c r="G19" s="3">
        <v>2370197.2200000002</v>
      </c>
      <c r="H19" s="3">
        <v>2370197.2200000002</v>
      </c>
      <c r="I19" s="3">
        <f t="shared" si="0"/>
        <v>12109035.549999999</v>
      </c>
      <c r="J19" s="3">
        <v>1997018.96</v>
      </c>
      <c r="K19" s="3">
        <v>2499646.14</v>
      </c>
      <c r="L19" s="3">
        <v>1997018.96</v>
      </c>
      <c r="M19" s="10">
        <v>-502627.18</v>
      </c>
    </row>
    <row r="20" spans="1:13" s="25" customFormat="1" x14ac:dyDescent="0.2">
      <c r="A20" s="1">
        <f t="shared" si="1"/>
        <v>14</v>
      </c>
      <c r="B20" s="1" t="s">
        <v>73</v>
      </c>
      <c r="C20" s="2" t="s">
        <v>74</v>
      </c>
      <c r="D20" s="10">
        <v>133389997.28</v>
      </c>
      <c r="E20" s="10">
        <v>101976372.28</v>
      </c>
      <c r="F20" s="10">
        <v>31413625</v>
      </c>
      <c r="G20" s="3">
        <v>0</v>
      </c>
      <c r="H20" s="3">
        <v>0</v>
      </c>
      <c r="I20" s="3">
        <f t="shared" si="0"/>
        <v>133389997.28</v>
      </c>
      <c r="J20" s="3">
        <v>2998807.97</v>
      </c>
      <c r="K20" s="3">
        <v>4114800</v>
      </c>
      <c r="L20" s="3">
        <v>2914807.97</v>
      </c>
      <c r="M20" s="10">
        <v>-985655.48</v>
      </c>
    </row>
    <row r="21" spans="1:13" s="25" customFormat="1" x14ac:dyDescent="0.2">
      <c r="A21" s="1">
        <f t="shared" si="1"/>
        <v>15</v>
      </c>
      <c r="B21" s="1" t="s">
        <v>118</v>
      </c>
      <c r="C21" s="2" t="s">
        <v>119</v>
      </c>
      <c r="D21" s="10">
        <v>1470339724.96</v>
      </c>
      <c r="E21" s="10">
        <v>1390275075.9300001</v>
      </c>
      <c r="F21" s="10">
        <v>80064649.030000001</v>
      </c>
      <c r="G21" s="3">
        <v>18888370.989999998</v>
      </c>
      <c r="H21" s="3">
        <v>28082486.899999999</v>
      </c>
      <c r="I21" s="3">
        <f t="shared" si="0"/>
        <v>1442257238.0599999</v>
      </c>
      <c r="J21" s="3">
        <v>270414606.25</v>
      </c>
      <c r="K21" s="3">
        <v>194709287.25</v>
      </c>
      <c r="L21" s="3">
        <v>162103228.84999999</v>
      </c>
      <c r="M21" s="10">
        <v>-3143400.15</v>
      </c>
    </row>
    <row r="22" spans="1:13" s="25" customFormat="1" x14ac:dyDescent="0.2">
      <c r="A22" s="1">
        <f t="shared" si="1"/>
        <v>16</v>
      </c>
      <c r="B22" s="1" t="s">
        <v>43</v>
      </c>
      <c r="C22" s="2" t="s">
        <v>44</v>
      </c>
      <c r="D22" s="10">
        <v>298431010.04000002</v>
      </c>
      <c r="E22" s="10">
        <v>298347496.5</v>
      </c>
      <c r="F22" s="10">
        <v>83513.539999999994</v>
      </c>
      <c r="G22" s="3">
        <v>472851651.44999999</v>
      </c>
      <c r="H22" s="3">
        <v>472851651.44999999</v>
      </c>
      <c r="I22" s="3">
        <f t="shared" si="0"/>
        <v>-174420641.40999997</v>
      </c>
      <c r="J22" s="3">
        <v>802628.94</v>
      </c>
      <c r="K22" s="3">
        <v>3935961.18</v>
      </c>
      <c r="L22" s="3">
        <v>180134.33</v>
      </c>
      <c r="M22" s="10">
        <v>-3898788.7</v>
      </c>
    </row>
    <row r="23" spans="1:13" s="25" customFormat="1" x14ac:dyDescent="0.2">
      <c r="A23" s="1">
        <f t="shared" si="1"/>
        <v>17</v>
      </c>
      <c r="B23" s="1" t="s">
        <v>93</v>
      </c>
      <c r="C23" s="2" t="s">
        <v>94</v>
      </c>
      <c r="D23" s="10">
        <v>549037593.29999995</v>
      </c>
      <c r="E23" s="10">
        <v>533427143.94</v>
      </c>
      <c r="F23" s="10">
        <v>15610449.359999999</v>
      </c>
      <c r="G23" s="10">
        <v>51241123.369999997</v>
      </c>
      <c r="H23" s="10">
        <v>265447910.37</v>
      </c>
      <c r="I23" s="3">
        <f t="shared" si="0"/>
        <v>283589682.92999995</v>
      </c>
      <c r="J23" s="10">
        <v>0</v>
      </c>
      <c r="K23" s="10">
        <v>4710598</v>
      </c>
      <c r="L23" s="10">
        <v>0</v>
      </c>
      <c r="M23" s="10">
        <v>-4710598</v>
      </c>
    </row>
    <row r="24" spans="1:13" s="25" customFormat="1" x14ac:dyDescent="0.2">
      <c r="A24" s="1">
        <f t="shared" si="1"/>
        <v>18</v>
      </c>
      <c r="B24" s="1" t="s">
        <v>29</v>
      </c>
      <c r="C24" s="2" t="s">
        <v>30</v>
      </c>
      <c r="D24" s="10">
        <v>610884937.44000006</v>
      </c>
      <c r="E24" s="10">
        <v>602170687.44000006</v>
      </c>
      <c r="F24" s="10">
        <v>8714250</v>
      </c>
      <c r="G24" s="3">
        <v>15348803.369999999</v>
      </c>
      <c r="H24" s="3">
        <v>15348803.369999999</v>
      </c>
      <c r="I24" s="3">
        <f t="shared" si="0"/>
        <v>595536134.07000005</v>
      </c>
      <c r="J24" s="3">
        <v>63592542.920000002</v>
      </c>
      <c r="K24" s="3">
        <v>37192904.780000001</v>
      </c>
      <c r="L24" s="3">
        <v>1056854.72</v>
      </c>
      <c r="M24" s="10">
        <v>-6261902.0199999996</v>
      </c>
    </row>
    <row r="25" spans="1:13" s="25" customFormat="1" x14ac:dyDescent="0.2">
      <c r="A25" s="1">
        <f t="shared" si="1"/>
        <v>19</v>
      </c>
      <c r="B25" s="1" t="s">
        <v>57</v>
      </c>
      <c r="C25" s="2" t="s">
        <v>58</v>
      </c>
      <c r="D25" s="10">
        <v>1327511431.05</v>
      </c>
      <c r="E25" s="10">
        <v>1318219455.05</v>
      </c>
      <c r="F25" s="10">
        <v>9291976</v>
      </c>
      <c r="G25" s="3">
        <v>0</v>
      </c>
      <c r="H25" s="3">
        <v>0</v>
      </c>
      <c r="I25" s="3">
        <f t="shared" si="0"/>
        <v>1327511431.05</v>
      </c>
      <c r="J25" s="3">
        <v>4826845.55</v>
      </c>
      <c r="K25" s="3">
        <v>9336900.2699999996</v>
      </c>
      <c r="L25" s="3">
        <v>-242317.76</v>
      </c>
      <c r="M25" s="10">
        <v>-9041501.5299999993</v>
      </c>
    </row>
    <row r="26" spans="1:13" s="25" customFormat="1" x14ac:dyDescent="0.2">
      <c r="A26" s="1">
        <f t="shared" si="1"/>
        <v>20</v>
      </c>
      <c r="B26" s="1" t="s">
        <v>39</v>
      </c>
      <c r="C26" s="2" t="s">
        <v>40</v>
      </c>
      <c r="D26" s="10">
        <v>940119782.38999999</v>
      </c>
      <c r="E26" s="10">
        <v>940119782.38999999</v>
      </c>
      <c r="F26" s="10">
        <v>0</v>
      </c>
      <c r="G26" s="3">
        <v>26761462.02</v>
      </c>
      <c r="H26" s="3">
        <v>26761462.02</v>
      </c>
      <c r="I26" s="3">
        <f t="shared" si="0"/>
        <v>913358320.37</v>
      </c>
      <c r="J26" s="3">
        <v>6931109.5899999999</v>
      </c>
      <c r="K26" s="3">
        <v>1743065.12</v>
      </c>
      <c r="L26" s="3">
        <v>6747000</v>
      </c>
      <c r="M26" s="10">
        <v>-10172424.529999999</v>
      </c>
    </row>
    <row r="27" spans="1:13" s="25" customFormat="1" x14ac:dyDescent="0.2">
      <c r="A27" s="1">
        <f t="shared" si="1"/>
        <v>21</v>
      </c>
      <c r="B27" s="1" t="s">
        <v>59</v>
      </c>
      <c r="C27" s="2" t="s">
        <v>60</v>
      </c>
      <c r="D27" s="10">
        <v>473461265.99000001</v>
      </c>
      <c r="E27" s="10">
        <v>210460665.99000001</v>
      </c>
      <c r="F27" s="10">
        <v>263000600</v>
      </c>
      <c r="G27" s="3">
        <v>1591364.81</v>
      </c>
      <c r="H27" s="3">
        <v>1591364.81</v>
      </c>
      <c r="I27" s="3">
        <f t="shared" si="0"/>
        <v>471869901.18000001</v>
      </c>
      <c r="J27" s="3">
        <v>20154678.800000001</v>
      </c>
      <c r="K27" s="31">
        <v>17216145.649999999</v>
      </c>
      <c r="L27" s="3">
        <v>19909942.079999998</v>
      </c>
      <c r="M27" s="10">
        <v>-10642705.470000001</v>
      </c>
    </row>
    <row r="28" spans="1:13" s="25" customFormat="1" x14ac:dyDescent="0.2">
      <c r="A28" s="1">
        <f t="shared" si="1"/>
        <v>22</v>
      </c>
      <c r="B28" s="1" t="s">
        <v>37</v>
      </c>
      <c r="C28" s="2" t="s">
        <v>38</v>
      </c>
      <c r="D28" s="10">
        <v>605584861.11000001</v>
      </c>
      <c r="E28" s="10">
        <v>365641633.29000002</v>
      </c>
      <c r="F28" s="10">
        <v>239943227.83000001</v>
      </c>
      <c r="G28" s="3">
        <v>230812652.41999999</v>
      </c>
      <c r="H28" s="3">
        <v>230812652.41999999</v>
      </c>
      <c r="I28" s="3">
        <f t="shared" si="0"/>
        <v>374772208.69000006</v>
      </c>
      <c r="J28" s="3">
        <v>18525389.800000001</v>
      </c>
      <c r="K28" s="3">
        <v>29442316.420000002</v>
      </c>
      <c r="L28" s="3">
        <v>50785918.509999998</v>
      </c>
      <c r="M28" s="10">
        <v>-17283763.059999999</v>
      </c>
    </row>
    <row r="29" spans="1:13" s="25" customFormat="1" x14ac:dyDescent="0.2">
      <c r="A29" s="1">
        <f t="shared" si="1"/>
        <v>23</v>
      </c>
      <c r="B29" s="1" t="s">
        <v>53</v>
      </c>
      <c r="C29" s="2" t="s">
        <v>124</v>
      </c>
      <c r="D29" s="10">
        <v>14562483580.82</v>
      </c>
      <c r="E29" s="10">
        <v>14559376080.82</v>
      </c>
      <c r="F29" s="10">
        <v>3107500</v>
      </c>
      <c r="G29" s="3">
        <v>14391246847.42</v>
      </c>
      <c r="H29" s="3">
        <v>14391246847.42</v>
      </c>
      <c r="I29" s="3">
        <f t="shared" si="0"/>
        <v>171236733.39999962</v>
      </c>
      <c r="J29" s="3">
        <v>8670764.5500000007</v>
      </c>
      <c r="K29" s="3">
        <v>24828226.25</v>
      </c>
      <c r="L29" s="3">
        <v>8670764.5500000007</v>
      </c>
      <c r="M29" s="10">
        <v>-18909377.969999999</v>
      </c>
    </row>
    <row r="30" spans="1:13" s="25" customFormat="1" x14ac:dyDescent="0.2">
      <c r="A30" s="1">
        <f t="shared" si="1"/>
        <v>24</v>
      </c>
      <c r="B30" s="1" t="s">
        <v>54</v>
      </c>
      <c r="C30" s="2" t="s">
        <v>55</v>
      </c>
      <c r="D30" s="10">
        <v>458793692.97000003</v>
      </c>
      <c r="E30" s="10">
        <v>453589795.67000002</v>
      </c>
      <c r="F30" s="10">
        <v>5203897.3</v>
      </c>
      <c r="G30" s="3">
        <v>11764280.41</v>
      </c>
      <c r="H30" s="3">
        <v>11764280.41</v>
      </c>
      <c r="I30" s="3">
        <f t="shared" si="0"/>
        <v>447029412.56</v>
      </c>
      <c r="J30" s="3">
        <v>152452951.31999999</v>
      </c>
      <c r="K30" s="3">
        <v>85717029.370000005</v>
      </c>
      <c r="L30" s="3">
        <v>27839542.719999999</v>
      </c>
      <c r="M30" s="10">
        <v>-28385273.32</v>
      </c>
    </row>
    <row r="31" spans="1:13" s="25" customFormat="1" x14ac:dyDescent="0.2">
      <c r="A31" s="1">
        <f t="shared" si="1"/>
        <v>25</v>
      </c>
      <c r="B31" s="1" t="s">
        <v>19</v>
      </c>
      <c r="C31" s="2" t="s">
        <v>20</v>
      </c>
      <c r="D31" s="10">
        <v>1372536360.73</v>
      </c>
      <c r="E31" s="10">
        <v>1365595143.52</v>
      </c>
      <c r="F31" s="10">
        <v>6941217.21</v>
      </c>
      <c r="G31" s="10">
        <v>817656954.28999996</v>
      </c>
      <c r="H31" s="10">
        <v>1264946534.47</v>
      </c>
      <c r="I31" s="3">
        <f t="shared" si="0"/>
        <v>107589826.25999999</v>
      </c>
      <c r="J31" s="10">
        <v>148981786.02000001</v>
      </c>
      <c r="K31" s="10">
        <v>445094189.94999999</v>
      </c>
      <c r="L31" s="10">
        <v>50518999.5</v>
      </c>
      <c r="M31" s="10">
        <v>-32333926.969999999</v>
      </c>
    </row>
    <row r="32" spans="1:13" s="25" customFormat="1" ht="15.75" customHeight="1" x14ac:dyDescent="0.2">
      <c r="A32" s="1">
        <f t="shared" si="1"/>
        <v>26</v>
      </c>
      <c r="B32" s="1" t="s">
        <v>69</v>
      </c>
      <c r="C32" s="2" t="s">
        <v>70</v>
      </c>
      <c r="D32" s="10">
        <v>150038941.41999999</v>
      </c>
      <c r="E32" s="10">
        <v>126813635.2</v>
      </c>
      <c r="F32" s="10">
        <v>23225306.219999999</v>
      </c>
      <c r="G32" s="3">
        <v>480641678.82999998</v>
      </c>
      <c r="H32" s="3">
        <v>480641678.82999998</v>
      </c>
      <c r="I32" s="3">
        <f t="shared" si="0"/>
        <v>-330602737.40999997</v>
      </c>
      <c r="J32" s="3">
        <v>174956828.97</v>
      </c>
      <c r="K32" s="3">
        <v>185607868.56</v>
      </c>
      <c r="L32" s="3">
        <v>47355989.130000003</v>
      </c>
      <c r="M32" s="10">
        <v>-35189678.600000001</v>
      </c>
    </row>
    <row r="33" spans="1:13" s="25" customFormat="1" ht="16.5" customHeight="1" x14ac:dyDescent="0.2">
      <c r="A33" s="1">
        <f t="shared" si="1"/>
        <v>27</v>
      </c>
      <c r="B33" s="1" t="s">
        <v>21</v>
      </c>
      <c r="C33" s="2" t="s">
        <v>22</v>
      </c>
      <c r="D33" s="10">
        <v>1403410785.9400001</v>
      </c>
      <c r="E33" s="10">
        <v>1372481210.05</v>
      </c>
      <c r="F33" s="10">
        <v>30929575.890000001</v>
      </c>
      <c r="G33" s="10">
        <v>697995001.50999999</v>
      </c>
      <c r="H33" s="10">
        <v>367995001.50999999</v>
      </c>
      <c r="I33" s="3">
        <f t="shared" si="0"/>
        <v>1035415784.4300001</v>
      </c>
      <c r="J33" s="10">
        <v>356028324.42000002</v>
      </c>
      <c r="K33" s="10">
        <v>667311436.54999995</v>
      </c>
      <c r="L33" s="10">
        <v>54896333.549999997</v>
      </c>
      <c r="M33" s="10">
        <v>-46696267.649999999</v>
      </c>
    </row>
    <row r="34" spans="1:13" s="25" customFormat="1" x14ac:dyDescent="0.2">
      <c r="A34" s="1">
        <f t="shared" si="1"/>
        <v>28</v>
      </c>
      <c r="B34" s="1" t="s">
        <v>8</v>
      </c>
      <c r="C34" s="2" t="s">
        <v>9</v>
      </c>
      <c r="D34" s="10">
        <v>39314866295.839996</v>
      </c>
      <c r="E34" s="10">
        <v>37754163689.5</v>
      </c>
      <c r="F34" s="10">
        <v>1560702606.3399999</v>
      </c>
      <c r="G34" s="10">
        <v>15155765064.83</v>
      </c>
      <c r="H34" s="10">
        <v>15864281717.27</v>
      </c>
      <c r="I34" s="3">
        <f t="shared" si="0"/>
        <v>23450584578.569996</v>
      </c>
      <c r="J34" s="10">
        <v>1594624407.5699999</v>
      </c>
      <c r="K34" s="10">
        <v>1477575412.6900001</v>
      </c>
      <c r="L34" s="10">
        <v>-429254713.5</v>
      </c>
      <c r="M34" s="10">
        <v>-1098105567.6700001</v>
      </c>
    </row>
    <row r="35" spans="1:13" s="25" customFormat="1" x14ac:dyDescent="0.2">
      <c r="A35" s="1">
        <f t="shared" si="1"/>
        <v>29</v>
      </c>
      <c r="B35" s="1" t="s">
        <v>31</v>
      </c>
      <c r="C35" s="2" t="s">
        <v>32</v>
      </c>
      <c r="D35" s="10"/>
      <c r="E35" s="10"/>
      <c r="F35" s="10"/>
      <c r="G35" s="3"/>
      <c r="H35" s="3"/>
      <c r="I35" s="3">
        <f t="shared" si="0"/>
        <v>0</v>
      </c>
      <c r="J35" s="3"/>
      <c r="K35" s="3"/>
      <c r="L35" s="3"/>
      <c r="M35" s="10"/>
    </row>
    <row r="36" spans="1:13" s="25" customFormat="1" x14ac:dyDescent="0.2">
      <c r="A36" s="1">
        <f t="shared" si="1"/>
        <v>30</v>
      </c>
      <c r="B36" s="1" t="s">
        <v>67</v>
      </c>
      <c r="C36" s="2" t="s">
        <v>68</v>
      </c>
      <c r="D36" s="10"/>
      <c r="E36" s="10"/>
      <c r="F36" s="10"/>
      <c r="G36" s="3"/>
      <c r="H36" s="3"/>
      <c r="I36" s="3">
        <f t="shared" si="0"/>
        <v>0</v>
      </c>
      <c r="J36" s="3"/>
      <c r="K36" s="3"/>
      <c r="L36" s="3"/>
      <c r="M36" s="10"/>
    </row>
    <row r="37" spans="1:13" s="25" customFormat="1" x14ac:dyDescent="0.2">
      <c r="A37" s="1">
        <f t="shared" si="1"/>
        <v>31</v>
      </c>
      <c r="B37" s="1" t="s">
        <v>10</v>
      </c>
      <c r="C37" s="2" t="s">
        <v>11</v>
      </c>
      <c r="D37" s="10"/>
      <c r="E37" s="10"/>
      <c r="F37" s="10"/>
      <c r="G37" s="10"/>
      <c r="H37" s="10"/>
      <c r="I37" s="3">
        <f t="shared" si="0"/>
        <v>0</v>
      </c>
      <c r="J37" s="10"/>
      <c r="K37" s="10"/>
      <c r="L37" s="10"/>
      <c r="M37" s="10"/>
    </row>
    <row r="38" spans="1:13" s="25" customFormat="1" x14ac:dyDescent="0.2">
      <c r="A38" s="1">
        <f t="shared" si="1"/>
        <v>32</v>
      </c>
      <c r="B38" s="1" t="s">
        <v>35</v>
      </c>
      <c r="C38" s="2" t="s">
        <v>36</v>
      </c>
      <c r="D38" s="10"/>
      <c r="E38" s="10"/>
      <c r="F38" s="10"/>
      <c r="G38" s="10"/>
      <c r="H38" s="10"/>
      <c r="I38" s="3">
        <f t="shared" si="0"/>
        <v>0</v>
      </c>
      <c r="J38" s="10"/>
      <c r="K38" s="10"/>
      <c r="L38" s="10"/>
      <c r="M38" s="10"/>
    </row>
    <row r="39" spans="1:13" s="29" customFormat="1" x14ac:dyDescent="0.2">
      <c r="A39" s="30">
        <f t="shared" si="1"/>
        <v>33</v>
      </c>
      <c r="B39" s="1" t="s">
        <v>41</v>
      </c>
      <c r="C39" s="2" t="s">
        <v>42</v>
      </c>
      <c r="D39" s="10"/>
      <c r="E39" s="10"/>
      <c r="F39" s="10"/>
      <c r="G39" s="3"/>
      <c r="H39" s="3"/>
      <c r="I39" s="3"/>
      <c r="J39" s="3"/>
      <c r="K39" s="3"/>
      <c r="L39" s="3"/>
      <c r="M39" s="10"/>
    </row>
    <row r="40" spans="1:13" s="25" customFormat="1" x14ac:dyDescent="0.2">
      <c r="A40" s="1">
        <f t="shared" si="1"/>
        <v>34</v>
      </c>
      <c r="B40" s="1" t="s">
        <v>47</v>
      </c>
      <c r="C40" s="2" t="s">
        <v>48</v>
      </c>
      <c r="D40" s="10"/>
      <c r="E40" s="10"/>
      <c r="F40" s="10"/>
      <c r="G40" s="3"/>
      <c r="H40" s="3"/>
      <c r="I40" s="3">
        <f t="shared" ref="I40:I59" si="2">D40-H40</f>
        <v>0</v>
      </c>
      <c r="J40" s="3"/>
      <c r="K40" s="3"/>
      <c r="L40" s="3"/>
      <c r="M40" s="10"/>
    </row>
    <row r="41" spans="1:13" s="25" customFormat="1" x14ac:dyDescent="0.2">
      <c r="A41" s="1">
        <f t="shared" ref="A41:A59" si="3">A40+1</f>
        <v>35</v>
      </c>
      <c r="B41" s="1" t="s">
        <v>108</v>
      </c>
      <c r="C41" s="2" t="s">
        <v>110</v>
      </c>
      <c r="D41" s="10"/>
      <c r="E41" s="10"/>
      <c r="F41" s="10"/>
      <c r="G41" s="10"/>
      <c r="H41" s="10"/>
      <c r="I41" s="3">
        <f t="shared" si="2"/>
        <v>0</v>
      </c>
      <c r="J41" s="10"/>
      <c r="K41" s="10"/>
      <c r="L41" s="10"/>
      <c r="M41" s="10"/>
    </row>
    <row r="42" spans="1:13" s="25" customFormat="1" x14ac:dyDescent="0.2">
      <c r="A42" s="1">
        <f t="shared" si="3"/>
        <v>36</v>
      </c>
      <c r="B42" s="1" t="s">
        <v>95</v>
      </c>
      <c r="C42" s="2" t="s">
        <v>96</v>
      </c>
      <c r="D42" s="10"/>
      <c r="E42" s="10"/>
      <c r="F42" s="10"/>
      <c r="G42" s="10"/>
      <c r="H42" s="10"/>
      <c r="I42" s="3">
        <f t="shared" si="2"/>
        <v>0</v>
      </c>
      <c r="J42" s="10"/>
      <c r="K42" s="10"/>
      <c r="L42" s="10"/>
      <c r="M42" s="10"/>
    </row>
    <row r="43" spans="1:13" s="25" customFormat="1" x14ac:dyDescent="0.2">
      <c r="A43" s="1">
        <f t="shared" si="3"/>
        <v>37</v>
      </c>
      <c r="B43" s="1" t="s">
        <v>23</v>
      </c>
      <c r="C43" s="2" t="s">
        <v>24</v>
      </c>
      <c r="D43" s="10"/>
      <c r="E43" s="10"/>
      <c r="F43" s="10"/>
      <c r="G43" s="3"/>
      <c r="H43" s="3"/>
      <c r="I43" s="3">
        <f t="shared" si="2"/>
        <v>0</v>
      </c>
      <c r="J43" s="3"/>
      <c r="K43" s="3"/>
      <c r="L43" s="3"/>
      <c r="M43" s="10"/>
    </row>
    <row r="44" spans="1:13" s="25" customFormat="1" x14ac:dyDescent="0.2">
      <c r="A44" s="1">
        <f t="shared" si="3"/>
        <v>38</v>
      </c>
      <c r="B44" s="1" t="s">
        <v>91</v>
      </c>
      <c r="C44" s="2" t="s">
        <v>92</v>
      </c>
      <c r="D44" s="10"/>
      <c r="E44" s="10"/>
      <c r="F44" s="10"/>
      <c r="G44" s="3"/>
      <c r="H44" s="3"/>
      <c r="I44" s="3">
        <f t="shared" si="2"/>
        <v>0</v>
      </c>
      <c r="J44" s="3"/>
      <c r="K44" s="3"/>
      <c r="L44" s="3"/>
      <c r="M44" s="10"/>
    </row>
    <row r="45" spans="1:13" s="25" customFormat="1" x14ac:dyDescent="0.2">
      <c r="A45" s="1">
        <f t="shared" si="3"/>
        <v>39</v>
      </c>
      <c r="B45" s="1" t="s">
        <v>63</v>
      </c>
      <c r="C45" s="2" t="s">
        <v>64</v>
      </c>
      <c r="D45" s="10"/>
      <c r="E45" s="10"/>
      <c r="F45" s="10"/>
      <c r="G45" s="10"/>
      <c r="H45" s="10"/>
      <c r="I45" s="3">
        <f t="shared" si="2"/>
        <v>0</v>
      </c>
      <c r="J45" s="10"/>
      <c r="K45" s="10"/>
      <c r="L45" s="10"/>
      <c r="M45" s="10"/>
    </row>
    <row r="46" spans="1:13" s="25" customFormat="1" x14ac:dyDescent="0.2">
      <c r="A46" s="1">
        <f t="shared" si="3"/>
        <v>40</v>
      </c>
      <c r="B46" s="1" t="s">
        <v>61</v>
      </c>
      <c r="C46" s="2" t="s">
        <v>62</v>
      </c>
      <c r="D46" s="10"/>
      <c r="E46" s="10"/>
      <c r="F46" s="10"/>
      <c r="G46" s="3"/>
      <c r="H46" s="3"/>
      <c r="I46" s="3">
        <f t="shared" si="2"/>
        <v>0</v>
      </c>
      <c r="J46" s="3"/>
      <c r="K46" s="3"/>
      <c r="L46" s="3"/>
      <c r="M46" s="10"/>
    </row>
    <row r="47" spans="1:13" s="25" customFormat="1" x14ac:dyDescent="0.2">
      <c r="A47" s="1">
        <f t="shared" si="3"/>
        <v>41</v>
      </c>
      <c r="B47" s="1" t="s">
        <v>71</v>
      </c>
      <c r="C47" s="2" t="s">
        <v>72</v>
      </c>
      <c r="D47" s="10"/>
      <c r="E47" s="10"/>
      <c r="F47" s="10"/>
      <c r="G47" s="3"/>
      <c r="H47" s="3"/>
      <c r="I47" s="3">
        <f t="shared" si="2"/>
        <v>0</v>
      </c>
      <c r="J47" s="3"/>
      <c r="K47" s="3"/>
      <c r="L47" s="3"/>
      <c r="M47" s="10"/>
    </row>
    <row r="48" spans="1:13" s="25" customFormat="1" x14ac:dyDescent="0.2">
      <c r="A48" s="1">
        <f t="shared" si="3"/>
        <v>42</v>
      </c>
      <c r="B48" s="1" t="s">
        <v>27</v>
      </c>
      <c r="C48" s="2" t="s">
        <v>28</v>
      </c>
      <c r="D48" s="10"/>
      <c r="E48" s="10"/>
      <c r="F48" s="10"/>
      <c r="G48" s="10"/>
      <c r="H48" s="10"/>
      <c r="I48" s="3">
        <f t="shared" si="2"/>
        <v>0</v>
      </c>
      <c r="J48" s="10"/>
      <c r="K48" s="10"/>
      <c r="L48" s="10"/>
      <c r="M48" s="10"/>
    </row>
    <row r="49" spans="1:13" s="25" customFormat="1" x14ac:dyDescent="0.2">
      <c r="A49" s="1">
        <f t="shared" si="3"/>
        <v>43</v>
      </c>
      <c r="B49" s="1" t="s">
        <v>117</v>
      </c>
      <c r="C49" s="2" t="s">
        <v>116</v>
      </c>
      <c r="D49" s="10"/>
      <c r="E49" s="10"/>
      <c r="F49" s="10"/>
      <c r="G49" s="3"/>
      <c r="H49" s="3"/>
      <c r="I49" s="3">
        <f t="shared" si="2"/>
        <v>0</v>
      </c>
      <c r="J49" s="3"/>
      <c r="K49" s="3"/>
      <c r="L49" s="3"/>
      <c r="M49" s="10"/>
    </row>
    <row r="50" spans="1:13" s="25" customFormat="1" x14ac:dyDescent="0.2">
      <c r="A50" s="1">
        <f t="shared" si="3"/>
        <v>44</v>
      </c>
      <c r="B50" s="1" t="s">
        <v>49</v>
      </c>
      <c r="C50" s="2" t="s">
        <v>50</v>
      </c>
      <c r="D50" s="10"/>
      <c r="E50" s="10"/>
      <c r="F50" s="10"/>
      <c r="G50" s="10"/>
      <c r="H50" s="10"/>
      <c r="I50" s="3">
        <f t="shared" si="2"/>
        <v>0</v>
      </c>
      <c r="J50" s="10"/>
      <c r="K50" s="10"/>
      <c r="L50" s="10"/>
      <c r="M50" s="10"/>
    </row>
    <row r="51" spans="1:13" s="25" customFormat="1" x14ac:dyDescent="0.2">
      <c r="A51" s="1">
        <f t="shared" si="3"/>
        <v>45</v>
      </c>
      <c r="B51" s="1" t="s">
        <v>89</v>
      </c>
      <c r="C51" s="2" t="s">
        <v>90</v>
      </c>
      <c r="D51" s="10"/>
      <c r="E51" s="10"/>
      <c r="F51" s="10"/>
      <c r="G51" s="3"/>
      <c r="H51" s="3"/>
      <c r="I51" s="3">
        <f t="shared" si="2"/>
        <v>0</v>
      </c>
      <c r="J51" s="3"/>
      <c r="K51" s="3"/>
      <c r="L51" s="3"/>
      <c r="M51" s="10"/>
    </row>
    <row r="52" spans="1:13" s="25" customFormat="1" x14ac:dyDescent="0.2">
      <c r="A52" s="1">
        <f t="shared" si="3"/>
        <v>46</v>
      </c>
      <c r="B52" s="1" t="s">
        <v>33</v>
      </c>
      <c r="C52" s="2" t="s">
        <v>34</v>
      </c>
      <c r="D52" s="10"/>
      <c r="E52" s="10"/>
      <c r="F52" s="19"/>
      <c r="G52" s="3"/>
      <c r="H52" s="3"/>
      <c r="I52" s="3">
        <f t="shared" si="2"/>
        <v>0</v>
      </c>
      <c r="J52" s="3"/>
      <c r="K52" s="3"/>
      <c r="L52" s="3"/>
      <c r="M52" s="10"/>
    </row>
    <row r="53" spans="1:13" s="25" customFormat="1" x14ac:dyDescent="0.2">
      <c r="A53" s="1">
        <f t="shared" si="3"/>
        <v>47</v>
      </c>
      <c r="B53" s="1" t="s">
        <v>87</v>
      </c>
      <c r="C53" s="2" t="s">
        <v>88</v>
      </c>
      <c r="D53" s="10"/>
      <c r="E53" s="10"/>
      <c r="F53" s="10"/>
      <c r="G53" s="3"/>
      <c r="H53" s="3"/>
      <c r="I53" s="3">
        <f t="shared" si="2"/>
        <v>0</v>
      </c>
      <c r="J53" s="3"/>
      <c r="K53" s="3"/>
      <c r="L53" s="3"/>
      <c r="M53" s="10"/>
    </row>
    <row r="54" spans="1:13" s="25" customFormat="1" x14ac:dyDescent="0.2">
      <c r="A54" s="1">
        <f t="shared" si="3"/>
        <v>48</v>
      </c>
      <c r="B54" s="1" t="s">
        <v>105</v>
      </c>
      <c r="C54" s="2" t="s">
        <v>106</v>
      </c>
      <c r="D54" s="10"/>
      <c r="E54" s="10"/>
      <c r="F54" s="10"/>
      <c r="G54" s="3"/>
      <c r="H54" s="3"/>
      <c r="I54" s="3">
        <f t="shared" si="2"/>
        <v>0</v>
      </c>
      <c r="J54" s="3"/>
      <c r="K54" s="3"/>
      <c r="L54" s="3"/>
      <c r="M54" s="10"/>
    </row>
    <row r="55" spans="1:13" s="25" customFormat="1" x14ac:dyDescent="0.2">
      <c r="A55" s="1">
        <f t="shared" si="3"/>
        <v>49</v>
      </c>
      <c r="B55" s="1" t="s">
        <v>79</v>
      </c>
      <c r="C55" s="2" t="s">
        <v>80</v>
      </c>
      <c r="D55" s="10"/>
      <c r="E55" s="10"/>
      <c r="F55" s="10"/>
      <c r="G55" s="3"/>
      <c r="H55" s="3"/>
      <c r="I55" s="3">
        <f t="shared" si="2"/>
        <v>0</v>
      </c>
      <c r="J55" s="3"/>
      <c r="K55" s="3"/>
      <c r="L55" s="3"/>
      <c r="M55" s="10"/>
    </row>
    <row r="56" spans="1:13" s="25" customFormat="1" x14ac:dyDescent="0.2">
      <c r="A56" s="1">
        <f t="shared" si="3"/>
        <v>50</v>
      </c>
      <c r="B56" s="1" t="s">
        <v>56</v>
      </c>
      <c r="C56" s="5" t="s">
        <v>107</v>
      </c>
      <c r="D56" s="10"/>
      <c r="E56" s="10"/>
      <c r="F56" s="10"/>
      <c r="G56" s="3"/>
      <c r="H56" s="3"/>
      <c r="I56" s="3">
        <f t="shared" si="2"/>
        <v>0</v>
      </c>
      <c r="J56" s="3"/>
      <c r="K56" s="3"/>
      <c r="L56" s="3"/>
      <c r="M56" s="10"/>
    </row>
    <row r="57" spans="1:13" s="25" customFormat="1" x14ac:dyDescent="0.2">
      <c r="A57" s="1">
        <f t="shared" si="3"/>
        <v>51</v>
      </c>
      <c r="B57" s="1" t="s">
        <v>85</v>
      </c>
      <c r="C57" s="18" t="s">
        <v>86</v>
      </c>
      <c r="D57" s="10"/>
      <c r="E57" s="10"/>
      <c r="F57" s="10"/>
      <c r="G57" s="3"/>
      <c r="H57" s="3"/>
      <c r="I57" s="3">
        <f t="shared" si="2"/>
        <v>0</v>
      </c>
      <c r="J57" s="3"/>
      <c r="K57" s="3"/>
      <c r="L57" s="3"/>
      <c r="M57" s="10"/>
    </row>
    <row r="58" spans="1:13" s="25" customFormat="1" x14ac:dyDescent="0.2">
      <c r="A58" s="1">
        <f t="shared" si="3"/>
        <v>52</v>
      </c>
      <c r="B58" s="1" t="s">
        <v>97</v>
      </c>
      <c r="C58" s="2" t="s">
        <v>98</v>
      </c>
      <c r="D58" s="10"/>
      <c r="E58" s="10"/>
      <c r="F58" s="10"/>
      <c r="G58" s="3"/>
      <c r="H58" s="3"/>
      <c r="I58" s="3">
        <f t="shared" si="2"/>
        <v>0</v>
      </c>
      <c r="J58" s="3"/>
      <c r="K58" s="3"/>
      <c r="L58" s="3"/>
      <c r="M58" s="10"/>
    </row>
    <row r="59" spans="1:13" s="25" customFormat="1" x14ac:dyDescent="0.2">
      <c r="A59" s="1">
        <f t="shared" si="3"/>
        <v>53</v>
      </c>
      <c r="B59" s="1" t="s">
        <v>81</v>
      </c>
      <c r="C59" s="2" t="s">
        <v>82</v>
      </c>
      <c r="D59" s="10"/>
      <c r="E59" s="10"/>
      <c r="F59" s="10"/>
      <c r="G59" s="3"/>
      <c r="H59" s="3"/>
      <c r="I59" s="3">
        <f t="shared" si="2"/>
        <v>0</v>
      </c>
      <c r="J59" s="3"/>
      <c r="K59" s="3"/>
      <c r="L59" s="3"/>
      <c r="M59" s="10"/>
    </row>
    <row r="60" spans="1:13" s="25" customFormat="1" x14ac:dyDescent="0.2">
      <c r="A60" s="1"/>
      <c r="B60" s="1"/>
      <c r="C60" s="2"/>
      <c r="D60" s="10"/>
      <c r="E60" s="10"/>
      <c r="F60" s="10"/>
      <c r="G60" s="3"/>
      <c r="H60" s="3"/>
      <c r="I60" s="3">
        <f t="shared" ref="I60" si="4">D60-H60</f>
        <v>0</v>
      </c>
      <c r="J60" s="3"/>
      <c r="K60" s="3"/>
      <c r="L60" s="3"/>
      <c r="M60" s="10"/>
    </row>
    <row r="61" spans="1:13" ht="14.25" customHeight="1" x14ac:dyDescent="0.25">
      <c r="A61" s="2"/>
      <c r="B61" s="2"/>
      <c r="C61" s="6" t="s">
        <v>99</v>
      </c>
      <c r="D61" s="33">
        <f>SUM(D7:D60)</f>
        <v>114301164584.45999</v>
      </c>
      <c r="E61" s="33">
        <f t="shared" ref="E61:M61" si="5">SUM(E7:E60)</f>
        <v>108747099938.34999</v>
      </c>
      <c r="F61" s="7">
        <f t="shared" si="5"/>
        <v>5554064646.1100006</v>
      </c>
      <c r="G61" s="7">
        <f t="shared" si="5"/>
        <v>47274753133.860008</v>
      </c>
      <c r="H61" s="7">
        <f t="shared" si="5"/>
        <v>50257371282.419998</v>
      </c>
      <c r="I61" s="7">
        <f t="shared" si="5"/>
        <v>64043793302.039993</v>
      </c>
      <c r="J61" s="7">
        <f t="shared" si="5"/>
        <v>9534501543.2900028</v>
      </c>
      <c r="K61" s="7">
        <f t="shared" si="5"/>
        <v>9333745641.420002</v>
      </c>
      <c r="L61" s="7">
        <f t="shared" si="5"/>
        <v>5384684066.6200008</v>
      </c>
      <c r="M61" s="7">
        <f t="shared" si="5"/>
        <v>581291052.0599997</v>
      </c>
    </row>
    <row r="63" spans="1:13" ht="14.25" customHeight="1" x14ac:dyDescent="0.25">
      <c r="C63" s="35"/>
      <c r="D63" s="36"/>
      <c r="J63" s="36" t="s">
        <v>115</v>
      </c>
      <c r="K63" s="36"/>
      <c r="L63" s="36"/>
      <c r="M63" s="36"/>
    </row>
    <row r="65" spans="3:13" x14ac:dyDescent="0.25">
      <c r="D65" s="20"/>
      <c r="E65" s="20"/>
      <c r="G65" s="20"/>
      <c r="I65" s="20"/>
      <c r="M65" s="20"/>
    </row>
    <row r="66" spans="3:13" x14ac:dyDescent="0.25">
      <c r="D66" s="20"/>
      <c r="E66" s="20"/>
      <c r="F66" s="20"/>
      <c r="G66" s="20"/>
      <c r="H66" s="20"/>
      <c r="I66" s="20"/>
      <c r="J66" s="20"/>
      <c r="K66" s="20"/>
      <c r="L66" s="20"/>
    </row>
    <row r="67" spans="3:13" x14ac:dyDescent="0.25">
      <c r="D67" s="20"/>
      <c r="E67" s="20"/>
      <c r="F67" s="20"/>
      <c r="G67" s="20"/>
      <c r="H67" s="20"/>
      <c r="I67" s="20"/>
      <c r="J67" s="20"/>
      <c r="K67" s="20"/>
      <c r="L67" s="20"/>
    </row>
    <row r="69" spans="3:13" x14ac:dyDescent="0.25">
      <c r="M69" s="20"/>
    </row>
    <row r="70" spans="3:13" x14ac:dyDescent="0.25">
      <c r="M70" s="20"/>
    </row>
    <row r="71" spans="3:13" x14ac:dyDescent="0.2">
      <c r="C71" s="26"/>
      <c r="E71" s="16"/>
      <c r="F71" s="16"/>
      <c r="G71" s="16"/>
      <c r="H71" s="16"/>
      <c r="J71" s="21"/>
      <c r="K71" s="21"/>
      <c r="L71" s="21"/>
    </row>
    <row r="72" spans="3:13" x14ac:dyDescent="0.25">
      <c r="C72" s="16"/>
      <c r="E72" s="16"/>
      <c r="F72" s="16"/>
      <c r="G72" s="16"/>
      <c r="H72" s="22"/>
      <c r="J72" s="23"/>
      <c r="K72" s="24"/>
      <c r="L72" s="24"/>
    </row>
    <row r="73" spans="3:13" x14ac:dyDescent="0.25">
      <c r="C73" s="16"/>
      <c r="E73" s="16"/>
      <c r="F73" s="16"/>
      <c r="G73" s="16"/>
      <c r="H73" s="22"/>
      <c r="J73" s="23"/>
      <c r="K73" s="21"/>
      <c r="L73" s="21"/>
    </row>
    <row r="74" spans="3:13" x14ac:dyDescent="0.25">
      <c r="J74" s="21"/>
      <c r="K74" s="21"/>
      <c r="L74" s="21"/>
    </row>
  </sheetData>
  <autoFilter ref="A4:M61">
    <filterColumn colId="9" showButton="0"/>
    <filterColumn colId="10" showButton="0"/>
    <filterColumn colId="11" showButton="0"/>
  </autoFilter>
  <sortState ref="B7:M59">
    <sortCondition descending="1" ref="M7:M59"/>
  </sortState>
  <mergeCells count="10">
    <mergeCell ref="E1:I2"/>
    <mergeCell ref="C63:D63"/>
    <mergeCell ref="J4:M4"/>
    <mergeCell ref="A5:A6"/>
    <mergeCell ref="B5:B6"/>
    <mergeCell ref="C5:C6"/>
    <mergeCell ref="J63:M63"/>
    <mergeCell ref="D5:I5"/>
    <mergeCell ref="L5:M5"/>
    <mergeCell ref="J5:K5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MNG</vt:lpstr>
      <vt:lpstr>MNG!Print_Area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Ulziibat</dc:creator>
  <cp:lastModifiedBy>Ариунсанаа . С</cp:lastModifiedBy>
  <cp:lastPrinted>2019-10-23T08:53:38Z</cp:lastPrinted>
  <dcterms:created xsi:type="dcterms:W3CDTF">2017-04-06T23:52:35Z</dcterms:created>
  <dcterms:modified xsi:type="dcterms:W3CDTF">2021-10-25T01:10:14Z</dcterms:modified>
</cp:coreProperties>
</file>