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94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<sst xmlns="http://schemas.openxmlformats.org/spreadsheetml/2006/main" count="2405" uniqueCount="1785">
  <si>
    <t xml:space="preserve">                                                                                             МОНГОЛЫН ХӨРӨНГИЙН БИРЖИД БҮРТГЭЛТЭЙ ХУВЬЦААТ КОМПАНИУДЫН ХАЯГИЙН ЖАГСААЛТ</t>
  </si>
  <si>
    <t>№</t>
  </si>
  <si>
    <t>КОД</t>
  </si>
  <si>
    <t>Шинэ код</t>
  </si>
  <si>
    <t>КОМПАНИЙН НЭР</t>
  </si>
  <si>
    <t>БАЙРШИЛ</t>
  </si>
  <si>
    <t>ҮЙЛ АЖИЛЛАГААНЫ     ЧИГЛЭЛ</t>
  </si>
  <si>
    <t>ХАЯГ</t>
  </si>
  <si>
    <t xml:space="preserve"> ГҮЙЦЭТГЭХ ЗАХИРАЛ</t>
  </si>
  <si>
    <t>ТУЗ-ЫН ДАРГА</t>
  </si>
  <si>
    <t xml:space="preserve"> ЕРӨНХИЙ НЯ-БО</t>
  </si>
  <si>
    <t>ФАКС</t>
  </si>
  <si>
    <t xml:space="preserve">Шинэчилсэн </t>
  </si>
  <si>
    <t xml:space="preserve">Албан тушаал </t>
  </si>
  <si>
    <t>E-mail хаяг</t>
  </si>
  <si>
    <t>НЭР</t>
  </si>
  <si>
    <t>УТАС</t>
  </si>
  <si>
    <t>"Автозам-Архангай" ХК</t>
  </si>
  <si>
    <t>AR</t>
  </si>
  <si>
    <t>барилга,засвар</t>
  </si>
  <si>
    <t>Архангай Эрдэнэбулган сум</t>
  </si>
  <si>
    <t>Р.Нямдорж</t>
  </si>
  <si>
    <t>Р.Гантөмөр</t>
  </si>
  <si>
    <t>Д.Самбуу</t>
  </si>
  <si>
    <t>"Ар Баянхангай" ХК</t>
  </si>
  <si>
    <t>худалдаа</t>
  </si>
  <si>
    <t>Л.Доржсүрэн</t>
  </si>
  <si>
    <t>Ч.Мөнхбат</t>
  </si>
  <si>
    <t>Д.Эрдэнэчимэг</t>
  </si>
  <si>
    <t>"Баянбулаг" ХК</t>
  </si>
  <si>
    <t>саалийн ферм</t>
  </si>
  <si>
    <t>Архангай Цэцэрлэг Ар бэл</t>
  </si>
  <si>
    <t>Д.Ганбат</t>
  </si>
  <si>
    <t>Д.Энх-Эхлэлт</t>
  </si>
  <si>
    <t>Л.Цогбадрах</t>
  </si>
  <si>
    <t>"Ус-Архангай" ХК</t>
  </si>
  <si>
    <t>И.Үүрцайх</t>
  </si>
  <si>
    <t>2848, 99035207</t>
  </si>
  <si>
    <t>Н. Чимэгбаяр</t>
  </si>
  <si>
    <t>"Хүнс-Архангай" ХК</t>
  </si>
  <si>
    <t>хүнсний бүт.</t>
  </si>
  <si>
    <t>Н.Эрдэнэжаргал</t>
  </si>
  <si>
    <t>Д.Нарангэрэл</t>
  </si>
  <si>
    <t>Сосоо</t>
  </si>
  <si>
    <t>"Шинэ-Өргөө" ХК</t>
  </si>
  <si>
    <t>эсгий үйлдвэрлэх</t>
  </si>
  <si>
    <t>Архангай Ихтамир сум</t>
  </si>
  <si>
    <t>Л.Гэрлээ</t>
  </si>
  <si>
    <t>"Хасу мандал" ХК</t>
  </si>
  <si>
    <t>АR</t>
  </si>
  <si>
    <t xml:space="preserve"> Худалдаа үйлчилгээ</t>
  </si>
  <si>
    <t xml:space="preserve">Ч.Мөнхбат </t>
  </si>
  <si>
    <t>Ч.Зундуй--Осор</t>
  </si>
  <si>
    <t>Ч.Янжмаа</t>
  </si>
  <si>
    <t>"Азых"ХК</t>
  </si>
  <si>
    <t>BE</t>
  </si>
  <si>
    <t>Хүнсний бүтээгдэхүүн</t>
  </si>
  <si>
    <t>Баян-Өлгий Өлгий сум</t>
  </si>
  <si>
    <t>С.Жалел</t>
  </si>
  <si>
    <t>2931, 99422071</t>
  </si>
  <si>
    <t>Күлмаги</t>
  </si>
  <si>
    <t>2071, 99429276</t>
  </si>
  <si>
    <t>Алтыннай</t>
  </si>
  <si>
    <t>2735, 01422-22133</t>
  </si>
  <si>
    <t>Дэд захирал Женис  99091174</t>
  </si>
  <si>
    <t>2007.07.15</t>
  </si>
  <si>
    <t>"Асгат"ХК</t>
  </si>
  <si>
    <t>Геошинжилгээ</t>
  </si>
  <si>
    <t xml:space="preserve"> Ногоон нуур сум, Асгат баг</t>
  </si>
  <si>
    <t>А.Аманбек</t>
  </si>
  <si>
    <t>"Ачит алкабы" ХК</t>
  </si>
  <si>
    <t>тэжээлийн аж ахуй</t>
  </si>
  <si>
    <t>Баян-Өлгий Ногоон нуур сум</t>
  </si>
  <si>
    <t>Kалымат</t>
  </si>
  <si>
    <t>Х, Буйрекбай</t>
  </si>
  <si>
    <t>Самш</t>
  </si>
  <si>
    <t>"Жимст"ХК</t>
  </si>
  <si>
    <t>хүнсний ногоо</t>
  </si>
  <si>
    <t>Баян-Өлгий Баяннуур сум</t>
  </si>
  <si>
    <t>А.Амен</t>
  </si>
  <si>
    <t>"Мерей"ХК</t>
  </si>
  <si>
    <t>Мод боловсруулах</t>
  </si>
  <si>
    <t>Авиман</t>
  </si>
  <si>
    <t>Х.Танай</t>
  </si>
  <si>
    <t>Ирдехан</t>
  </si>
  <si>
    <t>"Тулпар" ХК</t>
  </si>
  <si>
    <t>тээвэр</t>
  </si>
  <si>
    <t>Баян-Өлгий Өлгий сум 2-р баг</t>
  </si>
  <si>
    <t>А.Гылымхан</t>
  </si>
  <si>
    <t>Идолда Ержан</t>
  </si>
  <si>
    <t>"Цагааннуур"ХК</t>
  </si>
  <si>
    <t>хангамж</t>
  </si>
  <si>
    <t>Баян-Өлгий Цагааннуур  сум</t>
  </si>
  <si>
    <t>Х.Алип</t>
  </si>
  <si>
    <t>Б.Зархун</t>
  </si>
  <si>
    <t>Б.Мубарек</t>
  </si>
  <si>
    <t>99423186 Мирбек</t>
  </si>
  <si>
    <t>"Эрчим Баян-өлгий"ХК</t>
  </si>
  <si>
    <t>эрчим,хүч</t>
  </si>
  <si>
    <t>Д.Мурат</t>
  </si>
  <si>
    <t>Хайратхан</t>
  </si>
  <si>
    <t>"Арилжаа импекс"ХК</t>
  </si>
  <si>
    <t>BH</t>
  </si>
  <si>
    <t>өргөн хэрэглээ</t>
  </si>
  <si>
    <t>Баянхонгор  Баянхонгор сум</t>
  </si>
  <si>
    <t>П.Чойдог</t>
  </si>
  <si>
    <t>"Баянхонгор гео"ХК</t>
  </si>
  <si>
    <t>геошинжилгээ</t>
  </si>
  <si>
    <t>Баянхонгор Баянхонгор сум</t>
  </si>
  <si>
    <t>Б.Энхбаяр</t>
  </si>
  <si>
    <t>"Зоос трейд"ХК</t>
  </si>
  <si>
    <t>Б.Төмөрбаатар</t>
  </si>
  <si>
    <t>Д.Чалхаа</t>
  </si>
  <si>
    <t>Дарин</t>
  </si>
  <si>
    <t>"Өргөн жим"ХК</t>
  </si>
  <si>
    <t>зам барилга</t>
  </si>
  <si>
    <t>Т.Чинбат</t>
  </si>
  <si>
    <t>Б.Базар</t>
  </si>
  <si>
    <t>"Номин Хишиг"ХК</t>
  </si>
  <si>
    <t>усны аж ахуй</t>
  </si>
  <si>
    <t>Б.Баатар</t>
  </si>
  <si>
    <t>"Булган ундарга" ХК</t>
  </si>
  <si>
    <t>BU</t>
  </si>
  <si>
    <t>худаг, усан хагамж</t>
  </si>
  <si>
    <t>Булган Булган сум 4-р баг Зүүн түрүүн</t>
  </si>
  <si>
    <t>Д.Амгалан</t>
  </si>
  <si>
    <t>Ц.Батаа</t>
  </si>
  <si>
    <t>Л.Цэнд-Аюуш</t>
  </si>
  <si>
    <t>"Гурил тэжээл" ХК</t>
  </si>
  <si>
    <t>гурил,тэжээл</t>
  </si>
  <si>
    <t>Булган Булган сум</t>
  </si>
  <si>
    <t>Б.Ганзориг</t>
  </si>
  <si>
    <t>067-22849</t>
  </si>
  <si>
    <t>Мөнхдорж</t>
  </si>
  <si>
    <t>99100074. 95765588</t>
  </si>
  <si>
    <t>01342-22557</t>
  </si>
  <si>
    <t>"Ингэттолгой" ХК</t>
  </si>
  <si>
    <t>ХАА-н бүт.</t>
  </si>
  <si>
    <t>Булган Сэлэнгэ сум</t>
  </si>
  <si>
    <t>Б.Ариунбаатар</t>
  </si>
  <si>
    <t>Ц,Бат-Энх</t>
  </si>
  <si>
    <t>Я.Баасансүрэн</t>
  </si>
  <si>
    <t>"Шахайт хайрхан" ХК</t>
  </si>
  <si>
    <t>ХАА-н бүт</t>
  </si>
  <si>
    <t>Булган Баяннуур сум</t>
  </si>
  <si>
    <t>Д.Жамбаа</t>
  </si>
  <si>
    <t>"Хангайн царам " ХК</t>
  </si>
  <si>
    <t>Булган Хутаг сум</t>
  </si>
  <si>
    <t>Ц.Ганбат</t>
  </si>
  <si>
    <t>"Эрдэнэт суврага" ХК</t>
  </si>
  <si>
    <t>Н.Одонбилэг</t>
  </si>
  <si>
    <t>Сүлдчимэг</t>
  </si>
  <si>
    <t>"Баялаг Шарын гол" ХК</t>
  </si>
  <si>
    <t>DA</t>
  </si>
  <si>
    <t>модны үйлдвэрлэл</t>
  </si>
  <si>
    <t>Дархан Шарын гол сум</t>
  </si>
  <si>
    <t>Алгаа</t>
  </si>
  <si>
    <t>Доржсүрэн</t>
  </si>
  <si>
    <t>Шинэжаргал</t>
  </si>
  <si>
    <t>"Дар зам" ХК</t>
  </si>
  <si>
    <t>барилга</t>
  </si>
  <si>
    <t>Дархан-Уул Дархан сум</t>
  </si>
  <si>
    <t>Ц.Ариунаа</t>
  </si>
  <si>
    <t xml:space="preserve"> Бэгзсүрэн</t>
  </si>
  <si>
    <t>Х.Цагаанбаатар</t>
  </si>
  <si>
    <t>Дулаан шарын гол</t>
  </si>
  <si>
    <t xml:space="preserve">Ус, дулааны үйлчилгээ </t>
  </si>
  <si>
    <t>Дархан-Уул аймаг Шарын гол сум, Хайрхан баг</t>
  </si>
  <si>
    <t>Билгээ</t>
  </si>
  <si>
    <t>23021, 99093066</t>
  </si>
  <si>
    <t>Х.Бааст</t>
  </si>
  <si>
    <t>П.Сүнжидмаа</t>
  </si>
  <si>
    <t>"Дархан гурил тэжээл" ХК</t>
  </si>
  <si>
    <t>гурил</t>
  </si>
  <si>
    <t>Дархан-Уул Дархан сум 6-р баг</t>
  </si>
  <si>
    <t>Дүвжир</t>
  </si>
  <si>
    <t>453269, 88812894</t>
  </si>
  <si>
    <t>91179834, 320682</t>
  </si>
  <si>
    <t>"Дархан ЗБ" ХК</t>
  </si>
  <si>
    <t>буудал,ресторан</t>
  </si>
  <si>
    <t>Дархан-Уул Дархан сум 11-р баг</t>
  </si>
  <si>
    <t>Энхтуяа</t>
  </si>
  <si>
    <t>Ж.Батсайхан</t>
  </si>
  <si>
    <t>Я.Гүндээ</t>
  </si>
  <si>
    <t>321377, 99007385</t>
  </si>
  <si>
    <t>" Хуртай " ХК</t>
  </si>
  <si>
    <t>Дархан Орхон хороо</t>
  </si>
  <si>
    <t>Н.Батболд</t>
  </si>
  <si>
    <t>Батболд</t>
  </si>
  <si>
    <t>Ц.Бямбажав</t>
  </si>
  <si>
    <t>"Дархан хүнс" ХК</t>
  </si>
  <si>
    <t>Дархан-Уул аймаг Дархан сум</t>
  </si>
  <si>
    <t>Тунгалаг</t>
  </si>
  <si>
    <t>П.Болд</t>
  </si>
  <si>
    <t>Н.Нансалмаа</t>
  </si>
  <si>
    <t>01372-37747</t>
  </si>
  <si>
    <t>137237746, 99946499</t>
  </si>
  <si>
    <t>"Дархан-Импекс" ХК</t>
  </si>
  <si>
    <t>Дархан Уул.Үйлдвэрийн район</t>
  </si>
  <si>
    <t>Д.Амарбаяр</t>
  </si>
  <si>
    <t>Ц.Түмэнцогт</t>
  </si>
  <si>
    <t>Я.Энхээ</t>
  </si>
  <si>
    <t>"Дархан дулааны сүлжээ" ХК</t>
  </si>
  <si>
    <t>эрчим хүч</t>
  </si>
  <si>
    <t>Дархан Уул. Дархан сум 3-р баг</t>
  </si>
  <si>
    <t>С.Дэлгэр</t>
  </si>
  <si>
    <t>137233629, 99372142</t>
  </si>
  <si>
    <t>Ё.Дашдорж</t>
  </si>
  <si>
    <t>Б.Жаргалсайхан</t>
  </si>
  <si>
    <t>"Дархан ДЦС" ХК</t>
  </si>
  <si>
    <t>Б.Мандалбаяр</t>
  </si>
  <si>
    <t>23021, 99372292</t>
  </si>
  <si>
    <t>Т.Цэрэнпүрэв</t>
  </si>
  <si>
    <t>Ц.Ууганбаяр</t>
  </si>
  <si>
    <t>01372-23021</t>
  </si>
  <si>
    <t>darhanpp@mongol.net</t>
  </si>
  <si>
    <t>"Дархан мах экспо" ХК</t>
  </si>
  <si>
    <t>махан бүтээгдэх.</t>
  </si>
  <si>
    <t>Дархан-Уул Дархан сум 3-р баг</t>
  </si>
  <si>
    <t>Б.Нарансүх</t>
  </si>
  <si>
    <t xml:space="preserve"> </t>
  </si>
  <si>
    <t>Т.Цэндсугар</t>
  </si>
  <si>
    <t>ТӨХ-Тгазар</t>
  </si>
  <si>
    <t>Уранчимэг</t>
  </si>
  <si>
    <t>01372-34534</t>
  </si>
  <si>
    <t>"Дарханы Төмөрлөгийн Үйлдвэр" ХК</t>
  </si>
  <si>
    <t>төмрийн үйлдвэр</t>
  </si>
  <si>
    <t>Т.Ганболд</t>
  </si>
  <si>
    <t>Д.Наранцэцэг</t>
  </si>
  <si>
    <t>1372-23946</t>
  </si>
  <si>
    <t>info@dmplant.mn</t>
  </si>
  <si>
    <t>"Дархан ус суваг" ХК</t>
  </si>
  <si>
    <t>ус түгээх, цэвэрлэгээ</t>
  </si>
  <si>
    <t>Дархан-Уул Дархан сум 8-р баг</t>
  </si>
  <si>
    <t>С.Элбэгбаян</t>
  </si>
  <si>
    <t>99372063, 34596</t>
  </si>
  <si>
    <t>01372-33702</t>
  </si>
  <si>
    <t>"Монгол Алт" ХК</t>
  </si>
  <si>
    <t>Ж.Мөнхтөр</t>
  </si>
  <si>
    <t>23263, 99114122</t>
  </si>
  <si>
    <t>Б.Саруул</t>
  </si>
  <si>
    <t>27905, 99052234</t>
  </si>
  <si>
    <t>Ж.Мягмаа</t>
  </si>
  <si>
    <t>"Нэхий" ХК</t>
  </si>
  <si>
    <t>нэхий эдлэл</t>
  </si>
  <si>
    <t>Х.Золжаргал</t>
  </si>
  <si>
    <t>99372051, 137228499</t>
  </si>
  <si>
    <t>Э.Батсайхан</t>
  </si>
  <si>
    <t xml:space="preserve">     Батжаргал</t>
  </si>
  <si>
    <t>Отгонжаргал 28167</t>
  </si>
  <si>
    <t>http://www.nehii.mn/</t>
  </si>
  <si>
    <t>Дархан сэлэнгийн ЦТСүл</t>
  </si>
  <si>
    <t>ЦЭХүч түгээх хангах</t>
  </si>
  <si>
    <t>Дархан-Уул Дархан сум 15-р баг</t>
  </si>
  <si>
    <t>Ч.Энхболд</t>
  </si>
  <si>
    <t>37741, 99115241</t>
  </si>
  <si>
    <t>Алтангэрэл</t>
  </si>
  <si>
    <t>01372-37741</t>
  </si>
  <si>
    <t>"Орхон жимс ногоо" ХК</t>
  </si>
  <si>
    <t>Дархан-Уул Орхон сум</t>
  </si>
  <si>
    <t>А.Ганбат</t>
  </si>
  <si>
    <t>Сүхбаатар</t>
  </si>
  <si>
    <t>Эрдэнэчимэг</t>
  </si>
  <si>
    <t>"Силикат"  ХК</t>
  </si>
  <si>
    <t>силик.тоосго,шохой</t>
  </si>
  <si>
    <t>Содбилэг</t>
  </si>
  <si>
    <t>Д.Туул</t>
  </si>
  <si>
    <t>01372-24755</t>
  </si>
  <si>
    <t>"Азиа пасифик пропортис" ХК /сөдөт/</t>
  </si>
  <si>
    <t>Дархан Хонгор сум</t>
  </si>
  <si>
    <t>Б.Цэндсүрэн</t>
  </si>
  <si>
    <t>Ли Майкл Кашел</t>
  </si>
  <si>
    <t>"Торгон Үр" ХК</t>
  </si>
  <si>
    <t>Дархан Хонгор  сум</t>
  </si>
  <si>
    <t>Б.Батболд</t>
  </si>
  <si>
    <t>Ж.Батболд</t>
  </si>
  <si>
    <t>А.Цэцэгээ</t>
  </si>
  <si>
    <t>"Түшиг Уул" ХК</t>
  </si>
  <si>
    <t>барилгын материал</t>
  </si>
  <si>
    <t>М.Мөнхбат</t>
  </si>
  <si>
    <t>Гүндээ</t>
  </si>
  <si>
    <t>"Тээвэр-Дархан" ХК</t>
  </si>
  <si>
    <t>Очирхуяг</t>
  </si>
  <si>
    <t>М.Оюун</t>
  </si>
  <si>
    <t>"Шарын гол" ХК</t>
  </si>
  <si>
    <t>нүүрс, алт олборлолт</t>
  </si>
  <si>
    <t>Дархан-Уул Шарын гол сум</t>
  </si>
  <si>
    <t>99114829, 0137432235</t>
  </si>
  <si>
    <t>Б.Батмөнх</t>
  </si>
  <si>
    <t>Даваасүрэн</t>
  </si>
  <si>
    <t>0137-432235</t>
  </si>
  <si>
    <t>"Уужим хангай" ХК</t>
  </si>
  <si>
    <t>Дархан-Уул Хонгор сум</t>
  </si>
  <si>
    <t xml:space="preserve">Б.Батмөнх </t>
  </si>
  <si>
    <t>24251, 99373965</t>
  </si>
  <si>
    <t>Н,Өсерхан</t>
  </si>
  <si>
    <t>Р.Тоня</t>
  </si>
  <si>
    <t>"Дархан хөвөн" ХК</t>
  </si>
  <si>
    <t>эрдэс хөвөн</t>
  </si>
  <si>
    <t>Дархан-Уул Дархан сум 15- р баг Үйлдвэрийн дүүрэг</t>
  </si>
  <si>
    <t>Б.Байгаль</t>
  </si>
  <si>
    <t>Б.Өлзийсайхан</t>
  </si>
  <si>
    <t>"Баянбогд" ХК</t>
  </si>
  <si>
    <t>DG</t>
  </si>
  <si>
    <t>барилга угсралт</t>
  </si>
  <si>
    <t>Дорноговь Сайншанд сум</t>
  </si>
  <si>
    <t>Д.Аюурзана</t>
  </si>
  <si>
    <t>Л.Батгариг</t>
  </si>
  <si>
    <t>Ц.Лүндэгмаа</t>
  </si>
  <si>
    <t>"Адуунчулуун"ХК</t>
  </si>
  <si>
    <t>DO</t>
  </si>
  <si>
    <t>нүүрс олборлолт</t>
  </si>
  <si>
    <t>Дорнод Хэрлэн сум-8-р баг</t>
  </si>
  <si>
    <t>Б.Шатар 323532 г 99582296</t>
  </si>
  <si>
    <t>21392, 99582296</t>
  </si>
  <si>
    <t>Ц.Шинэтогтох</t>
  </si>
  <si>
    <t>Б.Энхбаатар</t>
  </si>
  <si>
    <t>21367, 99582892</t>
  </si>
  <si>
    <t>91915848 Баясгалан төлөөлөгч</t>
  </si>
  <si>
    <t xml:space="preserve">                                  </t>
  </si>
  <si>
    <t>"Баянталбай" ХК</t>
  </si>
  <si>
    <t>ХАА-н бүт.хадлан</t>
  </si>
  <si>
    <t>Дорнод Чойбалсан сум</t>
  </si>
  <si>
    <t>В.Доржханд</t>
  </si>
  <si>
    <t>26512   99287907</t>
  </si>
  <si>
    <t>Ц.Ариунболд</t>
  </si>
  <si>
    <t>Н.Мөнхжаргал</t>
  </si>
  <si>
    <t>"Ган хэрлэн" ХК</t>
  </si>
  <si>
    <t>зочид буудал</t>
  </si>
  <si>
    <t>Дорнод Хэрлэн сум</t>
  </si>
  <si>
    <t>Т.Батчимэг</t>
  </si>
  <si>
    <t>23050, 99582121, 99055680</t>
  </si>
  <si>
    <t>Л.Баярмагнай</t>
  </si>
  <si>
    <t>1400, 9158001</t>
  </si>
  <si>
    <t>С.Жаргалханд</t>
  </si>
  <si>
    <t>23877  99588752</t>
  </si>
  <si>
    <t>"Баянхан" ХК</t>
  </si>
  <si>
    <t>Дорнод Чулуунхороот сум</t>
  </si>
  <si>
    <t>Ц.Дагважав</t>
  </si>
  <si>
    <t>"Дорнод авто зам" ХК</t>
  </si>
  <si>
    <t>Хатуу хучидлттай авто зам, гүүр барих засварлах</t>
  </si>
  <si>
    <t>Дорнод аймаг Хэрлэн сум 1-р баг</t>
  </si>
  <si>
    <t>Ж.Энхболд</t>
  </si>
  <si>
    <t>21454,     99112480</t>
  </si>
  <si>
    <t>Б.Энхжаргал</t>
  </si>
  <si>
    <t>"Дорнод Импекс" ХК</t>
  </si>
  <si>
    <t>Дорнод.Чойбалсан I баг</t>
  </si>
  <si>
    <t>Энхбаяр</t>
  </si>
  <si>
    <t>Ч.Энэбиш</t>
  </si>
  <si>
    <t>"Дорнод ноос" ХК</t>
  </si>
  <si>
    <t>ноос угаах</t>
  </si>
  <si>
    <t>Р.Бат-Эрдэнэ</t>
  </si>
  <si>
    <t>"Дорнод хүнс" ХК</t>
  </si>
  <si>
    <t xml:space="preserve">Энхболд </t>
  </si>
  <si>
    <t>"Дорнод худалдаа" ХК</t>
  </si>
  <si>
    <t>Дорнод Чойбалсан сум ш\х-247</t>
  </si>
  <si>
    <t xml:space="preserve">Д.Шинэбаяр </t>
  </si>
  <si>
    <t>21471, 99582828</t>
  </si>
  <si>
    <t>Ц.Шинэбадам</t>
  </si>
  <si>
    <t>99192848      192</t>
  </si>
  <si>
    <t>Л.Мөнхжаргал</t>
  </si>
  <si>
    <t>21920, 99585792</t>
  </si>
  <si>
    <t>"Дорнод тээвэр" ХК</t>
  </si>
  <si>
    <t>С.Ганбаатар</t>
  </si>
  <si>
    <t>"Дорнод" ХК</t>
  </si>
  <si>
    <t>мах,махан бүтээгд.</t>
  </si>
  <si>
    <t>Д Батаа</t>
  </si>
  <si>
    <t>21580, 99588602</t>
  </si>
  <si>
    <t>Г.Дамдинсүрэн</t>
  </si>
  <si>
    <t>Д.Чулуунбат</t>
  </si>
  <si>
    <t>23216, 96588228</t>
  </si>
  <si>
    <t>70122639, 70124901</t>
  </si>
  <si>
    <t>99116398 Батсайхан</t>
  </si>
  <si>
    <t>"Халх буудай " ХК</t>
  </si>
  <si>
    <t>Дорнод Сүмбэр сум</t>
  </si>
  <si>
    <t>Ч.Эрдэнэбаяр</t>
  </si>
  <si>
    <t>"Хэрлэн Хивс" ХК</t>
  </si>
  <si>
    <t>хивс</t>
  </si>
  <si>
    <t>Д.Ганцогт</t>
  </si>
  <si>
    <t>21698, 99585884</t>
  </si>
  <si>
    <t>О.Энхбаатар</t>
  </si>
  <si>
    <t>Дэлгэрмаа</t>
  </si>
  <si>
    <t>"Эрээнцав" ХК</t>
  </si>
  <si>
    <t>С.Балданжав</t>
  </si>
  <si>
    <t>"Дэвшил мандал" ХК</t>
  </si>
  <si>
    <t>DU</t>
  </si>
  <si>
    <t>бар.материал</t>
  </si>
  <si>
    <t>Дундговь Мандалговь сум</t>
  </si>
  <si>
    <t>С. Энхмандах</t>
  </si>
  <si>
    <t>Д.Санжмятав</t>
  </si>
  <si>
    <t>З.Мөнх-амгалан</t>
  </si>
  <si>
    <t>"Дээд буян" ХК</t>
  </si>
  <si>
    <t>ханын материал</t>
  </si>
  <si>
    <t>С.Үржин</t>
  </si>
  <si>
    <t>Б.Батмагнай</t>
  </si>
  <si>
    <t>Б.Баттулга</t>
  </si>
  <si>
    <t>"Мандалговь импекс" ХК</t>
  </si>
  <si>
    <t>Х.Гэрэлмаа</t>
  </si>
  <si>
    <t>Д.Ганболд</t>
  </si>
  <si>
    <t>345353, 99117846</t>
  </si>
  <si>
    <t>Д.Гүнсэн</t>
  </si>
  <si>
    <t>"Өлзий Дундговь" ХК</t>
  </si>
  <si>
    <t>Худал.үйл.ажил</t>
  </si>
  <si>
    <t>Н.Цоож</t>
  </si>
  <si>
    <t>1592-238838 99898338</t>
  </si>
  <si>
    <t>Н.Буянхүү</t>
  </si>
  <si>
    <t>"Чандмань Дундговь" ХК</t>
  </si>
  <si>
    <t>Б.Болд</t>
  </si>
  <si>
    <t>Арвин-Эрдэнэ</t>
  </si>
  <si>
    <t>Доржгочоо</t>
  </si>
  <si>
    <t>"Баян итгэлт" ХК</t>
  </si>
  <si>
    <t>EM</t>
  </si>
  <si>
    <t>Өмнөговь Даланзадгад сум</t>
  </si>
  <si>
    <t>И.Гүрбазар</t>
  </si>
  <si>
    <t>3810.   99150133</t>
  </si>
  <si>
    <t>Н.Долгормаа</t>
  </si>
  <si>
    <t>2898, 99539298</t>
  </si>
  <si>
    <t>Д.Энэбиш</t>
  </si>
  <si>
    <t xml:space="preserve">23262, </t>
  </si>
  <si>
    <t>"Говийн өндөр" ХК</t>
  </si>
  <si>
    <t>Хүнсний бүтээг.</t>
  </si>
  <si>
    <t>Л.Батбаяр</t>
  </si>
  <si>
    <t>99091860, 23388</t>
  </si>
  <si>
    <t>Долгормаа</t>
  </si>
  <si>
    <t>22288, 99532200</t>
  </si>
  <si>
    <t>99113817 Нурмаа төлөөлөгч</t>
  </si>
  <si>
    <t>"Даланзадгадын ДЦС"ХК</t>
  </si>
  <si>
    <t xml:space="preserve">цах эрчим хүч үйлд-х, түгээх, хангах, </t>
  </si>
  <si>
    <t>Өмнөговь Даланзадгад сум 3-р баг</t>
  </si>
  <si>
    <t>Б.Тулга</t>
  </si>
  <si>
    <t>Б.Өрнөхбаяр</t>
  </si>
  <si>
    <t>Өлзийнэмэх</t>
  </si>
  <si>
    <t>015322-3597</t>
  </si>
  <si>
    <t>"Жуулчин говь" ХК</t>
  </si>
  <si>
    <t>жуулчны бааз</t>
  </si>
  <si>
    <t>Өмнөговь Хонгор сум</t>
  </si>
  <si>
    <t>Б.Түвшинбаяр</t>
  </si>
  <si>
    <t>26522,    99094588</t>
  </si>
  <si>
    <t>Бат-Эрдэнэ</t>
  </si>
  <si>
    <t>Ганчимэг</t>
  </si>
  <si>
    <t>"Сав шим" ХК</t>
  </si>
  <si>
    <t>Өмнөговь Даланзадгад III баг</t>
  </si>
  <si>
    <t>Н.Батбаатар</t>
  </si>
  <si>
    <t>3677,           99539267</t>
  </si>
  <si>
    <t>Золзаяа</t>
  </si>
  <si>
    <t>"Тавантолгой"ХК</t>
  </si>
  <si>
    <t>нүүрс</t>
  </si>
  <si>
    <t>Өмнөговь Цогтцэций сум</t>
  </si>
  <si>
    <t>Х.Түмэнбаяр 99115367 015322-2450</t>
  </si>
  <si>
    <t>99116697, 99085995 015322-2651</t>
  </si>
  <si>
    <t xml:space="preserve">Д.Батэрдэнэ </t>
  </si>
  <si>
    <t>Г.Сүрэнхишиг</t>
  </si>
  <si>
    <t>015322-2651, 99009493</t>
  </si>
  <si>
    <t>ТУЗ-ийн нарийн бичиг Ч.Төрмандах 99074978</t>
  </si>
  <si>
    <t>Нарийн бичиг 99057958</t>
  </si>
  <si>
    <t>www.tavantolgoi.mn</t>
  </si>
  <si>
    <t>"Ундарга-Өмнөговь" ХК</t>
  </si>
  <si>
    <t>А.Жаргалсайхан</t>
  </si>
  <si>
    <t>3870,            99111765</t>
  </si>
  <si>
    <t>Нарандэлгэр</t>
  </si>
  <si>
    <t>"Баянтээг"ХК</t>
  </si>
  <si>
    <t>EV</t>
  </si>
  <si>
    <t>Өвөрхангай Нарийн тээл сум</t>
  </si>
  <si>
    <t>П.Чулуун</t>
  </si>
  <si>
    <t>Ч.Чинбат</t>
  </si>
  <si>
    <t>Чулуунбаатар</t>
  </si>
  <si>
    <t>"Ган тээрэм" ХК</t>
  </si>
  <si>
    <t>Өвөрхангай Хархорин сум</t>
  </si>
  <si>
    <t>Отгонбаяр</t>
  </si>
  <si>
    <t>Ц.Базар</t>
  </si>
  <si>
    <t>С,Даваацэрэн</t>
  </si>
  <si>
    <t>2161, 99891548</t>
  </si>
  <si>
    <t>Долгормаа ТУЗ нб 99325168</t>
  </si>
  <si>
    <t>"Дэлгэрэх-хүнс" ХК</t>
  </si>
  <si>
    <t>Өвөрхангай Арвайхээр сум</t>
  </si>
  <si>
    <t>Д.Жаргал</t>
  </si>
  <si>
    <t>22430, 91912659</t>
  </si>
  <si>
    <t>Ж.Төмөрбаатар</t>
  </si>
  <si>
    <t>22430, 91915385</t>
  </si>
  <si>
    <t>Н.Цэцэгмаа</t>
  </si>
  <si>
    <t>22906, 99329830</t>
  </si>
  <si>
    <t>99327787 Сайнжаргал</t>
  </si>
  <si>
    <t>"Орхон"  ХК</t>
  </si>
  <si>
    <t>Хангамж</t>
  </si>
  <si>
    <t>Д.Дашцээрэв</t>
  </si>
  <si>
    <t>С.Оюунчимэг</t>
  </si>
  <si>
    <t>Р.Тэрбиш</t>
  </si>
  <si>
    <t>"Өв усжуулагч" ХК</t>
  </si>
  <si>
    <t>Хаа -н барилга угсралт</t>
  </si>
  <si>
    <t>Б.Дондовдорж</t>
  </si>
  <si>
    <t>Ч.Батаа</t>
  </si>
  <si>
    <t>22445, 99151514</t>
  </si>
  <si>
    <t>Д.Баттуяа</t>
  </si>
  <si>
    <t>"Өвөрхангай-хан.мат" ХК</t>
  </si>
  <si>
    <t>Өвөрхангай Зүүнбаян улаан сум</t>
  </si>
  <si>
    <t>Г.Төмөрбаатар</t>
  </si>
  <si>
    <t>С.Гэрэлмаа</t>
  </si>
  <si>
    <t>"Хангай"  ХК</t>
  </si>
  <si>
    <t>Барилга угсралт</t>
  </si>
  <si>
    <t>Өвөрхангай Хужирт сум</t>
  </si>
  <si>
    <t>С.Чадраабал</t>
  </si>
  <si>
    <t>"Харшийн гэгээ" ХК</t>
  </si>
  <si>
    <t>Р.Энхтуяа</t>
  </si>
  <si>
    <t>Х.Аюуш</t>
  </si>
  <si>
    <t>Н.Төмөр-Очир</t>
  </si>
  <si>
    <t>"Хархорин"  ХК</t>
  </si>
  <si>
    <t>Учрал</t>
  </si>
  <si>
    <t>98117890, 98110415</t>
  </si>
  <si>
    <t>Оюунчимэг 96663973</t>
  </si>
  <si>
    <t>"Хужирт өргөө" ХК</t>
  </si>
  <si>
    <t>О.Ядамсүрэн</t>
  </si>
  <si>
    <t>"Шимтлэг"   ХК</t>
  </si>
  <si>
    <t>Хүнсний бүт.</t>
  </si>
  <si>
    <t>Д.Мөнхбаатар</t>
  </si>
  <si>
    <t>Д.Одончимэд</t>
  </si>
  <si>
    <t>А.Бямбаа</t>
  </si>
  <si>
    <t>"Баянтоорой" ХК</t>
  </si>
  <si>
    <t>GA</t>
  </si>
  <si>
    <t>Говь-Алтай Баянтоорой сум</t>
  </si>
  <si>
    <t>Ж.Цэрэндорж</t>
  </si>
  <si>
    <t>Батжаргал</t>
  </si>
  <si>
    <t>О.Мөнхзул</t>
  </si>
  <si>
    <t>"Оргил Говь-алтай" ХК</t>
  </si>
  <si>
    <t>бар.угсралт</t>
  </si>
  <si>
    <t>Говь-Алтай Гуулинтал</t>
  </si>
  <si>
    <t>Д. Нэмэхбаяр</t>
  </si>
  <si>
    <t>С,Балдандорж</t>
  </si>
  <si>
    <t>Ж.Баярмаа</t>
  </si>
  <si>
    <t>"Говь шанд"ХК</t>
  </si>
  <si>
    <t>GS</t>
  </si>
  <si>
    <t>хүнс.бүтээгдэхүүн</t>
  </si>
  <si>
    <t>Говь сүмбэр Сайншанд</t>
  </si>
  <si>
    <t>Ц.Ганболд</t>
  </si>
  <si>
    <t>Л.Цолмон</t>
  </si>
  <si>
    <t>"Сайншанд"  ХК</t>
  </si>
  <si>
    <t>Говь сүмбэр Сайншанд сум</t>
  </si>
  <si>
    <t>Ганбаатар</t>
  </si>
  <si>
    <t>Хонгорзул</t>
  </si>
  <si>
    <t>"Баянхайрхан" ХК</t>
  </si>
  <si>
    <t>Говьсүмбэр Чойр сүмбэр хороо</t>
  </si>
  <si>
    <t>Ц.Дэлгэрмөрөн</t>
  </si>
  <si>
    <t>Сонгоогүй</t>
  </si>
  <si>
    <t>Оюунцэцэг</t>
  </si>
  <si>
    <t>"Говь сүмбэр" ХК</t>
  </si>
  <si>
    <t>ХАА-н бүтээгдхүүн</t>
  </si>
  <si>
    <t>Говь сүмбэр сүмбэр хороо</t>
  </si>
  <si>
    <t>Т.Хишигбаяр</t>
  </si>
  <si>
    <t>Ц.Амарсайхан</t>
  </si>
  <si>
    <t>"Шивээ овоо" ХК</t>
  </si>
  <si>
    <t>Говь сүмбэр шивээ овоо сум</t>
  </si>
  <si>
    <t>О.Шагдаржав</t>
  </si>
  <si>
    <t>3366, 99116775, 91996775</t>
  </si>
  <si>
    <t>З.Төмөрбаатар</t>
  </si>
  <si>
    <t>Адилбиш</t>
  </si>
  <si>
    <t>230, 96661806</t>
  </si>
  <si>
    <t>0154223368, 0154223371, 99189920</t>
  </si>
  <si>
    <t>Төлөөлөгч 91911808 Төвөрбат</t>
  </si>
  <si>
    <t>"Хөвсгөл Алтан дуулга" ХК</t>
  </si>
  <si>
    <t>HE</t>
  </si>
  <si>
    <t>Хөвсгөл Тариалан сум</t>
  </si>
  <si>
    <t>Г.Доржпүрэв</t>
  </si>
  <si>
    <t>Д.Батхуяг</t>
  </si>
  <si>
    <t>Пүрэвдорж</t>
  </si>
  <si>
    <t>99081355 ТУЗ-ын Дуламсүрэн</t>
  </si>
  <si>
    <t>"Ар тархи" ХК</t>
  </si>
  <si>
    <t>М.Дөл</t>
  </si>
  <si>
    <t>Н.Санжаадорж</t>
  </si>
  <si>
    <t>"Мандал"  ХК</t>
  </si>
  <si>
    <t>Мод боловср.</t>
  </si>
  <si>
    <t>С.Гомбосүрэн</t>
  </si>
  <si>
    <t>Ч.Доржпүрэв</t>
  </si>
  <si>
    <t>"Могойн гол" ХК</t>
  </si>
  <si>
    <t>Хөвсгөл Цэцэрлэг сум</t>
  </si>
  <si>
    <t>Б.Хашбат</t>
  </si>
  <si>
    <t>99382772, 636003</t>
  </si>
  <si>
    <t>Н.Сүлдчимэг</t>
  </si>
  <si>
    <t>Наранцэцэг</t>
  </si>
  <si>
    <t>"Хөвсгөл" ХК</t>
  </si>
  <si>
    <t>Модны үйлдвэрлэл</t>
  </si>
  <si>
    <t>Хөвсгөл Мөрөн сум</t>
  </si>
  <si>
    <t>Л.Тэгшбаяр</t>
  </si>
  <si>
    <t>Л.Цэрэнжав</t>
  </si>
  <si>
    <t>Э.Цэрэндорж</t>
  </si>
  <si>
    <t>"Хөвсгөл геологи" ХК</t>
  </si>
  <si>
    <t>Л.Төмөрбаатар</t>
  </si>
  <si>
    <t>2449, 99119304</t>
  </si>
  <si>
    <t>"Хөвсгөл усан зам" ХК</t>
  </si>
  <si>
    <t>усан тээвэр</t>
  </si>
  <si>
    <t>Хөвсгөл Хатгал сум</t>
  </si>
  <si>
    <t>Б.Хүрэлхүү</t>
  </si>
  <si>
    <t>Мөнхбаатар</t>
  </si>
  <si>
    <t>"Хөвсгөл хүнс" ХК</t>
  </si>
  <si>
    <t>Хүнсн.бүтээгдхүүн</t>
  </si>
  <si>
    <t>Л.Дашцэрэн</t>
  </si>
  <si>
    <t>2534, 99388141</t>
  </si>
  <si>
    <t>С.Баянжаргал</t>
  </si>
  <si>
    <t>"Цагаанчулуут" ХК</t>
  </si>
  <si>
    <t>гантиг боловср.</t>
  </si>
  <si>
    <t>Р.Хүрэлбаатар</t>
  </si>
  <si>
    <t>Ч.Баттогтох</t>
  </si>
  <si>
    <t>"Алтай нэгдэл" ХК</t>
  </si>
  <si>
    <t>HO</t>
  </si>
  <si>
    <t>Ховд Жаргалант сум</t>
  </si>
  <si>
    <t>Б.Аюуш</t>
  </si>
  <si>
    <t>"Алтайн зам" ХК</t>
  </si>
  <si>
    <t>Т.Баасанхүү</t>
  </si>
  <si>
    <t>М.Буяндэлгэр</t>
  </si>
  <si>
    <t>Ж.Чимиддорж</t>
  </si>
  <si>
    <t xml:space="preserve"> Ерөнхий захирал С.Балжинням 99112301 Цогбаяр 96663541</t>
  </si>
  <si>
    <t xml:space="preserve">"Алтай Хан.мат." ХК </t>
  </si>
  <si>
    <t>Ховд Ховд сум</t>
  </si>
  <si>
    <t>Г.Ганцогт</t>
  </si>
  <si>
    <t>Д.Батдэлгэр</t>
  </si>
  <si>
    <t>"Буян" ХК</t>
  </si>
  <si>
    <t>Хүнсний бүтээг</t>
  </si>
  <si>
    <t>Цэнджав</t>
  </si>
  <si>
    <t>"Бүтээл" ХК</t>
  </si>
  <si>
    <t>Ховд аймаг Буянт сум</t>
  </si>
  <si>
    <t>Б.Баярсайхан</t>
  </si>
  <si>
    <t>"Цагдуултай" ХК</t>
  </si>
  <si>
    <t>ХАА.Хүнсний бүт.</t>
  </si>
  <si>
    <t>Л.Ганпүрэв</t>
  </si>
  <si>
    <t>П.Баточир</t>
  </si>
  <si>
    <t>"Эвлэл" ХК</t>
  </si>
  <si>
    <t>Б.Доржсүрэн</t>
  </si>
  <si>
    <t>Г.Дагдан</t>
  </si>
  <si>
    <t>"Жаргалант Үйлс" ХК</t>
  </si>
  <si>
    <t>OR</t>
  </si>
  <si>
    <t>худалдаа,нийт.хоол</t>
  </si>
  <si>
    <t>Орхон Эрдэнэт Жаргалант хороо</t>
  </si>
  <si>
    <t>Мөнхтуяа</t>
  </si>
  <si>
    <t>"Говьфайнэншл групп" ХК</t>
  </si>
  <si>
    <t>мод боловсруулалт</t>
  </si>
  <si>
    <t>Орхон Эрдэнэт сум Найрамдал хороолол</t>
  </si>
  <si>
    <t>П.Лхагвасүрэн</t>
  </si>
  <si>
    <t>"Өргөн хэрэглээ" ХК</t>
  </si>
  <si>
    <t>бөөний худалдаа</t>
  </si>
  <si>
    <t>Орхон Баян-Өндөр сум</t>
  </si>
  <si>
    <t>С.Дэмбэрэлдорж</t>
  </si>
  <si>
    <t>"Хялганат" ХК</t>
  </si>
  <si>
    <t>мод бэлтгэл</t>
  </si>
  <si>
    <t>Булган Хангал сум</t>
  </si>
  <si>
    <t>Б.Ууганбаяр</t>
  </si>
  <si>
    <t>Д.Сүхбаатар</t>
  </si>
  <si>
    <t>А.Алтай</t>
  </si>
  <si>
    <t xml:space="preserve"> "Эрдэнэт зандан" ХК</t>
  </si>
  <si>
    <t>Орхон Баян-Өндөр  сум</t>
  </si>
  <si>
    <t>Н.Данжаад</t>
  </si>
  <si>
    <t>Д.Энхбат</t>
  </si>
  <si>
    <t>Д.Оюунсүрэн</t>
  </si>
  <si>
    <t>27030, 99363695</t>
  </si>
  <si>
    <t>"Эрдэнэт авто зам" ХК</t>
  </si>
  <si>
    <t>Г.Ганхуяг</t>
  </si>
  <si>
    <t>Р.Буд</t>
  </si>
  <si>
    <t>"Эрдэнэт хүнс" ХК</t>
  </si>
  <si>
    <t>Хүнсний бүтээгдхүүн</t>
  </si>
  <si>
    <t>Орхон Эрдэнэт Найрамдал хороо</t>
  </si>
  <si>
    <t>Сүхбат</t>
  </si>
  <si>
    <t>99011413, 99352130</t>
  </si>
  <si>
    <t>Д.Даянбилгүүн</t>
  </si>
  <si>
    <t>Алтанчимэг</t>
  </si>
  <si>
    <t>Эрдэнэт ДЦСтанц</t>
  </si>
  <si>
    <t>Орхон аймаг Баянөндөр сум Баянцагаан баг</t>
  </si>
  <si>
    <t>Эрхбаатар</t>
  </si>
  <si>
    <t>20951,        99351214</t>
  </si>
  <si>
    <t>А.Тлейхан</t>
  </si>
  <si>
    <t xml:space="preserve"> Ч.Жаргалмаа 99351216</t>
  </si>
  <si>
    <t>http://www.odonbaatar2004.mn/</t>
  </si>
  <si>
    <t>ЭТ ус дул түгээх сүлжээ</t>
  </si>
  <si>
    <t>усан хангамж, ус цэвэрлэх</t>
  </si>
  <si>
    <t>Орхон Баянөндөр сум ЭУДТСүлжээ байр</t>
  </si>
  <si>
    <t>Р.Гантулга</t>
  </si>
  <si>
    <t>Д.Оюунбат</t>
  </si>
  <si>
    <t>Е. Чулуунбат</t>
  </si>
  <si>
    <t>0135221119    99359501</t>
  </si>
  <si>
    <t>"Ар хөвч-Сэлэнгэ" ХК</t>
  </si>
  <si>
    <t>SE</t>
  </si>
  <si>
    <t>мод боловсруулалт, хүнсний дэлгүүр</t>
  </si>
  <si>
    <t>Сэлэнгэ Сүхбаатар сум</t>
  </si>
  <si>
    <t>Д.Очирбал</t>
  </si>
  <si>
    <t>22181, 99281234, 91199770</t>
  </si>
  <si>
    <t>Ж.Мөнхбаяр</t>
  </si>
  <si>
    <t>23985, 99119114</t>
  </si>
  <si>
    <t>Д.Энхсайхан</t>
  </si>
  <si>
    <t>"Асралт хайрхан" ХК</t>
  </si>
  <si>
    <t>Сэлэнгэ Мандал  сум</t>
  </si>
  <si>
    <t>Б.Цэрэнпүрэв</t>
  </si>
  <si>
    <t>Ш.Янсан</t>
  </si>
  <si>
    <t>"Баянбулаг-Сэлэнгэ" ХК</t>
  </si>
  <si>
    <t>Сэлэнгэ Алтанбулаг сум</t>
  </si>
  <si>
    <t>Д.Ганбаатар</t>
  </si>
  <si>
    <t>Бороогийн үйлдвэр</t>
  </si>
  <si>
    <t>Сэлэнгэ</t>
  </si>
  <si>
    <t>"Гонир" ХК</t>
  </si>
  <si>
    <t>Хүнсний үйлдвэр</t>
  </si>
  <si>
    <t>Сэлэнгэ Баянгол сум</t>
  </si>
  <si>
    <t>М.Батсайхан</t>
  </si>
  <si>
    <t>Н.Балданцогт</t>
  </si>
  <si>
    <t>Д.Тогмид</t>
  </si>
  <si>
    <t>"Сэлэнгэ дулаанхаан" ХК</t>
  </si>
  <si>
    <t>Сэлэнгэ Шаамар сум</t>
  </si>
  <si>
    <t>Г.Батбаяр</t>
  </si>
  <si>
    <t>"Жавхлант хараа" ХК</t>
  </si>
  <si>
    <t>Сэлэнгэ Жавхлант сум</t>
  </si>
  <si>
    <t>Д.Түвдэн</t>
  </si>
  <si>
    <t>Д.Жанцан</t>
  </si>
  <si>
    <t>"Жинчин"  ХК</t>
  </si>
  <si>
    <t>Тээвэр</t>
  </si>
  <si>
    <t>Г.Мөнхбаяр</t>
  </si>
  <si>
    <t>"Зүүнхараа-Өргөө" ХК</t>
  </si>
  <si>
    <t>Сэлэнгэ Зүүнхараа сум</t>
  </si>
  <si>
    <t>Х.Мягмаржав</t>
  </si>
  <si>
    <t>"Иж Бүрэн" ХК</t>
  </si>
  <si>
    <t>Сэлэнгэ Зүүнбүрэн сум</t>
  </si>
  <si>
    <t>М.Доржсүрэн</t>
  </si>
  <si>
    <t>"Монгол шүдэнз" ХК</t>
  </si>
  <si>
    <t>Х.Цэдэнбалжир</t>
  </si>
  <si>
    <t>"Ноёт-хайрхан" ХК</t>
  </si>
  <si>
    <t>Сэлэнгэ Мандал сум</t>
  </si>
  <si>
    <t>"Мандал-Оргил" ХК</t>
  </si>
  <si>
    <t>Ойн аж ахуй мод бэлтгэл</t>
  </si>
  <si>
    <t>М.Тунгалаг</t>
  </si>
  <si>
    <t>"Орхон-Далай" ХК</t>
  </si>
  <si>
    <t>Үр тариа, бусад ургамал тариалалт, мал аж ахуй</t>
  </si>
  <si>
    <t>Сэлэнгэ Орхон сум Нарт баг</t>
  </si>
  <si>
    <t>С.Бүрэнбат 231</t>
  </si>
  <si>
    <t>А.Амжаа 231</t>
  </si>
  <si>
    <t>Л.Батхүү</t>
  </si>
  <si>
    <t>"Орхонбулаг" ХК</t>
  </si>
  <si>
    <t>Үр тариа, бусад ургамал тариалалт, сүүний ферм</t>
  </si>
  <si>
    <t>Сэлэнгэ Орхонтуул сум</t>
  </si>
  <si>
    <t>А.Лайханжав</t>
  </si>
  <si>
    <t>345,              99190616</t>
  </si>
  <si>
    <t>С.Гангаа</t>
  </si>
  <si>
    <t>А.Чулуунбат</t>
  </si>
  <si>
    <t>"Сэлэнгэ гурил тэжээл" ХК</t>
  </si>
  <si>
    <t>Талх, талхан бүтээгдэхүүн, худалдаа үйлчилгээ</t>
  </si>
  <si>
    <t>Сэлэнгэ Сүхбаатар сум 4-р баг</t>
  </si>
  <si>
    <t>Р.Баярсайхан</t>
  </si>
  <si>
    <t>Б.Пушкин</t>
  </si>
  <si>
    <t>П.Амартунгалаг</t>
  </si>
  <si>
    <t>"Сэлэнгэ импекс" ХК</t>
  </si>
  <si>
    <t>Ж.Алтангэрэл</t>
  </si>
  <si>
    <t>"Сэлэнгэ-сүрэг" ХК</t>
  </si>
  <si>
    <t>Мал аж ахуй, сүүний ферм</t>
  </si>
  <si>
    <t>Л.Дамдиндорж</t>
  </si>
  <si>
    <t>О.Буянтогтох</t>
  </si>
  <si>
    <t>Д.Бавуу</t>
  </si>
  <si>
    <t>"Хүрд Сэлэнгэ" ХК</t>
  </si>
  <si>
    <t>Ч.Лоопой</t>
  </si>
  <si>
    <t>Б.Төмөр-Очир</t>
  </si>
  <si>
    <r>
      <t>"</t>
    </r>
    <r>
      <rPr>
        <sz val="10"/>
        <color indexed="63"/>
        <rFont val="Times New Roman"/>
        <family val="1"/>
      </rPr>
      <t>Хөтөлийн цемент шохой</t>
    </r>
    <r>
      <rPr>
        <i/>
        <sz val="10"/>
        <color indexed="63"/>
        <rFont val="Times New Roman"/>
        <family val="1"/>
      </rPr>
      <t>"ХК</t>
    </r>
  </si>
  <si>
    <t>Цемент шохой, дулаан үйлдвэрлэл</t>
  </si>
  <si>
    <t>Сэлэнгэ аймаг Сайхан сум</t>
  </si>
  <si>
    <t>А.Шоовдор</t>
  </si>
  <si>
    <t>Ц,Ганхүү</t>
  </si>
  <si>
    <t>Д.Наранчимэг</t>
  </si>
  <si>
    <t>"Цагаантолгой" ХК</t>
  </si>
  <si>
    <t>Сэлэнгэ Сант сум</t>
  </si>
  <si>
    <t>Ш.Тайванбаатар</t>
  </si>
  <si>
    <t>Г.Уртнасан</t>
  </si>
  <si>
    <t>И.Пүрэвжав</t>
  </si>
  <si>
    <t>"Орхон хөгжил" ХК</t>
  </si>
  <si>
    <t>Үр тариа болон бусад ургамал тариалалт</t>
  </si>
  <si>
    <t>Д.Оюун</t>
  </si>
  <si>
    <t xml:space="preserve">Оюунжаргал </t>
  </si>
  <si>
    <t>И.Мөнхбат</t>
  </si>
  <si>
    <t>"Сэлэнгэ-шим" ХК</t>
  </si>
  <si>
    <t>спирт,архи үйлдвэрлэл</t>
  </si>
  <si>
    <t>Ж.Баярмагнай</t>
  </si>
  <si>
    <t>22066,</t>
  </si>
  <si>
    <t>"Шинэс" ХК</t>
  </si>
  <si>
    <t>Ц.Энхтайван</t>
  </si>
  <si>
    <t>"Талын гал" ХК</t>
  </si>
  <si>
    <t>SU</t>
  </si>
  <si>
    <t>Сүхбаатар Баруун-Урт сумь 9-р баг</t>
  </si>
  <si>
    <t>Т.Санжаа</t>
  </si>
  <si>
    <t>У.Батсуурь</t>
  </si>
  <si>
    <t>91915740, 99119508</t>
  </si>
  <si>
    <t>Г.Наранцэцэг</t>
  </si>
  <si>
    <t>u_batsuuri@yahoo.com</t>
  </si>
  <si>
    <t>"Алтан үсэг" ХК</t>
  </si>
  <si>
    <t>TU</t>
  </si>
  <si>
    <t>хэвлэл</t>
  </si>
  <si>
    <t>Төв аймаг Зуунмод сум</t>
  </si>
  <si>
    <t>"Ар хуст шунхлай" ХК</t>
  </si>
  <si>
    <t>БЗД, Энхтайвны өргөн чөлөө-68, 1 тоот</t>
  </si>
  <si>
    <t>Д.Атар</t>
  </si>
  <si>
    <t>Содномцог</t>
  </si>
  <si>
    <t>Зандансүрэн</t>
  </si>
  <si>
    <t>"Ардын зориг" ХК</t>
  </si>
  <si>
    <t>ХАА бүтээгдэхүүн</t>
  </si>
  <si>
    <t>Төв аймаг Батсүмбэр сум</t>
  </si>
  <si>
    <t>Д.Ганбаяр</t>
  </si>
  <si>
    <t>"Атар" ХК</t>
  </si>
  <si>
    <t>ХАА-н бүтээгд.</t>
  </si>
  <si>
    <t>Төв Баянхангай сум</t>
  </si>
  <si>
    <t>Д.Доржпалам</t>
  </si>
  <si>
    <t>"Баялаг Сүмбэр" ХК "Хера Брюэри" ХК</t>
  </si>
  <si>
    <t>Газар тайрийлан гадаад дотоод худалдаа</t>
  </si>
  <si>
    <t>УБ хот БГД. 5-р хороо. Энхтайвны өргөн чөлөө, Гурвалжингийн гүүр, Хера бизнес төв</t>
  </si>
  <si>
    <t xml:space="preserve">Г.Лхамсүрэн </t>
  </si>
  <si>
    <t>Г.Хатанболд</t>
  </si>
  <si>
    <t>"Баянбадрах" ХК</t>
  </si>
  <si>
    <t>Төв Батсүмбэр сум</t>
  </si>
  <si>
    <t>Гантулга</t>
  </si>
  <si>
    <t>"Баянтолгой" ХК</t>
  </si>
  <si>
    <t>Саранхорлоо</t>
  </si>
  <si>
    <t>"Борнуур" ХК</t>
  </si>
  <si>
    <t>төмс хүнсний ногоо</t>
  </si>
  <si>
    <t>Төв Борнуур сумын Бичигт баг</t>
  </si>
  <si>
    <t>П.Баянбилэг</t>
  </si>
  <si>
    <t>Ц.Ганхуяг</t>
  </si>
  <si>
    <t>Н.Алтанцэцэг</t>
  </si>
  <si>
    <t>-</t>
  </si>
  <si>
    <t>"Даваанбулаг" ХК</t>
  </si>
  <si>
    <t>ХАА-н бүтээгд./Сүү/</t>
  </si>
  <si>
    <t>Төв Борнуур сум</t>
  </si>
  <si>
    <t>П,Болд</t>
  </si>
  <si>
    <t>Р.Зоригт</t>
  </si>
  <si>
    <t xml:space="preserve">Мөнхбат </t>
  </si>
  <si>
    <t>Жаргалсайхан 99118398</t>
  </si>
  <si>
    <t>"Жаргалант-Төв" ХК</t>
  </si>
  <si>
    <t>Төв Жаргалант сум</t>
  </si>
  <si>
    <t>Самданжамц</t>
  </si>
  <si>
    <t>"Залуучууд" ХК</t>
  </si>
  <si>
    <t>Үр.тариа,буудай</t>
  </si>
  <si>
    <t>Төв Цээл сум</t>
  </si>
  <si>
    <t>Б.Дашдэндэв</t>
  </si>
  <si>
    <t>Т.Рагчаа</t>
  </si>
  <si>
    <t>"Өгөөмөр уул" ХК</t>
  </si>
  <si>
    <t>Төв Зуунмод сум</t>
  </si>
  <si>
    <t>Б.Петр</t>
  </si>
  <si>
    <t>3950, 91169930</t>
  </si>
  <si>
    <t>"Ноён шанд" ХК</t>
  </si>
  <si>
    <t>Төв Архуст сум УБ-т салбартай</t>
  </si>
  <si>
    <t>Д.Цолмон</t>
  </si>
  <si>
    <t>Ч.Батнасан</t>
  </si>
  <si>
    <t>Л.Батсүх</t>
  </si>
  <si>
    <t>"Сүмбэр -Өлзий" ХК</t>
  </si>
  <si>
    <t>Төв Сүмбэр сум</t>
  </si>
  <si>
    <t>Б.Энхтуяа</t>
  </si>
  <si>
    <t>Д.Пагам</t>
  </si>
  <si>
    <t>"Тээвэр-төв"ХК</t>
  </si>
  <si>
    <t>Төв Зуун мод сум 5-р баг</t>
  </si>
  <si>
    <t>Д.Нямдаваа</t>
  </si>
  <si>
    <t>"Угтаал төв" ХК</t>
  </si>
  <si>
    <t>Төв Угтаал цайдам</t>
  </si>
  <si>
    <t>У. Заят</t>
  </si>
  <si>
    <t>П.Цэнгүүн</t>
  </si>
  <si>
    <t>"Ундрам" ХК</t>
  </si>
  <si>
    <t>Төв Зуунмод 1-р баг</t>
  </si>
  <si>
    <t>З.Батцэнгэл</t>
  </si>
  <si>
    <t>"Төв ус" ХК</t>
  </si>
  <si>
    <t>ус суваг</t>
  </si>
  <si>
    <t>Төв Зуунмод сум 5-р баг</t>
  </si>
  <si>
    <t xml:space="preserve">Д.Ганзориг </t>
  </si>
  <si>
    <t>23857, 99308353</t>
  </si>
  <si>
    <t>Д,Толя</t>
  </si>
  <si>
    <t>23071, 99309453</t>
  </si>
  <si>
    <t>Д.Батжаргал</t>
  </si>
  <si>
    <t>"Хорго Хайрхан" ХК</t>
  </si>
  <si>
    <t>Төв Эрдэнэсант сум</t>
  </si>
  <si>
    <t>Д.Бадамдорж</t>
  </si>
  <si>
    <t>127593533, 99802732</t>
  </si>
  <si>
    <t>Р.Ариунболд</t>
  </si>
  <si>
    <t>Л.Намжилмаа</t>
  </si>
  <si>
    <t>"Хүнс-Төв" ХК</t>
  </si>
  <si>
    <t>хүнсний бүт</t>
  </si>
  <si>
    <t>Б.Гэрэлмаа</t>
  </si>
  <si>
    <t>Д.Ганхуяг</t>
  </si>
  <si>
    <t>"Чандмань уул" ХК</t>
  </si>
  <si>
    <t>Төв Баянчандмань сум</t>
  </si>
  <si>
    <t>Ч.Балжинням</t>
  </si>
  <si>
    <t>Б.Цэнд-Аюуш</t>
  </si>
  <si>
    <t>Т.Уранчимэг</t>
  </si>
  <si>
    <t>"Шар хоолой" ХК</t>
  </si>
  <si>
    <t>Х.Алтанбаяр</t>
  </si>
  <si>
    <t>"Ажлын хувцас" ХК</t>
  </si>
  <si>
    <t>хөнгөн</t>
  </si>
  <si>
    <t>Д.Хүрэлбаатар</t>
  </si>
  <si>
    <t>"Эрдэнэтолгой" ХК</t>
  </si>
  <si>
    <t>Д.Мөнхтамга</t>
  </si>
  <si>
    <t>"Автодаац" ХК</t>
  </si>
  <si>
    <t>UB</t>
  </si>
  <si>
    <t>УБ СХД ОСГ-ны 20-р хороо</t>
  </si>
  <si>
    <t>"Автоимпэкс"ХК</t>
  </si>
  <si>
    <t>авто машины сэлбэг, гадаад худалдаа</t>
  </si>
  <si>
    <t>УБ СХД Сонсголон 20-р хороо</t>
  </si>
  <si>
    <t>Н.Базаргарьд</t>
  </si>
  <si>
    <t>631860, 99119967</t>
  </si>
  <si>
    <t>Л.Маналжав</t>
  </si>
  <si>
    <t>Л.Дамба</t>
  </si>
  <si>
    <t>6317398 99640971</t>
  </si>
  <si>
    <t>"Авто-тээвэр 22" ХК</t>
  </si>
  <si>
    <t>УБ БЗД ОСГ-ны 8-р хороо</t>
  </si>
  <si>
    <t>Л.Гүндэгмаа</t>
  </si>
  <si>
    <t>458346, 99116215</t>
  </si>
  <si>
    <t>К.Южиро</t>
  </si>
  <si>
    <t>Н.Цэрмаа</t>
  </si>
  <si>
    <t>"Авто-тээвэр 27" ХК</t>
  </si>
  <si>
    <t>тээвэр, авто зогсоол</t>
  </si>
  <si>
    <t>С.Ганболд</t>
  </si>
  <si>
    <t>Н.Баасандорж</t>
  </si>
  <si>
    <t>Д.Нина</t>
  </si>
  <si>
    <t>"Агротехимпекс" ХК</t>
  </si>
  <si>
    <t>УБ БЗД 10-р хороо Амгалан</t>
  </si>
  <si>
    <t>М.Энхтайван</t>
  </si>
  <si>
    <t>458697, 99119840</t>
  </si>
  <si>
    <t>Ч. Сайнцогт</t>
  </si>
  <si>
    <t>Амаржаргал</t>
  </si>
  <si>
    <t>458244, 50088860</t>
  </si>
  <si>
    <t>"Агро-Амгалан" ХК</t>
  </si>
  <si>
    <t>Ц.Хүрэлбаатар</t>
  </si>
  <si>
    <t>Мөнхнасан</t>
  </si>
  <si>
    <t>" АЗЗАН" хк</t>
  </si>
  <si>
    <t>автозам засварлах</t>
  </si>
  <si>
    <t>УБ БГД 5-р хороо Гурвалжин гүүрний баруун талд</t>
  </si>
  <si>
    <t>99110160    682587</t>
  </si>
  <si>
    <t>Мандуул</t>
  </si>
  <si>
    <t xml:space="preserve">Эрдэнэтуяа </t>
  </si>
  <si>
    <t>688200, 99099605</t>
  </si>
  <si>
    <t>"Алмаас" ХК</t>
  </si>
  <si>
    <t>УБ СХД ҮЭ-ийн гуд, Сүү хк-ийн баруун талд</t>
  </si>
  <si>
    <t>Ж.Мөнхбилэг</t>
  </si>
  <si>
    <t>Д.Оргил</t>
  </si>
  <si>
    <t>Ж.Нэргүй</t>
  </si>
  <si>
    <t>"Алтан тариа" ХК</t>
  </si>
  <si>
    <t>УБ СХД ОСГ--ны 4-р хороо</t>
  </si>
  <si>
    <t>Я.Брабэц</t>
  </si>
  <si>
    <t>Д.Мөнхпүрэв</t>
  </si>
  <si>
    <t>332057.E-altan taria@</t>
  </si>
  <si>
    <t>"Аривжих" ХК</t>
  </si>
  <si>
    <t>УБ БГД 11-р хороо</t>
  </si>
  <si>
    <t>Б.Содбаяр</t>
  </si>
  <si>
    <t>362234, 99050649</t>
  </si>
  <si>
    <t>Б.Чулуун-эрдэнэ</t>
  </si>
  <si>
    <t>Ч.Мягмар</t>
  </si>
  <si>
    <t>"АПУ" ХК</t>
  </si>
  <si>
    <t>архи,пиво,ундаа</t>
  </si>
  <si>
    <t>УБ ХУД ОСГ-ны 1-р хороо</t>
  </si>
  <si>
    <t>Ц. Эрдэнэбилэг</t>
  </si>
  <si>
    <t>С.В.Громов</t>
  </si>
  <si>
    <t>С.Солонго</t>
  </si>
  <si>
    <t>342434,   343063</t>
  </si>
  <si>
    <t>http://www.apu.mn/</t>
  </si>
  <si>
    <t>"АСБИ" ХК</t>
  </si>
  <si>
    <t>УБ БГД ОСГ-ны 5-р хороо</t>
  </si>
  <si>
    <t>Д.Лхагвасүрэн</t>
  </si>
  <si>
    <t>Я.Шагдар</t>
  </si>
  <si>
    <t>"Атар Өргөө" ХК</t>
  </si>
  <si>
    <t>талх,нарийн боов</t>
  </si>
  <si>
    <t>УБ ХУД ОСГ-ны 3-р хороо</t>
  </si>
  <si>
    <t>Ж.Сайнжаргал</t>
  </si>
  <si>
    <t>Б.Лхагвасүрэн</t>
  </si>
  <si>
    <t>Энхсайхан</t>
  </si>
  <si>
    <t>Энхсайхан 70118901</t>
  </si>
  <si>
    <t>Үнэт цаас хариуцсан</t>
  </si>
  <si>
    <t>"Аэрогеодези" ХК</t>
  </si>
  <si>
    <t>геодези, зураг зүй</t>
  </si>
  <si>
    <t xml:space="preserve">УБ ЧД 2-р хороо Их тойруу-15 </t>
  </si>
  <si>
    <t>Суурьтогтох</t>
  </si>
  <si>
    <t>Оюунгэрэл</t>
  </si>
  <si>
    <t>329687, 99052357</t>
  </si>
  <si>
    <t>"Блюскай секьюритиз" ХК  /Мөнх үндэс/</t>
  </si>
  <si>
    <t>Худалдаа үйлч.</t>
  </si>
  <si>
    <t>УБ хот ЧД. 3-р хороо. Жуулчны гудамж, Тайваны соёлын төв 207 тоот</t>
  </si>
  <si>
    <t>Ч.Алтан-Эрдэнэ</t>
  </si>
  <si>
    <t>"Багануур" ХК</t>
  </si>
  <si>
    <t>УБ Багануур д/г 2-р хороо</t>
  </si>
  <si>
    <t>Д,Дамбапэлжээ</t>
  </si>
  <si>
    <t>Ц Энхтүвшин</t>
  </si>
  <si>
    <t>Алтанхуяг</t>
  </si>
  <si>
    <t>1-214</t>
  </si>
  <si>
    <t>http://www.baganuurmine.mn/</t>
  </si>
  <si>
    <t>Багануур ЗӨБ-ЦТСүлжээ</t>
  </si>
  <si>
    <t>цахилгаан эрчим хүч түгээлт</t>
  </si>
  <si>
    <t>УБ Багануур д/г Нүүрэнтэйн хөндий</t>
  </si>
  <si>
    <t>Тавинбиш</t>
  </si>
  <si>
    <t>12120167, 99118651</t>
  </si>
  <si>
    <t>Балдорж</t>
  </si>
  <si>
    <t>Буджав</t>
  </si>
  <si>
    <t>12121249, 99281065</t>
  </si>
  <si>
    <t>"Байгууламж"ХК</t>
  </si>
  <si>
    <t>М.Билгээ</t>
  </si>
  <si>
    <t>Г.Лувсан</t>
  </si>
  <si>
    <t>Туяа</t>
  </si>
  <si>
    <t>"Барилга корпораци" ХК</t>
  </si>
  <si>
    <t>УБ -11 Барилгачдын талбай</t>
  </si>
  <si>
    <t>Ш.Эрдэнэ-88112979</t>
  </si>
  <si>
    <t>Л.Шагдаррагчаа 99115254</t>
  </si>
  <si>
    <t>Д.Гэрэлцэцэг</t>
  </si>
  <si>
    <t xml:space="preserve">313247, </t>
  </si>
  <si>
    <t>"Бидисек"ХК</t>
  </si>
  <si>
    <t>Брокер дилер, андеррайтер</t>
  </si>
  <si>
    <t>СБД бага тойруу 6-р хороо 26/1 байр 311 тоот</t>
  </si>
  <si>
    <t>321762, 99112846</t>
  </si>
  <si>
    <t>Н.Батгэрэл</t>
  </si>
  <si>
    <t>Д.Амгаланбаяр</t>
  </si>
  <si>
    <t>http://www.bdsek.mn/</t>
  </si>
  <si>
    <t>"Бат хийц"ХК</t>
  </si>
  <si>
    <t>барилга,тээвэр</t>
  </si>
  <si>
    <t>УБ БГДүүрэг</t>
  </si>
  <si>
    <t>П.Гомбохүү</t>
  </si>
  <si>
    <t>Ц.Гэрэлмаа</t>
  </si>
  <si>
    <t>"Баялаг Налайх" ХК</t>
  </si>
  <si>
    <t>барилга,олборлолт</t>
  </si>
  <si>
    <t>УБ Налайх ОСГ-ны 2-р хороо</t>
  </si>
  <si>
    <t>Р.Пүрэв</t>
  </si>
  <si>
    <t>Д.Дүүрэнбаяр</t>
  </si>
  <si>
    <t>"Баянгол ЗБ" ХК</t>
  </si>
  <si>
    <t>УБ 28 СБД 1 хороо Чингэсийн өргөн чөлөө</t>
  </si>
  <si>
    <t>Х.Цэндбаяр</t>
  </si>
  <si>
    <t>326785, 99115405</t>
  </si>
  <si>
    <t>Т.Бичигмаа</t>
  </si>
  <si>
    <t>326778      99085374</t>
  </si>
  <si>
    <t>http://www.bayangolhotel.mn/</t>
  </si>
  <si>
    <t>"Баяндөхөм" ХК</t>
  </si>
  <si>
    <t>саалийн аж ахуй</t>
  </si>
  <si>
    <t>УБ БЗД Гачуурт хороо</t>
  </si>
  <si>
    <t>Л.Буянт</t>
  </si>
  <si>
    <t>"Туул баян" ХК</t>
  </si>
  <si>
    <t>УБ БЗД 11-р хороо Баянзүрх</t>
  </si>
  <si>
    <t>С.Буянжаргал</t>
  </si>
  <si>
    <t>Т.Даваасүрэн</t>
  </si>
  <si>
    <t xml:space="preserve"> Д.Цэнд-Очир</t>
  </si>
  <si>
    <t>"Бишрэлт фудс" ХК</t>
  </si>
  <si>
    <t>УБ СХД  2-р хороо, Орбит</t>
  </si>
  <si>
    <t>Очирбат</t>
  </si>
  <si>
    <t>633924, 99113938</t>
  </si>
  <si>
    <t>"Бөөний худалдаа" ХК</t>
  </si>
  <si>
    <t>УБ БГД, 5-р хороо, Толгойт</t>
  </si>
  <si>
    <t xml:space="preserve">Б.Очбадрах </t>
  </si>
  <si>
    <t>632119,  99112100</t>
  </si>
  <si>
    <t xml:space="preserve">Мөнгөнцэцэг /Менежер/ </t>
  </si>
  <si>
    <t>Н.Зориг</t>
  </si>
  <si>
    <t>632126, 99285410</t>
  </si>
  <si>
    <t>"Бөхөг" ХК</t>
  </si>
  <si>
    <t>шувуун аж ахуй</t>
  </si>
  <si>
    <t>УБ ХУД Туул тосгон</t>
  </si>
  <si>
    <t>П.Амарбаяр</t>
  </si>
  <si>
    <t>99098158 70140004</t>
  </si>
  <si>
    <t>Амартөр</t>
  </si>
  <si>
    <t>С.Ганчимэг</t>
  </si>
  <si>
    <t>452693 ,70140004</t>
  </si>
  <si>
    <t>99041114 Дамдиндорж</t>
  </si>
  <si>
    <t>менежер</t>
  </si>
  <si>
    <t>"Мон-Ит Булигаар" ХК</t>
  </si>
  <si>
    <t>хром</t>
  </si>
  <si>
    <t>УБ ХУД ОСГ-ны 2-р хороо</t>
  </si>
  <si>
    <t>Н.Батдорж</t>
  </si>
  <si>
    <t xml:space="preserve">Роберто Ди Сериог </t>
  </si>
  <si>
    <t>Б.Хандсүрэн</t>
  </si>
  <si>
    <t>"Бүтээлч үйлс" ХК</t>
  </si>
  <si>
    <t>Гадаад худалдаа, зөөлөн оёдол</t>
  </si>
  <si>
    <t>УБ Налайх.д/г 2-р хороо Эрчим хүчний зүүн талд</t>
  </si>
  <si>
    <t>Н.Энхболд</t>
  </si>
  <si>
    <t>99064339, 70232721</t>
  </si>
  <si>
    <t>М.Нэргүй</t>
  </si>
  <si>
    <t>Ж.Цэрэннадмид</t>
  </si>
  <si>
    <t>"Ган хийц" ХК</t>
  </si>
  <si>
    <t>төмөр хийц</t>
  </si>
  <si>
    <t>УБ СХД ОСГ-ны 7-р хороо</t>
  </si>
  <si>
    <t>А.Жигжидсүрэн</t>
  </si>
  <si>
    <t>632447, 99112271</t>
  </si>
  <si>
    <t xml:space="preserve">М.Даваасүрэн </t>
  </si>
  <si>
    <t>"Газар сүлжмэл" ХК</t>
  </si>
  <si>
    <t>сүлжмэл</t>
  </si>
  <si>
    <t>УБ Баянгол дүүрэг 1-р хороо Замчны 2 вариатай бизнес төв</t>
  </si>
  <si>
    <t xml:space="preserve">Н.Ариунчимэг </t>
  </si>
  <si>
    <t>П.Ганбат</t>
  </si>
  <si>
    <t>Ж.Болорцэцэг</t>
  </si>
  <si>
    <t>http://www.gazarmn.com/</t>
  </si>
  <si>
    <t>"Говь" ХК</t>
  </si>
  <si>
    <t>ноолууран эдлэл</t>
  </si>
  <si>
    <t>УБ ХУД 3-р хороо, Энгельсийн гудамж</t>
  </si>
  <si>
    <t>Түмэнбаяр</t>
  </si>
  <si>
    <t xml:space="preserve">Ц.Баатарсайхан </t>
  </si>
  <si>
    <t>Оюунчимэг, Идэрцогт</t>
  </si>
  <si>
    <t>341819, 99085728</t>
  </si>
  <si>
    <t xml:space="preserve"> http://www.gobi.mn/</t>
  </si>
  <si>
    <t>"Гутал" ХК</t>
  </si>
  <si>
    <t>Гутлын үйл\л, г\д худал,</t>
  </si>
  <si>
    <t>УБ ХУД,  Чингисийн ө\ч</t>
  </si>
  <si>
    <t>Ц.Төмөр</t>
  </si>
  <si>
    <t>342637, 99112393</t>
  </si>
  <si>
    <t>Б,Батхишиг</t>
  </si>
  <si>
    <t>343256, 99117568</t>
  </si>
  <si>
    <t>Э.Долгорсүрэн</t>
  </si>
  <si>
    <t>342635, 99280306</t>
  </si>
  <si>
    <t>"Гүн галуут" ХК</t>
  </si>
  <si>
    <t>УБ Багануур дүүрэг</t>
  </si>
  <si>
    <t>Ш.Мөнхбат</t>
  </si>
  <si>
    <t>0121-20905</t>
  </si>
  <si>
    <t>"Дөрвөн-уул " ХК</t>
  </si>
  <si>
    <t>хүүхдийн хувцас</t>
  </si>
  <si>
    <t>УБ БЗД Амгаланбаатар-32</t>
  </si>
  <si>
    <t>Ж.Цэвээнжав</t>
  </si>
  <si>
    <t>458753, 91910723</t>
  </si>
  <si>
    <t>Р.Дадам</t>
  </si>
  <si>
    <t>Ц.Цогтбаяр</t>
  </si>
  <si>
    <t>480197, 91156777</t>
  </si>
  <si>
    <t>ДЦС-2</t>
  </si>
  <si>
    <t>БГД 20-р хороо</t>
  </si>
  <si>
    <t xml:space="preserve">Ү. Төмөрхуяг </t>
  </si>
  <si>
    <t>632167, 99114927</t>
  </si>
  <si>
    <t xml:space="preserve"> Мандах</t>
  </si>
  <si>
    <t xml:space="preserve">       Powerstation2@mongol,net</t>
  </si>
  <si>
    <t>ДЦС-3</t>
  </si>
  <si>
    <t>ХУД 3-р хороо Чингисийн ө/ч</t>
  </si>
  <si>
    <t>Н,Мягмарсүрэн</t>
  </si>
  <si>
    <t>343024,   99114360</t>
  </si>
  <si>
    <t>Чулуунчимэг</t>
  </si>
  <si>
    <t>341991, 343024</t>
  </si>
  <si>
    <t xml:space="preserve">              ps3@mongol,net</t>
  </si>
  <si>
    <t>ДЦС-4</t>
  </si>
  <si>
    <t>Ц.Баярбаатар</t>
  </si>
  <si>
    <t>Д.Батсүх</t>
  </si>
  <si>
    <r>
      <t xml:space="preserve">Цэндсүрэн, </t>
    </r>
    <r>
      <rPr>
        <sz val="10"/>
        <color indexed="17"/>
        <rFont val="Times New Roman"/>
        <family val="1"/>
      </rPr>
      <t>Төмөртогоо</t>
    </r>
  </si>
  <si>
    <r>
      <t xml:space="preserve">99111573, 631374, 631939  </t>
    </r>
    <r>
      <rPr>
        <sz val="10"/>
        <color indexed="17"/>
        <rFont val="Times New Roman"/>
        <family val="1"/>
      </rPr>
      <t>/99040567/</t>
    </r>
  </si>
  <si>
    <t>ДЗУЗГ</t>
  </si>
  <si>
    <t>"Женко Тур Бюро"ХК</t>
  </si>
  <si>
    <t>Зочид буудал, аялал жуулчлал</t>
  </si>
  <si>
    <t>УБ.СБД Чингисийн өргөн чөлөө-3 "Баянгол ЗБ"ХК A-204 тоот</t>
  </si>
  <si>
    <t>Д.Дэлгэрмаа</t>
  </si>
  <si>
    <t>328960, 99080910</t>
  </si>
  <si>
    <t>Х.Баттуул</t>
  </si>
  <si>
    <t>Ц.Энхмаа</t>
  </si>
  <si>
    <t>328960, 99089226</t>
  </si>
  <si>
    <t>976-11-321705 genco@majicnet.mn</t>
  </si>
  <si>
    <t>http://www.genco-tour.mn/</t>
  </si>
  <si>
    <t>"Зоос гоёл"ХК</t>
  </si>
  <si>
    <t>гоёл чимэглэл</t>
  </si>
  <si>
    <t>УБ ЧД 4-р хороо</t>
  </si>
  <si>
    <t>Д.Гантуяа</t>
  </si>
  <si>
    <t>321907, 99091884</t>
  </si>
  <si>
    <t>Ж.Билэгт</t>
  </si>
  <si>
    <t>326908, 99192209</t>
  </si>
  <si>
    <t>Хажидсүрэн 99641610</t>
  </si>
  <si>
    <t>http://www.mintmn.majicnet/</t>
  </si>
  <si>
    <t>"Зоос банк" ХК</t>
  </si>
  <si>
    <t>Нийтлэг арилжааны банк</t>
  </si>
  <si>
    <t>ЧД 1-р хороо Бага тойруу,</t>
  </si>
  <si>
    <t>Ш.Чуданжий</t>
  </si>
  <si>
    <t>99118893, 329537</t>
  </si>
  <si>
    <t>Д.Батбаяр</t>
  </si>
  <si>
    <t>Цэрэндолгор</t>
  </si>
  <si>
    <t>976-11-</t>
  </si>
  <si>
    <t>http://www.zoosbank.mn/</t>
  </si>
  <si>
    <t>"Их даац" ХК</t>
  </si>
  <si>
    <t>авто тээвэр, засвар</t>
  </si>
  <si>
    <t>БГД 5-р хороо</t>
  </si>
  <si>
    <t>Г.Нямдаваа</t>
  </si>
  <si>
    <t>"Их үүсгэл" ХК</t>
  </si>
  <si>
    <t>Бар.хайгуул,шинж.</t>
  </si>
  <si>
    <t>УБ Баянгол дүүрэг</t>
  </si>
  <si>
    <t>О. Энхцэцэг</t>
  </si>
  <si>
    <t>681440, 99994089</t>
  </si>
  <si>
    <t>Ц.Мянганбаяр</t>
  </si>
  <si>
    <t>Д,Цэцгээ</t>
  </si>
  <si>
    <t>99110880, 99110001</t>
  </si>
  <si>
    <t>"Монголын төмөр зам" ТӨХК</t>
  </si>
  <si>
    <t>Төмөр замын сурь бүтэц барих</t>
  </si>
  <si>
    <t>БГД, 2-р хороо, 2-р хороолол, ОУЗГТТХТ-н 1 давхарт 69-5-4 тоот</t>
  </si>
  <si>
    <t>Б.Батзаяа</t>
  </si>
  <si>
    <t>Ж.Бат-Эрдэнэ</t>
  </si>
  <si>
    <t>Б.Ганбат</t>
  </si>
  <si>
    <t>"Материалимпэкс" ХК</t>
  </si>
  <si>
    <t>УБ БГД 4-р хороо Тээвэрчдийн гудамж-2а</t>
  </si>
  <si>
    <t>Б. Зориг</t>
  </si>
  <si>
    <t>Д.Тунгалаг</t>
  </si>
  <si>
    <t>367877, 96011904</t>
  </si>
  <si>
    <t>363806  96012822</t>
  </si>
  <si>
    <t>"Машин механизм" ХК</t>
  </si>
  <si>
    <t>УБ БГД ОСГ-ны 1-р хороо</t>
  </si>
  <si>
    <t>Д.Даваа</t>
  </si>
  <si>
    <t>Ж.Даваасүрэн</t>
  </si>
  <si>
    <t>341392, 99117932</t>
  </si>
  <si>
    <t>"Махимпекс" ХК</t>
  </si>
  <si>
    <t>Мах махан бүт.</t>
  </si>
  <si>
    <t>УБ СХД ОСГ-ны 6-р хороо</t>
  </si>
  <si>
    <t>Г.Бүдрагчаа</t>
  </si>
  <si>
    <t>99116521, 632561</t>
  </si>
  <si>
    <t>Амарсайхан</t>
  </si>
  <si>
    <t>98113224, 632491</t>
  </si>
  <si>
    <t>99097666 Алтан-оч хувьцаа эзэмшигч</t>
  </si>
  <si>
    <t>"Монгол секюритиес"ХК</t>
  </si>
  <si>
    <t>ҮЦЗЗ-ийн  үйлчилгээ</t>
  </si>
  <si>
    <t>22-р баазын хурлын танхим</t>
  </si>
  <si>
    <t>А.Баяраа</t>
  </si>
  <si>
    <t>462130   99107550</t>
  </si>
  <si>
    <t>К,Южиро</t>
  </si>
  <si>
    <t>Т.Дэлгэрцэцэг</t>
  </si>
  <si>
    <t>"Мон-асар" ХК</t>
  </si>
  <si>
    <t>БГД 12-р хороо</t>
  </si>
  <si>
    <t>Ж.Галбадрах</t>
  </si>
  <si>
    <t>Г,Гэрэл</t>
  </si>
  <si>
    <t>"Мон Наб" ХК</t>
  </si>
  <si>
    <t>цэвэрлэх байгууламж</t>
  </si>
  <si>
    <t>УБ БГД. 20-р хороо Хар хорин захын урд</t>
  </si>
  <si>
    <t>Ш.Оюун-Эрдэнэ</t>
  </si>
  <si>
    <t>Д.Чинбат</t>
  </si>
  <si>
    <t>Бямбарагчаа</t>
  </si>
  <si>
    <t>"Монгео" ХК</t>
  </si>
  <si>
    <t>УБ СХД ОСГ-ны 18-р хороо</t>
  </si>
  <si>
    <t>Н.Соёмбо</t>
  </si>
  <si>
    <t>О.Батбилэг</t>
  </si>
  <si>
    <t xml:space="preserve">Ичинхорол </t>
  </si>
  <si>
    <t>Бадрал-99886886 /Үнэт цаасны мэргэжилтэн/</t>
  </si>
  <si>
    <t xml:space="preserve">       mon-geo@chinggis.com</t>
  </si>
  <si>
    <t>"Монел" ХК</t>
  </si>
  <si>
    <t>электрон техник</t>
  </si>
  <si>
    <t>УБ ШУТСОрдон</t>
  </si>
  <si>
    <t>Ш.Ялалт</t>
  </si>
  <si>
    <t>Р.Мөнхбат</t>
  </si>
  <si>
    <t>99115515, 99113893</t>
  </si>
  <si>
    <t>2007.09.04</t>
  </si>
  <si>
    <t>"Монгол керамик" ХК</t>
  </si>
  <si>
    <t>керамик эдлэл</t>
  </si>
  <si>
    <t>Б.Мандахбаяр</t>
  </si>
  <si>
    <t>Б.Эрдэнэбилэг</t>
  </si>
  <si>
    <t>Цолмон</t>
  </si>
  <si>
    <t>321495, 88819618</t>
  </si>
  <si>
    <t>"Монгол нэхмэл" ХК</t>
  </si>
  <si>
    <t>нэхмэл,оёдол</t>
  </si>
  <si>
    <t>УБ Хан-Уул дүүрэг</t>
  </si>
  <si>
    <t>Р.Энхболд</t>
  </si>
  <si>
    <t>Р.Энхтайван</t>
  </si>
  <si>
    <t>Р.Байгальмаа</t>
  </si>
  <si>
    <t>77333889, 70121993, 77333886</t>
  </si>
  <si>
    <t>"Монгол савхи" ХК</t>
  </si>
  <si>
    <t>савхин эдлэл</t>
  </si>
  <si>
    <t>Д.Хуушаан</t>
  </si>
  <si>
    <t>Тогтохбаяр</t>
  </si>
  <si>
    <t>"Монголиа инфрастракча" ХК</t>
  </si>
  <si>
    <t>Тээвэр зууч, дэд бүтцийн төсөлд хөрөнгө оруулах</t>
  </si>
  <si>
    <t>УБ. СБД 1-р хороо Чингисийн өргөн чөлөө, Шинэ зэвшилт холбооны байр 101 тоот</t>
  </si>
  <si>
    <t>Б.Отгонтуяа</t>
  </si>
  <si>
    <t>"Монсав" ХК</t>
  </si>
  <si>
    <t>баглаа,жижиг үйлд.</t>
  </si>
  <si>
    <t>УБ, БГД-5-р хороо, Толгойт</t>
  </si>
  <si>
    <t>П.Бадрал</t>
  </si>
  <si>
    <t>С.Амарсанаа</t>
  </si>
  <si>
    <t>"Монгол шевро" ХК</t>
  </si>
  <si>
    <t>шевро</t>
  </si>
  <si>
    <t>УБ ХУД 2-р хороо Чингисийн ө/чөлөө</t>
  </si>
  <si>
    <t>Ц,Түмэн-Өлзий</t>
  </si>
  <si>
    <t>342291, 99116018</t>
  </si>
  <si>
    <t>Ч.Чулуунбат</t>
  </si>
  <si>
    <t>Б.Ундрана</t>
  </si>
  <si>
    <t>mongolshevro@magicnet.mn</t>
  </si>
  <si>
    <t>"Монгол шир" ХК</t>
  </si>
  <si>
    <t>шир</t>
  </si>
  <si>
    <t>УБ ХУД Чингисийн ө/чөлөө</t>
  </si>
  <si>
    <t>Б.Баяр</t>
  </si>
  <si>
    <t>55250001, 55158500 /а/</t>
  </si>
  <si>
    <t>Б.Цэнгэл</t>
  </si>
  <si>
    <t>Г.Отгонцэцэг</t>
  </si>
  <si>
    <t>"Монгол эд импэкс" ХК</t>
  </si>
  <si>
    <t>худ.бэлтгэл</t>
  </si>
  <si>
    <t>УБ Энхтайваны ө/ч Толгойт</t>
  </si>
  <si>
    <t>П.Мөнхчулуун</t>
  </si>
  <si>
    <t>Мөнхбилэг</t>
  </si>
  <si>
    <t>Б.Сангаасүрэн</t>
  </si>
  <si>
    <t>"Монгол эм импэкс" ХК</t>
  </si>
  <si>
    <t>эмийн худалдаа, хангамж</t>
  </si>
  <si>
    <t>УБ СБД 3-р хороо УБ-28 Их тойрог-39</t>
  </si>
  <si>
    <t>Б.Болормаа</t>
  </si>
  <si>
    <t>99118537, 323877,315541</t>
  </si>
  <si>
    <t>Ариунболд</t>
  </si>
  <si>
    <t>М.Энхцэцэг</t>
  </si>
  <si>
    <t>324656,   99198686</t>
  </si>
  <si>
    <t>"Монгол ЭЭГ" ХК</t>
  </si>
  <si>
    <t xml:space="preserve"> "Мон Ээг" ХК</t>
  </si>
  <si>
    <t>УБ ХУД ОСГ-ны 3-Р хороо</t>
  </si>
  <si>
    <t>Шаравдоо</t>
  </si>
  <si>
    <t>Болдцэцэг</t>
  </si>
  <si>
    <t>"Монголын гэгээ" ХК</t>
  </si>
  <si>
    <t>УБ БЗД ОСГ-ны 14-р хороо Энхтайвны өргөн чөлөө-47</t>
  </si>
  <si>
    <t>Г.Энхтөр</t>
  </si>
  <si>
    <t>453946, 99054656</t>
  </si>
  <si>
    <t>Г.Энхбаатар</t>
  </si>
  <si>
    <t>976-11-453946</t>
  </si>
  <si>
    <t>"Монгол дизель" ХК</t>
  </si>
  <si>
    <t>УБ БГД 5-р хороо</t>
  </si>
  <si>
    <t>Т.Бат</t>
  </si>
  <si>
    <t>Г.Лхагваням</t>
  </si>
  <si>
    <t>Ш.Одончимэг</t>
  </si>
  <si>
    <t>"Монинжбар" ХК</t>
  </si>
  <si>
    <t>УБ ЧД ОСГ-ны 6-р хороо</t>
  </si>
  <si>
    <t>Б.Цогтгэрэл</t>
  </si>
  <si>
    <t>326983.   99118888</t>
  </si>
  <si>
    <t>Өлзийсайхан</t>
  </si>
  <si>
    <t>328969, 99709396</t>
  </si>
  <si>
    <t>Бэгзсүрэн 91911982 менежир</t>
  </si>
  <si>
    <t>Захирлын туслах Энхчулуун 319322</t>
  </si>
  <si>
    <t>moneng@magicnet.mn</t>
  </si>
  <si>
    <t>"Монноос" ХК</t>
  </si>
  <si>
    <t>ноос ялгах,угаах</t>
  </si>
  <si>
    <t>Д.Бат-Эрдэнэ</t>
  </si>
  <si>
    <t>342038, 99112227</t>
  </si>
  <si>
    <t>Мөнхжаргал (Ээрмэл)</t>
  </si>
  <si>
    <r>
      <t>"</t>
    </r>
    <r>
      <rPr>
        <sz val="10"/>
        <color indexed="63"/>
        <rFont val="Times New Roman"/>
        <family val="1"/>
      </rPr>
      <t>Монголын ЦХ" ХК</t>
    </r>
  </si>
  <si>
    <t>холбооны үйлч.</t>
  </si>
  <si>
    <t>УБ ЧД СБ талбай-9</t>
  </si>
  <si>
    <t>О.Батчулуун</t>
  </si>
  <si>
    <t>324855, 70102245 , 50103065</t>
  </si>
  <si>
    <t>Ли Жон хун</t>
  </si>
  <si>
    <t>:Д.Отгонцэцэг</t>
  </si>
  <si>
    <t>Хуулийн зөвлөх Отгонбаяр 50109898</t>
  </si>
  <si>
    <t>http://www.mongoltelecom.com/</t>
  </si>
  <si>
    <r>
      <t>"</t>
    </r>
    <r>
      <rPr>
        <sz val="10"/>
        <color indexed="63"/>
        <rFont val="Times New Roman"/>
        <family val="1"/>
      </rPr>
      <t>Монэнзим" ХК</t>
    </r>
  </si>
  <si>
    <t>эм, биобэлдмэл</t>
  </si>
  <si>
    <t>УБ ХУД.3-р хороо, Эв нэгдлийн гудамж</t>
  </si>
  <si>
    <t>М.Алтанцэцэг</t>
  </si>
  <si>
    <t>99114976, 345893</t>
  </si>
  <si>
    <t>Р.Ганчимэг</t>
  </si>
  <si>
    <t>http://www.monenzyme@mongol.net/</t>
  </si>
  <si>
    <r>
      <t>"</t>
    </r>
    <r>
      <rPr>
        <sz val="10"/>
        <color indexed="63"/>
        <rFont val="Times New Roman"/>
        <family val="1"/>
      </rPr>
      <t>Монгол шилтгээн</t>
    </r>
    <r>
      <rPr>
        <i/>
        <sz val="10"/>
        <color indexed="63"/>
        <rFont val="Times New Roman"/>
        <family val="1"/>
      </rPr>
      <t>"</t>
    </r>
    <r>
      <rPr>
        <sz val="10"/>
        <color indexed="63"/>
        <rFont val="Times New Roman"/>
        <family val="1"/>
      </rPr>
      <t>ХК</t>
    </r>
  </si>
  <si>
    <t>Ресторан, Зочид буудал, аялал жуулчлал</t>
  </si>
  <si>
    <t>УБ.БЗД 20-р хороо Гачуурт тосгон</t>
  </si>
  <si>
    <t>Б.Ундрах</t>
  </si>
  <si>
    <t>Баасаннамжил</t>
  </si>
  <si>
    <t>http://www.hotel-mongolia.mn/</t>
  </si>
  <si>
    <t>"Налайх Өргөө" ХК</t>
  </si>
  <si>
    <t>барилга угсаралт</t>
  </si>
  <si>
    <t>Д.Намсрай</t>
  </si>
  <si>
    <t>"Налайхын Д Станц"ХК</t>
  </si>
  <si>
    <t>Налайх дүүрэг 2-р хороо 19-байр</t>
  </si>
  <si>
    <t>Т.Энхтөр</t>
  </si>
  <si>
    <t>22372, 99118251</t>
  </si>
  <si>
    <t>Бямбасүрэн</t>
  </si>
  <si>
    <t xml:space="preserve">   http://www NDC@yahoo.com</t>
  </si>
  <si>
    <t>"Нийслэл өргөө" ХК</t>
  </si>
  <si>
    <t>УБ БГД 20-р хороо</t>
  </si>
  <si>
    <t>682295, 99118806</t>
  </si>
  <si>
    <t>632984, 99116709</t>
  </si>
  <si>
    <t>Ө.Энхтуяа</t>
  </si>
  <si>
    <t>682218, 99110473</t>
  </si>
  <si>
    <t>682295, 684596</t>
  </si>
  <si>
    <t>http://www.nuuslelurguu.mn/</t>
  </si>
  <si>
    <t>"Нэхээсгүй эдлэл" ХК</t>
  </si>
  <si>
    <t>нэхээсгүй эдлэл</t>
  </si>
  <si>
    <t>344932, 99114683</t>
  </si>
  <si>
    <t>М.Булганчитэг</t>
  </si>
  <si>
    <t>342232, 99245967</t>
  </si>
  <si>
    <t>"Разноимпэкс Нэгтгэл" ХК</t>
  </si>
  <si>
    <t>УБ-36 Баянгол дүүрэг</t>
  </si>
  <si>
    <t>С.Энхболд 324301</t>
  </si>
  <si>
    <t>Д.Эрдэнэбилэг</t>
  </si>
  <si>
    <t>"Сор" ХК</t>
  </si>
  <si>
    <t>үслэг эдлэл</t>
  </si>
  <si>
    <t>УБ ХУД</t>
  </si>
  <si>
    <t>Б.Энхбат</t>
  </si>
  <si>
    <t>342639, 99114563</t>
  </si>
  <si>
    <t>И.Сүхбат</t>
  </si>
  <si>
    <t>Ш.Наранчимэг</t>
  </si>
  <si>
    <t>342335, 99094455</t>
  </si>
  <si>
    <t>976-11-342639</t>
  </si>
  <si>
    <t>"Солонго-экспресс" ХК</t>
  </si>
  <si>
    <t>түүхий эд бэлтгэл</t>
  </si>
  <si>
    <t>УБ БГД ОСГ-ны 4-р хороо</t>
  </si>
  <si>
    <t>А.Бадандорж</t>
  </si>
  <si>
    <t>А.Дамцагдорж</t>
  </si>
  <si>
    <t>Дэлгэрмөрөн</t>
  </si>
  <si>
    <t>342426, 342283</t>
  </si>
  <si>
    <t>"Сонсголон Бармат" ХК</t>
  </si>
  <si>
    <t>С.Сүхбаатар</t>
  </si>
  <si>
    <t>632782, 99005487</t>
  </si>
  <si>
    <t>Сүхтөмөр</t>
  </si>
  <si>
    <t>Т.Бямбасүрэн 96062863</t>
  </si>
  <si>
    <t>http://www.moncareer.mn/</t>
  </si>
  <si>
    <t>"Сүү" ХК</t>
  </si>
  <si>
    <t>сүүн бүтгээгдэхүүн</t>
  </si>
  <si>
    <t xml:space="preserve"> СХД, ҮЭ-ийн гудамж, 9-р хороо</t>
  </si>
  <si>
    <t>Д.Мөнхжаргал</t>
  </si>
  <si>
    <t>Бадамжунай</t>
  </si>
  <si>
    <t>Бадамханд</t>
  </si>
  <si>
    <t>Болормаа хуулийн зөвлөх 88116031</t>
  </si>
  <si>
    <t>"Тав" ХК</t>
  </si>
  <si>
    <t>С.Гансүх</t>
  </si>
  <si>
    <t>Нина</t>
  </si>
  <si>
    <t>Э.Сугар менежер 88822279</t>
  </si>
  <si>
    <t>"Тавилга" ХК</t>
  </si>
  <si>
    <t>модон эдлэл</t>
  </si>
  <si>
    <t>УБ Вокзалын урд</t>
  </si>
  <si>
    <t>Д.Цагаанцоож 99096407</t>
  </si>
  <si>
    <t>Ц.Батжаргал</t>
  </si>
  <si>
    <t>С.Адьяа</t>
  </si>
  <si>
    <t>341231, 99851294</t>
  </si>
  <si>
    <t>976-11-341251</t>
  </si>
  <si>
    <t>"Талх чихэр"ХК</t>
  </si>
  <si>
    <t>талх,нарийн боов, чихэр,гоймон</t>
  </si>
  <si>
    <t>Х.Батцоож</t>
  </si>
  <si>
    <t>631580, 99099264</t>
  </si>
  <si>
    <t>Б.Оюумаа</t>
  </si>
  <si>
    <t>Г.Энхжаргал</t>
  </si>
  <si>
    <t>631337, 633381, 99088655</t>
  </si>
  <si>
    <t>976-11-633377</t>
  </si>
  <si>
    <t>http://www.talkh-chikher.mn/</t>
  </si>
  <si>
    <t>"Тахь-ко " ХК</t>
  </si>
  <si>
    <t>хувцас оёдол</t>
  </si>
  <si>
    <t xml:space="preserve">УБ -211238 Самбуугийн гудамж-18 </t>
  </si>
  <si>
    <t>Л.Энхнасан</t>
  </si>
  <si>
    <t xml:space="preserve">Доржготов </t>
  </si>
  <si>
    <t>Г.Эрдэнэчимэг</t>
  </si>
  <si>
    <t>325051, 325220</t>
  </si>
  <si>
    <t>"Техникимпорт"ХК</t>
  </si>
  <si>
    <t>УБ БГД 5 хороо Энхтайван ө/чөлөө</t>
  </si>
  <si>
    <t>Д.Ганцэцэг</t>
  </si>
  <si>
    <t>685149   99118259</t>
  </si>
  <si>
    <t>С.Дашдулам</t>
  </si>
  <si>
    <t>tech_import@mobinet.mn</t>
  </si>
  <si>
    <t>"Төмрийн завод" ХК</t>
  </si>
  <si>
    <t>металл боловсруулалт</t>
  </si>
  <si>
    <t>УБ БГД ОСГ-ны 3-р хороо</t>
  </si>
  <si>
    <t>А.Баатар</t>
  </si>
  <si>
    <t>344747, 91174222</t>
  </si>
  <si>
    <t>Т.Лувсандорж</t>
  </si>
  <si>
    <t>Д.Наран</t>
  </si>
  <si>
    <t>Симбаа</t>
  </si>
  <si>
    <t>"Тулга" ХК</t>
  </si>
  <si>
    <t>худ. төхөөрөмж</t>
  </si>
  <si>
    <t>УБ СБД ОСГ-ны 6-р хороо, 11-р хороолол Их Тойруу 49</t>
  </si>
  <si>
    <t>Б.Хатанбаатар</t>
  </si>
  <si>
    <t>Г.Даваасүрэн 99112542</t>
  </si>
  <si>
    <t>Д.Жанрай</t>
  </si>
  <si>
    <t>350232, 99850596</t>
  </si>
  <si>
    <t>"Монголиа Девелопмент Ресорсес" ХК</t>
  </si>
  <si>
    <t>Усан цахилгаан станц</t>
  </si>
  <si>
    <t>УБ хот СБД. 1 хороо. Жамъянгүний гудамж -12. Гранд оффис төв 32 тоот</t>
  </si>
  <si>
    <t>Г.Ганцэцэг</t>
  </si>
  <si>
    <t>Сайхантуяа 91994578</t>
  </si>
  <si>
    <t>"Тээвэр Ачлал" ХК</t>
  </si>
  <si>
    <t>А.Төмөр-Уяа</t>
  </si>
  <si>
    <t>Л.Отгонжаргал</t>
  </si>
  <si>
    <t>Х.Эрдэнэбаяр</t>
  </si>
  <si>
    <t>" Улсын их дэлгүүр" ХК</t>
  </si>
  <si>
    <t>худалдаа үйлчилгээ</t>
  </si>
  <si>
    <t>УБ- 210644  Энхтайваны гудамж-44 Ш\Х-582</t>
  </si>
  <si>
    <t>319292, 99113893</t>
  </si>
  <si>
    <t>Ш.Энхбаяр</t>
  </si>
  <si>
    <t>313232, 99115515</t>
  </si>
  <si>
    <t>Ш.Энхээ</t>
  </si>
  <si>
    <t>99095190, 319292</t>
  </si>
  <si>
    <t>976-1-319393, 314242</t>
  </si>
  <si>
    <t>http://www.nomin.net/</t>
  </si>
  <si>
    <t>"Уран барилга"ХК</t>
  </si>
  <si>
    <t>барилга засвар</t>
  </si>
  <si>
    <t>УБ БГД 18-р хороо</t>
  </si>
  <si>
    <t>Л.Уртнасан</t>
  </si>
  <si>
    <t>"Улаанбаатар хивс " ХК</t>
  </si>
  <si>
    <t>УБ-36  ХУД  Чингисийн ө\ч</t>
  </si>
  <si>
    <t>Д,Мөнхжаргал</t>
  </si>
  <si>
    <t>Ж.Дэлгэрцэцэг</t>
  </si>
  <si>
    <t>Баясгалан</t>
  </si>
  <si>
    <t>343607, 88112858</t>
  </si>
  <si>
    <t>http://www.mongolia-carpet.com/</t>
  </si>
  <si>
    <t>"Улаанбаатар БҮК" ХК</t>
  </si>
  <si>
    <t>УБ БГД 20-р хороо, дунд голын эрэгт байрлана</t>
  </si>
  <si>
    <t>Р.Г Мирзоев</t>
  </si>
  <si>
    <t>Д. Мөнхөө</t>
  </si>
  <si>
    <t>Н.Энх-Оргил</t>
  </si>
  <si>
    <t>631182, 88112804</t>
  </si>
  <si>
    <t>"Улаанбаатар ЗБ" ХК</t>
  </si>
  <si>
    <t>УБ СБД Сүхбаатарын талбай-14</t>
  </si>
  <si>
    <t>Н.Шүр</t>
  </si>
  <si>
    <t>320230, 99118986</t>
  </si>
  <si>
    <t>Ц.Балдорж</t>
  </si>
  <si>
    <t>Оюунтуяа</t>
  </si>
  <si>
    <t>200 дотуур</t>
  </si>
  <si>
    <t>УБ Дулааны Сүлжээ</t>
  </si>
  <si>
    <t>УБ.БГД Энгелсийн гудамж  3-р хороо</t>
  </si>
  <si>
    <t>Д.Бямба-Очир</t>
  </si>
  <si>
    <t>99115905, 342397</t>
  </si>
  <si>
    <t>Г.Бат-Эрдэнэ</t>
  </si>
  <si>
    <t>И.Шүрэнцэцэг</t>
  </si>
  <si>
    <t>343423, 99249974</t>
  </si>
  <si>
    <t>УБ цах түгээх сүлжээ</t>
  </si>
  <si>
    <t>ЦЭХүч борлуулах, түгээх</t>
  </si>
  <si>
    <t>УБ - 36 Чингисийн өргөн чөлөө - 45</t>
  </si>
  <si>
    <t>Д.Баттулга</t>
  </si>
  <si>
    <t>341674, 91117225</t>
  </si>
  <si>
    <t>Цог</t>
  </si>
  <si>
    <t xml:space="preserve">"МҮДИКС" ХК /УСИБ/ </t>
  </si>
  <si>
    <t>УБ БГД. 7-р хороо, Дилав Хутагт Жамсранжавын гудамж-17, "МУДИ" ХХК-ийн байр</t>
  </si>
  <si>
    <t>http://www.mudix.mn/</t>
  </si>
  <si>
    <t>"Оллоо"ХК</t>
  </si>
  <si>
    <t>online үйлчилгээ</t>
  </si>
  <si>
    <t>СБД Соёлын Төв Өргөө, 1101-1105 тоот</t>
  </si>
  <si>
    <t>Г.Батсүх</t>
  </si>
  <si>
    <t>Б.Ганболд</t>
  </si>
  <si>
    <t>Р.Цагаанган</t>
  </si>
  <si>
    <t>"ХААБЗ" ХК</t>
  </si>
  <si>
    <t>зураг төсөл,үйлч.</t>
  </si>
  <si>
    <t>УБ ЧД, нийслэлийн төр захирагааны  2-р байр</t>
  </si>
  <si>
    <t>З.Номуундарь</t>
  </si>
  <si>
    <t>"Тэгш" ХК</t>
  </si>
  <si>
    <t>УБ БГД  20-р хороо</t>
  </si>
  <si>
    <t>Ю.Энхбат</t>
  </si>
  <si>
    <t>332249 99115029</t>
  </si>
  <si>
    <t>Ж.Мөнхэрдэнэ</t>
  </si>
  <si>
    <t>"Хай би ойл"</t>
  </si>
  <si>
    <t>Шатахууны худалдаа</t>
  </si>
  <si>
    <t>УБ, СБД  МҮЭТЗөвлөл</t>
  </si>
  <si>
    <t>Ө.Хүдрээ</t>
  </si>
  <si>
    <t>С.Бат-амгалан</t>
  </si>
  <si>
    <t>sbatamkhn@yahoo.com</t>
  </si>
  <si>
    <t>"Ханын материал" ХК</t>
  </si>
  <si>
    <t>тоосго, хавтан</t>
  </si>
  <si>
    <t>632984, 99081583,99085911</t>
  </si>
  <si>
    <t>682218, 99118806</t>
  </si>
  <si>
    <t>Б.Наранцэцэг</t>
  </si>
  <si>
    <t>632301, 99274430</t>
  </si>
  <si>
    <t>"Харгиа" ХК</t>
  </si>
  <si>
    <t>ус цэвэрлэгээ</t>
  </si>
  <si>
    <t>УБ Хан-Уул дүүрэг 2-рх хороо</t>
  </si>
  <si>
    <t>Ж,Буянбат</t>
  </si>
  <si>
    <t>342258, 91910831</t>
  </si>
  <si>
    <t>Б.Энхболд</t>
  </si>
  <si>
    <t>342036, 96665951</t>
  </si>
  <si>
    <t>Б.Ундран</t>
  </si>
  <si>
    <t>342036, 99746812</t>
  </si>
  <si>
    <t>"Хишиг-Уул" ХК</t>
  </si>
  <si>
    <t>УБ Багануур дүүрэг 2-р хороо</t>
  </si>
  <si>
    <t>Я.Нэргүй</t>
  </si>
  <si>
    <t>Г.Эрдэнэбаатар</t>
  </si>
  <si>
    <t>Жижээлхам</t>
  </si>
  <si>
    <t>"Хорол-Эрдэнэ" ХК</t>
  </si>
  <si>
    <t>хангамж,худалдаа</t>
  </si>
  <si>
    <t>УБ Багануур, 3-р хороо, үйлдвэрийн хэсэг</t>
  </si>
  <si>
    <t>Л.Шагдарсүрэн</t>
  </si>
  <si>
    <t>Т.Самбасанчир</t>
  </si>
  <si>
    <t>"Хөдөөгийн тээвэр" ХК</t>
  </si>
  <si>
    <t>УБ БЗД 10-р хороо Улиастай</t>
  </si>
  <si>
    <t>Ч.Аюурзана</t>
  </si>
  <si>
    <t>302727 /г/, 99710488</t>
  </si>
  <si>
    <t>"Хөнгөн бетон"ХК</t>
  </si>
  <si>
    <t>бетон</t>
  </si>
  <si>
    <t>УБ ХУД  3-р хороо Ажилчны гудамж-8, Эрэл ХХК-ийн ард</t>
  </si>
  <si>
    <t>Б.Эрдэнэчимэг</t>
  </si>
  <si>
    <t>341752, 99112888</t>
  </si>
  <si>
    <t>Т.Баярхүү</t>
  </si>
  <si>
    <t>320360, 99115838</t>
  </si>
  <si>
    <t>Б.Магсаржав</t>
  </si>
  <si>
    <t>341712, 99113780</t>
  </si>
  <si>
    <t>www.hungonbeton.mn</t>
  </si>
  <si>
    <t>"Хөсөг трейд" ХК</t>
  </si>
  <si>
    <t>Дашдэмбэрэл</t>
  </si>
  <si>
    <t>"Бишрэлт индастриэл" ХК</t>
  </si>
  <si>
    <t>УБ Эрх чөлөөний гудамж-48</t>
  </si>
  <si>
    <t>А.Ариунболд</t>
  </si>
  <si>
    <t>326250 99119956</t>
  </si>
  <si>
    <t>Б.Ундармаа</t>
  </si>
  <si>
    <t>Нарантуяа 88090516, 99877309</t>
  </si>
  <si>
    <t>315618, 324965</t>
  </si>
  <si>
    <t>2007.07.25</t>
  </si>
  <si>
    <t>http://www.bishrelt.com/</t>
  </si>
  <si>
    <t>"Хүрд" ХК</t>
  </si>
  <si>
    <t>сантехник угсралт</t>
  </si>
  <si>
    <t>УБ Чингэлтэй дүүрэг</t>
  </si>
  <si>
    <t>Д,Дашдорж</t>
  </si>
  <si>
    <t>Ч,Сэр-Од</t>
  </si>
  <si>
    <t>http://www.khurd.mn/</t>
  </si>
  <si>
    <t>"Хэрэглээ-импекс" ХК</t>
  </si>
  <si>
    <t>худалдаа,зуучлал</t>
  </si>
  <si>
    <t>УБ ХУД Чингисийн ө/чөлөө 191-1 /Гутлын үйлдвэрийн зүүн талд/</t>
  </si>
  <si>
    <t>Б.Мөнхтуяа</t>
  </si>
  <si>
    <t>343917, 88114445</t>
  </si>
  <si>
    <t>Х.Бүдрагчаа</t>
  </si>
  <si>
    <t>343075, 99199280</t>
  </si>
  <si>
    <t>Д.Пагамсүрэн</t>
  </si>
  <si>
    <t>"Цагааннуур ХК</t>
  </si>
  <si>
    <t>"ЦаСТУ" ХК</t>
  </si>
  <si>
    <t xml:space="preserve">Мөнхдэлгэр    </t>
  </si>
  <si>
    <t>Батчимэг</t>
  </si>
  <si>
    <t>"Чимбай" ХК</t>
  </si>
  <si>
    <t>УБ  ХУД  6-р хороо</t>
  </si>
  <si>
    <t>И.Болд</t>
  </si>
  <si>
    <t>Л.Мядагмаа</t>
  </si>
  <si>
    <t>Д.Ариунаа</t>
  </si>
  <si>
    <t>"Шинэчлэл инвест" ХК</t>
  </si>
  <si>
    <t>барилга засвар, үйлчилгээ</t>
  </si>
  <si>
    <t>УБ  СБД- 11-р хороо</t>
  </si>
  <si>
    <t>П.Алтанхуяг</t>
  </si>
  <si>
    <t>Н. Хишигдорж</t>
  </si>
  <si>
    <t>Болортуяа</t>
  </si>
  <si>
    <t>"Шинэст " ХК</t>
  </si>
  <si>
    <t>мод боловср.</t>
  </si>
  <si>
    <t>Т.Энхбат</t>
  </si>
  <si>
    <t>Д.Бурмаа</t>
  </si>
  <si>
    <t>Дэлгэрцэцэг</t>
  </si>
  <si>
    <t>976-11-319972</t>
  </si>
  <si>
    <t xml:space="preserve"> Бахдам -99119765</t>
  </si>
  <si>
    <t>ГЗ</t>
  </si>
  <si>
    <t>"Эсгий гутал-1" ХК</t>
  </si>
  <si>
    <t>эсгий,эсгий гутал</t>
  </si>
  <si>
    <t xml:space="preserve">Ц.Түмэн  </t>
  </si>
  <si>
    <t>342858, 96663377</t>
  </si>
  <si>
    <t>Ц.Дашням</t>
  </si>
  <si>
    <t>Эрдэнэ зам</t>
  </si>
  <si>
    <t>зам гүүр</t>
  </si>
  <si>
    <t>УБ БЗД 8-р хороо жанжны гудамж-14</t>
  </si>
  <si>
    <t>Л.Адилбиш</t>
  </si>
  <si>
    <t>Г.Цэндсугар</t>
  </si>
  <si>
    <t>Батсанаа</t>
  </si>
  <si>
    <t>"Ээрмэл" ХК</t>
  </si>
  <si>
    <t>ноос боловсруулах</t>
  </si>
  <si>
    <t>УБ-36 Хан-Уул дүүрэг</t>
  </si>
  <si>
    <t>С.Мөнхжаргал</t>
  </si>
  <si>
    <t>М. Гөлгөө</t>
  </si>
  <si>
    <t>Цэрэнбат</t>
  </si>
  <si>
    <t>"Гермес центр" ХК</t>
  </si>
  <si>
    <t>гадаад дотоод худалдаа</t>
  </si>
  <si>
    <t>БГД Наран гудамж448 Гермес төв</t>
  </si>
  <si>
    <t>Т.Гансүлд</t>
  </si>
  <si>
    <t>99116711, 305868</t>
  </si>
  <si>
    <t>"Анод банк" ХК</t>
  </si>
  <si>
    <t>Арилжааны банк</t>
  </si>
  <si>
    <t>БЗД 1 хороо Залуучуудын өргөн чөлөө 21 ш/х УБ хот 29-р шуудангийн Сансар салбар хайрцаг 65</t>
  </si>
  <si>
    <t>Уланбаяр</t>
  </si>
  <si>
    <t xml:space="preserve">Жаргалсайхан </t>
  </si>
  <si>
    <t>Үнэт цаас хариуцагч Чинбат-99112865</t>
  </si>
  <si>
    <t>Авирзэд-99084680</t>
  </si>
  <si>
    <t>"Ремикон" ХК</t>
  </si>
  <si>
    <t>барилгын материалын үйлдвэр</t>
  </si>
  <si>
    <t>Хан-Уул дүүрэг Чингисийн өргөн чөлөө Бармашийн байр 301 тоот</t>
  </si>
  <si>
    <t xml:space="preserve">Э.Мөнхсайхан </t>
  </si>
  <si>
    <t>99012721, 99100567</t>
  </si>
  <si>
    <t>Х.Ганхуяг</t>
  </si>
  <si>
    <t>Ч.Мөнгөнсүх</t>
  </si>
  <si>
    <t>971-11-344351</t>
  </si>
  <si>
    <t>"Нако түлш" ХК</t>
  </si>
  <si>
    <t>Коксжсон нүүрс үйлдвэрлэл</t>
  </si>
  <si>
    <t>Налайх 2-р хороо, Даваажавын гудамж, Холбооны газрын 2 давхарт</t>
  </si>
  <si>
    <t>Ж.Бат</t>
  </si>
  <si>
    <t>"Хөх ган" ХК</t>
  </si>
  <si>
    <t>Төмрийн баяжмал үйлдвэрлэл</t>
  </si>
  <si>
    <t>Эрдэнэт хот Говиль баг /офисс-ХУД нэхэсгүй эдлэл ХК-ийн байр/</t>
  </si>
  <si>
    <t>Б.Мөнхтөр</t>
  </si>
  <si>
    <t>Золжаргал</t>
  </si>
  <si>
    <t>99119907 , 345102</t>
  </si>
  <si>
    <t>"Монголын Хөрөнгийн бирж" ХК</t>
  </si>
  <si>
    <t>Үнэт цаасны арилжаа</t>
  </si>
  <si>
    <t>Улаанбаатар хот Сүхбаатарын тайлбай 2</t>
  </si>
  <si>
    <t>"Арилжаа" ХК</t>
  </si>
  <si>
    <t>UV</t>
  </si>
  <si>
    <t>Экс.импор.үйл ажил</t>
  </si>
  <si>
    <t>Увс Улаангом сум</t>
  </si>
  <si>
    <t>Б.Шинэн</t>
  </si>
  <si>
    <t>Р.Ганбат</t>
  </si>
  <si>
    <t>Н.Уранчимэг</t>
  </si>
  <si>
    <t>"Гурил" ХК</t>
  </si>
  <si>
    <t>Г.Аажим</t>
  </si>
  <si>
    <t>Х.Баяндай</t>
  </si>
  <si>
    <t>"Жинст-Увс" ХК</t>
  </si>
  <si>
    <t>Увс Баруунтуруун сум</t>
  </si>
  <si>
    <t>Ч.Оюунэрдэнэ</t>
  </si>
  <si>
    <t>Ц.Бямбацогт</t>
  </si>
  <si>
    <t>"Их барилга"ХК</t>
  </si>
  <si>
    <t>Нямаа</t>
  </si>
  <si>
    <t>"Их нуур" ХК</t>
  </si>
  <si>
    <t>Услалт.систем БУА</t>
  </si>
  <si>
    <t>Д.Саманд</t>
  </si>
  <si>
    <t>"Мөнх жим"ХК</t>
  </si>
  <si>
    <t>Ц.Цэрэнсамбуу</t>
  </si>
  <si>
    <t>"Туруун" ХК</t>
  </si>
  <si>
    <t>Д.Болд</t>
  </si>
  <si>
    <t>Б.Цогтсайхан</t>
  </si>
  <si>
    <t>"Увс " ХК</t>
  </si>
  <si>
    <t>Ш.Түмэн-Өлзий</t>
  </si>
  <si>
    <t>"Улаан хотгор" ХК</t>
  </si>
  <si>
    <t>Увс Сагил сум</t>
  </si>
  <si>
    <t>А.Мундагбаатар</t>
  </si>
  <si>
    <t>"Улаансан" ХК</t>
  </si>
  <si>
    <t>Ж.Түмэнбаяр</t>
  </si>
  <si>
    <t>"Усжуулах" ХК</t>
  </si>
  <si>
    <t>С.Даваалхүмбэ</t>
  </si>
  <si>
    <t>"Хар тарвагатай"ХК</t>
  </si>
  <si>
    <t>Увс Тариалан сум</t>
  </si>
  <si>
    <t>Д.Сурмаажав</t>
  </si>
  <si>
    <t>С.Баяржаргал</t>
  </si>
  <si>
    <t>Лхамсүрэн-99136862   УБ дахь төлөөлөгч</t>
  </si>
  <si>
    <t>"Хархираа" ХК</t>
  </si>
  <si>
    <t>хаа-н бүт</t>
  </si>
  <si>
    <t>Увс Хархираа сум</t>
  </si>
  <si>
    <t>Г.Жамъян</t>
  </si>
  <si>
    <t>Ү.Батсуурь</t>
  </si>
  <si>
    <t>Самбуу</t>
  </si>
  <si>
    <t xml:space="preserve">Батмөнх </t>
  </si>
  <si>
    <t>"Хийц Увс" ХК</t>
  </si>
  <si>
    <t>Ц.Баянсан</t>
  </si>
  <si>
    <t>Н.Нүнжигсүрэн</t>
  </si>
  <si>
    <t>"Чацаргана"ХК</t>
  </si>
  <si>
    <t>чацаргана</t>
  </si>
  <si>
    <t>Г.Баазар</t>
  </si>
  <si>
    <t>Эрдэнээ</t>
  </si>
  <si>
    <t>Баясаа</t>
  </si>
  <si>
    <t>Шад трейд</t>
  </si>
  <si>
    <t>"Увс хүнс" ХК</t>
  </si>
  <si>
    <t>Хүнсний бүтээгд.</t>
  </si>
  <si>
    <t>Увс  Улаангом сум</t>
  </si>
  <si>
    <t>О.Амартүвшин</t>
  </si>
  <si>
    <t>Д.Гомбо</t>
  </si>
  <si>
    <t>Т.Саруул</t>
  </si>
  <si>
    <t>"Батширээт" ХК</t>
  </si>
  <si>
    <t>XE</t>
  </si>
  <si>
    <t>Хэнтий Батширээт сум</t>
  </si>
  <si>
    <t>Н.Чойдог</t>
  </si>
  <si>
    <t>"Баянмод уул" ХК</t>
  </si>
  <si>
    <t>цагаан тугалга</t>
  </si>
  <si>
    <t>Хэнтий Цэнхэрмандал сум</t>
  </si>
  <si>
    <t>Эрдэнэбат</t>
  </si>
  <si>
    <t>"Буудайн Цацал" ХК</t>
  </si>
  <si>
    <t>Гурил,тэжээл</t>
  </si>
  <si>
    <t>Хэнтий Өндөрхаан сум</t>
  </si>
  <si>
    <t>Б.Нэргүй</t>
  </si>
  <si>
    <t>"Бэрх уул" ХК</t>
  </si>
  <si>
    <t xml:space="preserve">Хэнтий </t>
  </si>
  <si>
    <t>Мэндсайхан</t>
  </si>
  <si>
    <t>Алдармаа н/б</t>
  </si>
  <si>
    <t>Алтаннавч</t>
  </si>
  <si>
    <t>"Жоншит Тээвэр" ХК</t>
  </si>
  <si>
    <t>Хэнтий Бэрх сум</t>
  </si>
  <si>
    <t>Л.Гомбо</t>
  </si>
  <si>
    <t>"Өндөрхаан" ХК</t>
  </si>
  <si>
    <t>Дорлиг</t>
  </si>
  <si>
    <t>Ц.Баярмаа</t>
  </si>
  <si>
    <t>"Тахилгат" ХК</t>
  </si>
  <si>
    <t>Хэнтий Хэрлэн сум</t>
  </si>
  <si>
    <t>Б.Түмэнхишиг</t>
  </si>
  <si>
    <t>Д.Зандраа</t>
  </si>
  <si>
    <t>"Хангал" ХК</t>
  </si>
  <si>
    <t>Ж.Уртнасан</t>
  </si>
  <si>
    <t>"Хурх гол" ХК</t>
  </si>
  <si>
    <t>Хэнтий Гурванбаян сум</t>
  </si>
  <si>
    <t>Л.Ганбат</t>
  </si>
  <si>
    <t>"Хэрлэнбаянбулаг" ХК</t>
  </si>
  <si>
    <t>Хэнтий Хэрлэнбаян-Улаан сум</t>
  </si>
  <si>
    <t>П.Сүхбаатар</t>
  </si>
  <si>
    <t>"Чандган" ХК</t>
  </si>
  <si>
    <t>ХАА-н бүтээг</t>
  </si>
  <si>
    <t>Хэнтий Өлзийт сум</t>
  </si>
  <si>
    <t>Доржготов</t>
  </si>
  <si>
    <t>"Завхан баялаг" ХК</t>
  </si>
  <si>
    <t>ZA</t>
  </si>
  <si>
    <t>хүнс.бүтээгдхүүн</t>
  </si>
  <si>
    <t>Завхан Улиастай сум</t>
  </si>
  <si>
    <t>Л.Юра</t>
  </si>
  <si>
    <t>Я.Нацагдорж</t>
  </si>
  <si>
    <t>01462-21121</t>
  </si>
  <si>
    <t>99085646 Мөнхбаатар</t>
  </si>
  <si>
    <t>"Баян алдар" ХК</t>
  </si>
  <si>
    <t>Завхан Улиастай Жинст баг</t>
  </si>
  <si>
    <t>Я.Баттогтох</t>
  </si>
  <si>
    <t>Н.Осормаа</t>
  </si>
  <si>
    <t>"Гантөмөрт" ХК</t>
  </si>
  <si>
    <t>дулааны хангамж</t>
  </si>
  <si>
    <t>Завхан Тосонцэнгэл сум</t>
  </si>
  <si>
    <t>Л.Чимбат</t>
  </si>
  <si>
    <t>"Жинст" ХК</t>
  </si>
  <si>
    <t>Оюунэрдэнэ</t>
  </si>
  <si>
    <t>"Завхан тээх" ХК</t>
  </si>
  <si>
    <t>Ч.Бат-Эрдэнэ</t>
  </si>
  <si>
    <t>"Завхан тээвэр" ХК</t>
  </si>
  <si>
    <t>Завхан Удиастай сум</t>
  </si>
  <si>
    <t>П.Дорж</t>
  </si>
  <si>
    <t>"Модлог" ХК</t>
  </si>
  <si>
    <t>Завхан Булнай сум</t>
  </si>
  <si>
    <t>С.Эрдэнэбат</t>
  </si>
  <si>
    <t>Г.Бадамгарав</t>
  </si>
  <si>
    <t>"Улбаа" ХК</t>
  </si>
  <si>
    <t>Завхан Улиастай Өлзийт баг</t>
  </si>
  <si>
    <t>В. Бэгз</t>
  </si>
  <si>
    <t>"Улиастай тэгш"ХК</t>
  </si>
  <si>
    <t>Н.Готов</t>
  </si>
  <si>
    <t>Ц.Санжий</t>
  </si>
  <si>
    <t>П.Суут</t>
  </si>
  <si>
    <t xml:space="preserve">ТУЗ-ийн н/б-ийн дарга Л.Батсуурь </t>
  </si>
  <si>
    <t>нэрийн код</t>
  </si>
  <si>
    <t>DHO</t>
  </si>
  <si>
    <t>BGL</t>
  </si>
  <si>
    <t>MEZ</t>
  </si>
  <si>
    <t>BST</t>
  </si>
  <si>
    <t>HRH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</si>
</sst>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ahoma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63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12"/>
      <name val="Times New Roman"/>
      <family val="1"/>
    </font>
    <font>
      <sz val="11"/>
      <name val="Times New Roman"/>
      <family val="1"/>
    </font>
    <font>
      <sz val="10"/>
      <color indexed="17"/>
      <name val="Times New Roman"/>
      <family val="1"/>
    </font>
    <font>
      <i/>
      <sz val="10"/>
      <color indexed="63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rgb="FF333333"/>
      <name val="Times New Roman"/>
      <family val="1"/>
    </font>
    <font>
      <sz val="10"/>
      <color rgb="FFFF0000"/>
      <name val="Times New Roman"/>
      <family val="1"/>
    </font>
    <font>
      <sz val="10"/>
      <color rgb="FF00B050"/>
      <name val="Times New Roman"/>
      <family val="1"/>
    </font>
    <font>
      <i/>
      <sz val="10"/>
      <color rgb="FF333333"/>
      <name val="Times New Roman"/>
      <family val="1"/>
    </font>
    <font>
      <sz val="10"/>
      <color theme="1"/>
      <name val="Times New Roman"/>
      <family val="1"/>
    </font>
    <font>
      <u val="single"/>
      <sz val="10"/>
      <color rgb="FF0000F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8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4" fillId="33" borderId="10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center" wrapText="1"/>
    </xf>
    <xf numFmtId="0" fontId="49" fillId="34" borderId="12" xfId="0" applyFont="1" applyFill="1" applyBorder="1" applyAlignment="1">
      <alignment horizontal="center" wrapText="1"/>
    </xf>
    <xf numFmtId="0" fontId="49" fillId="0" borderId="12" xfId="0" applyFont="1" applyBorder="1" applyAlignment="1">
      <alignment wrapText="1"/>
    </xf>
    <xf numFmtId="0" fontId="49" fillId="0" borderId="12" xfId="0" applyFont="1" applyBorder="1" applyAlignment="1">
      <alignment horizontal="center" wrapText="1"/>
    </xf>
    <xf numFmtId="0" fontId="50" fillId="0" borderId="12" xfId="0" applyFont="1" applyBorder="1" applyAlignment="1">
      <alignment horizontal="center"/>
    </xf>
    <xf numFmtId="0" fontId="50" fillId="0" borderId="12" xfId="0" applyFont="1" applyBorder="1" applyAlignment="1">
      <alignment horizontal="center" wrapText="1"/>
    </xf>
    <xf numFmtId="0" fontId="49" fillId="34" borderId="13" xfId="0" applyFont="1" applyFill="1" applyBorder="1" applyAlignment="1">
      <alignment horizontal="center" wrapText="1"/>
    </xf>
    <xf numFmtId="0" fontId="49" fillId="34" borderId="14" xfId="0" applyFont="1" applyFill="1" applyBorder="1" applyAlignment="1">
      <alignment horizontal="center" wrapText="1"/>
    </xf>
    <xf numFmtId="0" fontId="49" fillId="0" borderId="14" xfId="0" applyFont="1" applyBorder="1" applyAlignment="1">
      <alignment wrapText="1"/>
    </xf>
    <xf numFmtId="0" fontId="49" fillId="0" borderId="14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50" fillId="0" borderId="14" xfId="0" applyFont="1" applyBorder="1" applyAlignment="1">
      <alignment horizontal="center"/>
    </xf>
    <xf numFmtId="0" fontId="9" fillId="0" borderId="14" xfId="52" applyFont="1" applyBorder="1" applyAlignment="1" applyProtection="1">
      <alignment/>
      <protection/>
    </xf>
    <xf numFmtId="0" fontId="9" fillId="0" borderId="14" xfId="52" applyFont="1" applyBorder="1" applyAlignment="1" applyProtection="1">
      <alignment horizontal="center" wrapText="1"/>
      <protection/>
    </xf>
    <xf numFmtId="0" fontId="7" fillId="0" borderId="14" xfId="0" applyFont="1" applyBorder="1" applyAlignment="1">
      <alignment horizontal="center"/>
    </xf>
    <xf numFmtId="0" fontId="50" fillId="0" borderId="14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50" fillId="0" borderId="13" xfId="0" applyFont="1" applyBorder="1" applyAlignment="1">
      <alignment horizontal="center" wrapText="1"/>
    </xf>
    <xf numFmtId="0" fontId="50" fillId="34" borderId="14" xfId="0" applyFont="1" applyFill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2" fillId="0" borderId="14" xfId="0" applyFont="1" applyBorder="1" applyAlignment="1">
      <alignment wrapText="1"/>
    </xf>
    <xf numFmtId="0" fontId="53" fillId="0" borderId="14" xfId="0" applyFont="1" applyBorder="1" applyAlignment="1">
      <alignment wrapText="1"/>
    </xf>
    <xf numFmtId="0" fontId="50" fillId="0" borderId="15" xfId="0" applyFont="1" applyBorder="1" applyAlignment="1">
      <alignment horizontal="center" wrapText="1"/>
    </xf>
    <xf numFmtId="0" fontId="7" fillId="0" borderId="16" xfId="56" applyFont="1" applyBorder="1" applyAlignment="1">
      <alignment horizontal="center" vertical="center"/>
      <protection/>
    </xf>
    <xf numFmtId="0" fontId="7" fillId="0" borderId="16" xfId="0" applyFont="1" applyBorder="1" applyAlignment="1">
      <alignment horizontal="center" wrapText="1"/>
    </xf>
    <xf numFmtId="0" fontId="7" fillId="0" borderId="14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14" xfId="52" applyBorder="1" applyAlignment="1" applyProtection="1">
      <alignment horizontal="center" wrapText="1"/>
      <protection/>
    </xf>
    <xf numFmtId="0" fontId="50" fillId="0" borderId="0" xfId="0" applyFont="1" applyBorder="1" applyAlignment="1">
      <alignment horizontal="center"/>
    </xf>
    <xf numFmtId="0" fontId="54" fillId="0" borderId="14" xfId="0" applyFont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49" fillId="34" borderId="14" xfId="0" applyFont="1" applyFill="1" applyBorder="1" applyAlignment="1">
      <alignment wrapText="1"/>
    </xf>
    <xf numFmtId="0" fontId="49" fillId="34" borderId="10" xfId="0" applyFont="1" applyFill="1" applyBorder="1" applyAlignment="1">
      <alignment horizontal="center" wrapText="1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7" fillId="35" borderId="0" xfId="0" applyFont="1" applyFill="1" applyAlignment="1">
      <alignment/>
    </xf>
    <xf numFmtId="0" fontId="49" fillId="35" borderId="12" xfId="0" applyFont="1" applyFill="1" applyBorder="1" applyAlignment="1">
      <alignment horizontal="center" wrapText="1"/>
    </xf>
    <xf numFmtId="0" fontId="7" fillId="35" borderId="17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 wrapText="1"/>
    </xf>
    <xf numFmtId="0" fontId="53" fillId="35" borderId="0" xfId="0" applyFont="1" applyFill="1" applyAlignment="1">
      <alignment/>
    </xf>
    <xf numFmtId="0" fontId="4" fillId="33" borderId="19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15" fillId="33" borderId="19" xfId="0" applyFont="1" applyFill="1" applyBorder="1" applyAlignment="1">
      <alignment horizontal="center" textRotation="90" wrapText="1"/>
    </xf>
    <xf numFmtId="0" fontId="15" fillId="33" borderId="13" xfId="0" applyFont="1" applyFill="1" applyBorder="1" applyAlignment="1">
      <alignment horizontal="center" textRotation="90" wrapText="1"/>
    </xf>
    <xf numFmtId="0" fontId="4" fillId="33" borderId="19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 textRotation="90" wrapText="1"/>
    </xf>
    <xf numFmtId="0" fontId="4" fillId="33" borderId="13" xfId="0" applyFont="1" applyFill="1" applyBorder="1" applyAlignment="1">
      <alignment horizontal="center" textRotation="90" wrapText="1"/>
    </xf>
    <xf numFmtId="0" fontId="4" fillId="33" borderId="19" xfId="0" applyFont="1" applyFill="1" applyBorder="1" applyAlignment="1">
      <alignment horizontal="center" textRotation="90"/>
    </xf>
    <xf numFmtId="0" fontId="4" fillId="33" borderId="13" xfId="0" applyFont="1" applyFill="1" applyBorder="1" applyAlignment="1">
      <alignment horizontal="center" textRotation="90"/>
    </xf>
    <xf numFmtId="0" fontId="4" fillId="33" borderId="20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BA\Listing\2013\listing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ing13"/>
      <sheetName val="combond13"/>
      <sheetName val="govbond13"/>
      <sheetName val="Listing-by sector"/>
      <sheetName val="2list-2009"/>
      <sheetName val="2 list-2010"/>
      <sheetName val="09,10 шалгуур хангаагүй"/>
      <sheetName val="A,B board-2011-I"/>
      <sheetName val="A,B board-2011-II"/>
      <sheetName val="Sheet2"/>
      <sheetName val="rename"/>
      <sheetName val="newlisting"/>
      <sheetName val="delisting"/>
      <sheetName val="delist1994-2012"/>
      <sheetName val="about delisted com"/>
      <sheetName val="M&amp;A"/>
      <sheetName val="nemj gargasan huvitsaa"/>
      <sheetName val="төрийн мэдэл хувьчлах"/>
      <sheetName val="бүртгэлийн өөрчлөлт"/>
      <sheetName val="baaz huvitsaa"/>
      <sheetName val="baaz company"/>
      <sheetName val="tender"/>
      <sheetName val="ангилал2006"/>
      <sheetName val="bond_negdsen table"/>
      <sheetName val="ipo-05-08 trade"/>
      <sheetName val="Sheet3"/>
      <sheetName val="Sheet4"/>
      <sheetName val="Sheet5"/>
      <sheetName val="new kod_number"/>
      <sheetName val="hawtas"/>
      <sheetName val="Sheet1"/>
    </sheetNames>
    <sheetDataSet>
      <sheetData sheetId="0">
        <row r="8">
          <cell r="E8">
            <v>487</v>
          </cell>
          <cell r="F8">
            <v>10487000</v>
          </cell>
          <cell r="G8" t="str">
            <v>UB</v>
          </cell>
          <cell r="H8" t="str">
            <v>AZZ</v>
          </cell>
        </row>
        <row r="9">
          <cell r="E9">
            <v>501</v>
          </cell>
          <cell r="F9">
            <v>10501000</v>
          </cell>
          <cell r="G9" t="str">
            <v>UB</v>
          </cell>
          <cell r="H9" t="str">
            <v>ARG</v>
          </cell>
        </row>
        <row r="10">
          <cell r="E10">
            <v>507</v>
          </cell>
          <cell r="F10">
            <v>10507000</v>
          </cell>
          <cell r="G10" t="str">
            <v>UB</v>
          </cell>
          <cell r="H10" t="str">
            <v>BZO</v>
          </cell>
        </row>
        <row r="11">
          <cell r="E11">
            <v>481</v>
          </cell>
          <cell r="F11">
            <v>10481000</v>
          </cell>
          <cell r="G11" t="str">
            <v>UB</v>
          </cell>
          <cell r="H11" t="str">
            <v>DZU</v>
          </cell>
        </row>
        <row r="12">
          <cell r="E12">
            <v>505</v>
          </cell>
          <cell r="F12">
            <v>10505000</v>
          </cell>
          <cell r="G12" t="str">
            <v>DA</v>
          </cell>
          <cell r="H12" t="str">
            <v>DUS</v>
          </cell>
        </row>
        <row r="13">
          <cell r="E13">
            <v>496</v>
          </cell>
          <cell r="F13">
            <v>10496000</v>
          </cell>
          <cell r="G13" t="str">
            <v>DA</v>
          </cell>
          <cell r="H13" t="str">
            <v>DAS</v>
          </cell>
        </row>
        <row r="14">
          <cell r="E14">
            <v>519</v>
          </cell>
          <cell r="F14">
            <v>10519000</v>
          </cell>
          <cell r="G14" t="str">
            <v>DA</v>
          </cell>
          <cell r="H14" t="str">
            <v>DSH</v>
          </cell>
        </row>
        <row r="15">
          <cell r="E15">
            <v>498</v>
          </cell>
          <cell r="F15">
            <v>10498000</v>
          </cell>
          <cell r="G15" t="str">
            <v>DA</v>
          </cell>
          <cell r="H15" t="str">
            <v>DDS</v>
          </cell>
        </row>
        <row r="16">
          <cell r="E16">
            <v>526</v>
          </cell>
          <cell r="F16">
            <v>10526000</v>
          </cell>
          <cell r="G16" t="str">
            <v>DA</v>
          </cell>
          <cell r="H16" t="str">
            <v>DTU</v>
          </cell>
        </row>
        <row r="17">
          <cell r="E17">
            <v>513</v>
          </cell>
          <cell r="F17">
            <v>10513000</v>
          </cell>
          <cell r="G17" t="str">
            <v>EM</v>
          </cell>
          <cell r="H17" t="str">
            <v>DZS</v>
          </cell>
        </row>
        <row r="18">
          <cell r="E18">
            <v>514</v>
          </cell>
          <cell r="F18">
            <v>10514000</v>
          </cell>
          <cell r="G18" t="str">
            <v>UB</v>
          </cell>
          <cell r="H18" t="str">
            <v>DSD</v>
          </cell>
        </row>
        <row r="19">
          <cell r="E19">
            <v>502</v>
          </cell>
          <cell r="F19">
            <v>10502000</v>
          </cell>
          <cell r="G19" t="str">
            <v>UB</v>
          </cell>
          <cell r="H19" t="str">
            <v>DKS</v>
          </cell>
        </row>
        <row r="20">
          <cell r="E20">
            <v>504</v>
          </cell>
          <cell r="F20">
            <v>10504000</v>
          </cell>
          <cell r="G20" t="str">
            <v>UB</v>
          </cell>
          <cell r="H20" t="str">
            <v>DGS</v>
          </cell>
        </row>
        <row r="21">
          <cell r="E21">
            <v>510</v>
          </cell>
          <cell r="F21">
            <v>10510000</v>
          </cell>
          <cell r="G21" t="str">
            <v>UB</v>
          </cell>
          <cell r="H21" t="str">
            <v>HBJ</v>
          </cell>
        </row>
        <row r="22">
          <cell r="E22">
            <v>536</v>
          </cell>
          <cell r="F22">
            <v>10536000</v>
          </cell>
          <cell r="G22" t="str">
            <v>UB</v>
          </cell>
          <cell r="H22" t="str">
            <v>MTZ</v>
          </cell>
        </row>
        <row r="23">
          <cell r="E23">
            <v>500</v>
          </cell>
          <cell r="F23">
            <v>10500000</v>
          </cell>
          <cell r="G23" t="str">
            <v>UB</v>
          </cell>
          <cell r="H23" t="str">
            <v>NDS</v>
          </cell>
        </row>
        <row r="24">
          <cell r="E24">
            <v>515</v>
          </cell>
          <cell r="F24">
            <v>10515000</v>
          </cell>
          <cell r="G24" t="str">
            <v>UB</v>
          </cell>
          <cell r="H24" t="str">
            <v>UTS</v>
          </cell>
        </row>
        <row r="25">
          <cell r="E25">
            <v>497</v>
          </cell>
          <cell r="F25">
            <v>10497000</v>
          </cell>
          <cell r="G25" t="str">
            <v>UB</v>
          </cell>
          <cell r="H25" t="str">
            <v>UDS</v>
          </cell>
        </row>
        <row r="26">
          <cell r="E26">
            <v>518</v>
          </cell>
          <cell r="F26">
            <v>10518000</v>
          </cell>
          <cell r="G26" t="str">
            <v>SB</v>
          </cell>
          <cell r="H26" t="str">
            <v>HTS</v>
          </cell>
        </row>
        <row r="27">
          <cell r="E27">
            <v>390</v>
          </cell>
          <cell r="F27">
            <v>10390000</v>
          </cell>
          <cell r="G27" t="str">
            <v>XE</v>
          </cell>
          <cell r="H27" t="str">
            <v>CHA</v>
          </cell>
        </row>
        <row r="28">
          <cell r="E28">
            <v>491</v>
          </cell>
          <cell r="F28">
            <v>10491000</v>
          </cell>
          <cell r="G28" t="str">
            <v>UB</v>
          </cell>
          <cell r="H28" t="str">
            <v>ERZ</v>
          </cell>
        </row>
        <row r="29">
          <cell r="E29">
            <v>506</v>
          </cell>
          <cell r="F29">
            <v>10506000</v>
          </cell>
          <cell r="G29" t="str">
            <v>OR</v>
          </cell>
          <cell r="H29" t="str">
            <v>EUD</v>
          </cell>
        </row>
        <row r="30">
          <cell r="E30">
            <v>499</v>
          </cell>
          <cell r="F30">
            <v>10499000</v>
          </cell>
          <cell r="G30" t="str">
            <v>OR</v>
          </cell>
          <cell r="H30" t="str">
            <v>EDS</v>
          </cell>
        </row>
        <row r="36">
          <cell r="E36">
            <v>253</v>
          </cell>
          <cell r="F36">
            <v>10253000</v>
          </cell>
          <cell r="G36" t="str">
            <v>BE</v>
          </cell>
          <cell r="H36" t="str">
            <v>ASG</v>
          </cell>
        </row>
        <row r="37">
          <cell r="E37">
            <v>452</v>
          </cell>
          <cell r="F37">
            <v>10452000</v>
          </cell>
          <cell r="G37" t="str">
            <v>UB</v>
          </cell>
          <cell r="H37" t="str">
            <v>AOI</v>
          </cell>
        </row>
        <row r="38">
          <cell r="E38">
            <v>350</v>
          </cell>
          <cell r="F38">
            <v>10350000</v>
          </cell>
          <cell r="G38" t="str">
            <v>TE</v>
          </cell>
          <cell r="H38" t="str">
            <v>ATA</v>
          </cell>
        </row>
        <row r="39">
          <cell r="E39">
            <v>225</v>
          </cell>
          <cell r="F39">
            <v>10225000</v>
          </cell>
          <cell r="G39" t="str">
            <v>TE</v>
          </cell>
          <cell r="H39" t="str">
            <v>BAL</v>
          </cell>
        </row>
        <row r="40">
          <cell r="E40">
            <v>445</v>
          </cell>
          <cell r="F40">
            <v>10445000</v>
          </cell>
          <cell r="G40" t="str">
            <v>EV</v>
          </cell>
          <cell r="H40" t="str">
            <v>BTG</v>
          </cell>
        </row>
        <row r="41">
          <cell r="E41">
            <v>270</v>
          </cell>
          <cell r="F41">
            <v>10270000</v>
          </cell>
          <cell r="G41" t="str">
            <v>SB</v>
          </cell>
          <cell r="H41" t="str">
            <v>BBS</v>
          </cell>
        </row>
        <row r="42">
          <cell r="E42">
            <v>396</v>
          </cell>
          <cell r="F42">
            <v>10396000</v>
          </cell>
          <cell r="G42" t="str">
            <v>UB</v>
          </cell>
          <cell r="H42" t="str">
            <v>BAN</v>
          </cell>
        </row>
        <row r="43">
          <cell r="E43">
            <v>382</v>
          </cell>
          <cell r="F43">
            <v>10382000</v>
          </cell>
          <cell r="G43" t="str">
            <v>EV</v>
          </cell>
          <cell r="H43" t="str">
            <v>GTR</v>
          </cell>
        </row>
        <row r="44">
          <cell r="E44">
            <v>63</v>
          </cell>
          <cell r="F44">
            <v>10063000</v>
          </cell>
          <cell r="G44" t="str">
            <v>DA</v>
          </cell>
          <cell r="H44" t="str">
            <v>HSH</v>
          </cell>
        </row>
        <row r="45">
          <cell r="E45">
            <v>305</v>
          </cell>
          <cell r="F45">
            <v>10305000</v>
          </cell>
          <cell r="G45" t="str">
            <v>XE</v>
          </cell>
          <cell r="H45" t="str">
            <v>TBE</v>
          </cell>
        </row>
        <row r="46">
          <cell r="E46">
            <v>442</v>
          </cell>
          <cell r="F46">
            <v>10442000</v>
          </cell>
          <cell r="G46" t="str">
            <v>BE</v>
          </cell>
          <cell r="H46" t="str">
            <v>JMT</v>
          </cell>
        </row>
        <row r="47">
          <cell r="E47">
            <v>155</v>
          </cell>
          <cell r="F47">
            <v>10155000</v>
          </cell>
          <cell r="G47" t="str">
            <v>SB</v>
          </cell>
          <cell r="H47" t="str">
            <v>JNN</v>
          </cell>
        </row>
        <row r="48">
          <cell r="E48">
            <v>375</v>
          </cell>
          <cell r="F48">
            <v>10375000</v>
          </cell>
          <cell r="G48" t="str">
            <v>ZA</v>
          </cell>
          <cell r="H48" t="str">
            <v>ZVH</v>
          </cell>
        </row>
        <row r="49">
          <cell r="E49">
            <v>286</v>
          </cell>
          <cell r="F49">
            <v>10286000</v>
          </cell>
          <cell r="G49" t="str">
            <v>ZA</v>
          </cell>
          <cell r="H49" t="str">
            <v>ORG</v>
          </cell>
        </row>
        <row r="50">
          <cell r="E50">
            <v>475</v>
          </cell>
          <cell r="F50">
            <v>10475000</v>
          </cell>
          <cell r="G50" t="str">
            <v>SB</v>
          </cell>
          <cell r="H50" t="str">
            <v>ZNR</v>
          </cell>
        </row>
        <row r="51">
          <cell r="E51">
            <v>444</v>
          </cell>
          <cell r="F51">
            <v>10444000</v>
          </cell>
          <cell r="G51" t="str">
            <v>HE</v>
          </cell>
          <cell r="H51" t="str">
            <v>BDL</v>
          </cell>
        </row>
        <row r="52">
          <cell r="E52">
            <v>209</v>
          </cell>
          <cell r="F52">
            <v>10209000</v>
          </cell>
          <cell r="G52" t="str">
            <v>UB</v>
          </cell>
          <cell r="H52" t="str">
            <v>MCH</v>
          </cell>
        </row>
        <row r="53">
          <cell r="E53">
            <v>436</v>
          </cell>
          <cell r="F53">
            <v>10436000</v>
          </cell>
          <cell r="G53" t="str">
            <v>UB</v>
          </cell>
          <cell r="H53" t="str">
            <v>RIN</v>
          </cell>
        </row>
        <row r="54">
          <cell r="E54">
            <v>424</v>
          </cell>
          <cell r="F54">
            <v>10424000</v>
          </cell>
          <cell r="G54" t="str">
            <v>EM</v>
          </cell>
          <cell r="H54" t="str">
            <v>GTU</v>
          </cell>
        </row>
        <row r="55">
          <cell r="E55">
            <v>135</v>
          </cell>
          <cell r="F55">
            <v>10135000</v>
          </cell>
          <cell r="G55" t="str">
            <v>UB</v>
          </cell>
          <cell r="H55" t="str">
            <v>SUU</v>
          </cell>
        </row>
        <row r="56">
          <cell r="E56">
            <v>458</v>
          </cell>
          <cell r="F56">
            <v>10458000</v>
          </cell>
          <cell r="G56" t="str">
            <v>EM</v>
          </cell>
          <cell r="H56" t="str">
            <v>TTL</v>
          </cell>
        </row>
        <row r="57">
          <cell r="E57">
            <v>400</v>
          </cell>
          <cell r="F57">
            <v>10400000</v>
          </cell>
          <cell r="G57" t="str">
            <v>XE</v>
          </cell>
          <cell r="H57" t="str">
            <v>THA</v>
          </cell>
        </row>
        <row r="58">
          <cell r="E58">
            <v>348</v>
          </cell>
          <cell r="F58">
            <v>10348000</v>
          </cell>
          <cell r="G58" t="str">
            <v>DO</v>
          </cell>
          <cell r="H58" t="str">
            <v>DDL</v>
          </cell>
        </row>
        <row r="59">
          <cell r="E59">
            <v>32</v>
          </cell>
          <cell r="F59">
            <v>10032000</v>
          </cell>
          <cell r="G59" t="str">
            <v>UB</v>
          </cell>
          <cell r="H59" t="str">
            <v>HMK</v>
          </cell>
        </row>
        <row r="60">
          <cell r="E60">
            <v>376</v>
          </cell>
          <cell r="F60">
            <v>10376000</v>
          </cell>
          <cell r="G60" t="str">
            <v>UB</v>
          </cell>
          <cell r="H60" t="str">
            <v>HSX</v>
          </cell>
        </row>
        <row r="61">
          <cell r="E61">
            <v>446</v>
          </cell>
          <cell r="F61">
            <v>10446000</v>
          </cell>
          <cell r="G61" t="str">
            <v>BE</v>
          </cell>
          <cell r="H61" t="str">
            <v>TSN</v>
          </cell>
        </row>
        <row r="62">
          <cell r="E62">
            <v>460</v>
          </cell>
          <cell r="F62">
            <v>10460000</v>
          </cell>
          <cell r="G62" t="str">
            <v>GS</v>
          </cell>
          <cell r="H62" t="str">
            <v>SHV</v>
          </cell>
        </row>
        <row r="63">
          <cell r="E63">
            <v>183</v>
          </cell>
          <cell r="F63">
            <v>10183000</v>
          </cell>
          <cell r="G63" t="str">
            <v>TE</v>
          </cell>
          <cell r="H63" t="str">
            <v>SHR</v>
          </cell>
        </row>
        <row r="64">
          <cell r="E64">
            <v>368</v>
          </cell>
          <cell r="F64">
            <v>10368000</v>
          </cell>
          <cell r="G64" t="str">
            <v>AR</v>
          </cell>
          <cell r="H64" t="str">
            <v>UAR</v>
          </cell>
        </row>
        <row r="69">
          <cell r="E69">
            <v>295</v>
          </cell>
          <cell r="F69">
            <v>10295000</v>
          </cell>
          <cell r="G69" t="str">
            <v>UB</v>
          </cell>
          <cell r="H69" t="str">
            <v>ADC</v>
          </cell>
        </row>
        <row r="70">
          <cell r="E70">
            <v>294</v>
          </cell>
          <cell r="F70">
            <v>10294000</v>
          </cell>
          <cell r="G70" t="str">
            <v>UB</v>
          </cell>
          <cell r="H70" t="str">
            <v>AHD</v>
          </cell>
        </row>
        <row r="71">
          <cell r="E71">
            <v>369</v>
          </cell>
          <cell r="F71">
            <v>10369000</v>
          </cell>
          <cell r="G71" t="str">
            <v>AR</v>
          </cell>
          <cell r="H71" t="str">
            <v>AAR</v>
          </cell>
        </row>
        <row r="72">
          <cell r="E72">
            <v>12</v>
          </cell>
          <cell r="F72">
            <v>10012000</v>
          </cell>
          <cell r="G72" t="str">
            <v>UB</v>
          </cell>
          <cell r="H72" t="str">
            <v>AGA</v>
          </cell>
        </row>
        <row r="73">
          <cell r="E73">
            <v>423</v>
          </cell>
          <cell r="F73">
            <v>10423000</v>
          </cell>
          <cell r="G73" t="str">
            <v>UB</v>
          </cell>
          <cell r="H73" t="str">
            <v>ATI</v>
          </cell>
        </row>
        <row r="74">
          <cell r="E74">
            <v>461</v>
          </cell>
          <cell r="F74">
            <v>10461000</v>
          </cell>
          <cell r="G74" t="str">
            <v>DO</v>
          </cell>
          <cell r="H74" t="str">
            <v>ADL</v>
          </cell>
        </row>
        <row r="75">
          <cell r="E75">
            <v>468</v>
          </cell>
          <cell r="F75">
            <v>10468000</v>
          </cell>
          <cell r="G75" t="str">
            <v>TE</v>
          </cell>
          <cell r="H75" t="str">
            <v>ERD</v>
          </cell>
        </row>
        <row r="76">
          <cell r="E76">
            <v>384</v>
          </cell>
          <cell r="F76">
            <v>10384000</v>
          </cell>
          <cell r="G76" t="str">
            <v>DA</v>
          </cell>
          <cell r="H76" t="str">
            <v>APP</v>
          </cell>
        </row>
        <row r="77">
          <cell r="E77">
            <v>187</v>
          </cell>
          <cell r="F77">
            <v>10187000</v>
          </cell>
          <cell r="G77" t="str">
            <v>BE</v>
          </cell>
          <cell r="H77" t="str">
            <v>ALD</v>
          </cell>
        </row>
        <row r="78">
          <cell r="E78">
            <v>240</v>
          </cell>
          <cell r="F78">
            <v>10240000</v>
          </cell>
          <cell r="G78" t="str">
            <v>HO</v>
          </cell>
          <cell r="H78" t="str">
            <v>AHM</v>
          </cell>
        </row>
        <row r="79">
          <cell r="E79">
            <v>119</v>
          </cell>
          <cell r="F79">
            <v>10119000</v>
          </cell>
          <cell r="G79" t="str">
            <v>HO</v>
          </cell>
          <cell r="H79" t="str">
            <v>ALA</v>
          </cell>
        </row>
        <row r="80">
          <cell r="E80">
            <v>473</v>
          </cell>
          <cell r="F80">
            <v>10473000</v>
          </cell>
          <cell r="G80" t="str">
            <v>UV</v>
          </cell>
          <cell r="H80" t="str">
            <v>HRA</v>
          </cell>
        </row>
        <row r="81">
          <cell r="E81">
            <v>39</v>
          </cell>
          <cell r="F81">
            <v>10039000</v>
          </cell>
          <cell r="G81" t="str">
            <v>UB</v>
          </cell>
          <cell r="H81" t="str">
            <v>ALT</v>
          </cell>
        </row>
        <row r="82">
          <cell r="E82">
            <v>463</v>
          </cell>
          <cell r="F82">
            <v>10463000</v>
          </cell>
          <cell r="G82" t="str">
            <v>TE</v>
          </cell>
          <cell r="H82" t="str">
            <v>AYG</v>
          </cell>
        </row>
        <row r="83">
          <cell r="E83">
            <v>227</v>
          </cell>
          <cell r="F83">
            <v>10227000</v>
          </cell>
          <cell r="G83" t="str">
            <v>HO</v>
          </cell>
          <cell r="H83" t="str">
            <v>AZH</v>
          </cell>
        </row>
        <row r="84">
          <cell r="E84">
            <v>333</v>
          </cell>
          <cell r="F84">
            <v>10333000</v>
          </cell>
          <cell r="G84" t="str">
            <v>UB</v>
          </cell>
          <cell r="H84" t="str">
            <v>ALM</v>
          </cell>
        </row>
        <row r="85">
          <cell r="E85">
            <v>529</v>
          </cell>
          <cell r="F85">
            <v>10529000</v>
          </cell>
          <cell r="G85" t="str">
            <v>UB</v>
          </cell>
          <cell r="H85" t="str">
            <v>ANO</v>
          </cell>
        </row>
        <row r="86">
          <cell r="E86">
            <v>90</v>
          </cell>
          <cell r="F86">
            <v>10090000</v>
          </cell>
          <cell r="G86" t="str">
            <v>UB</v>
          </cell>
          <cell r="H86" t="str">
            <v>APU</v>
          </cell>
        </row>
        <row r="87">
          <cell r="E87">
            <v>394</v>
          </cell>
          <cell r="F87">
            <v>10394000</v>
          </cell>
          <cell r="G87" t="str">
            <v>AR</v>
          </cell>
          <cell r="H87" t="str">
            <v>ABH</v>
          </cell>
        </row>
        <row r="88">
          <cell r="E88">
            <v>60</v>
          </cell>
          <cell r="F88">
            <v>10060000</v>
          </cell>
          <cell r="G88" t="str">
            <v>TE</v>
          </cell>
          <cell r="H88" t="str">
            <v>ARZ</v>
          </cell>
        </row>
        <row r="89">
          <cell r="E89">
            <v>231</v>
          </cell>
          <cell r="F89">
            <v>10231000</v>
          </cell>
          <cell r="G89" t="str">
            <v>UB</v>
          </cell>
          <cell r="H89" t="str">
            <v>ARJ</v>
          </cell>
        </row>
        <row r="90">
          <cell r="E90">
            <v>122</v>
          </cell>
          <cell r="F90">
            <v>10122000</v>
          </cell>
          <cell r="G90" t="str">
            <v>UV</v>
          </cell>
          <cell r="H90" t="str">
            <v>ARI</v>
          </cell>
        </row>
        <row r="91">
          <cell r="E91">
            <v>420</v>
          </cell>
          <cell r="F91">
            <v>10420000</v>
          </cell>
          <cell r="G91" t="str">
            <v>BH</v>
          </cell>
          <cell r="H91" t="str">
            <v>ALI</v>
          </cell>
        </row>
        <row r="92">
          <cell r="E92">
            <v>403</v>
          </cell>
          <cell r="F92">
            <v>10403000</v>
          </cell>
          <cell r="G92" t="str">
            <v>HE</v>
          </cell>
          <cell r="H92" t="str">
            <v>ART</v>
          </cell>
        </row>
        <row r="93">
          <cell r="E93">
            <v>246</v>
          </cell>
          <cell r="F93">
            <v>10246000</v>
          </cell>
          <cell r="G93" t="str">
            <v>TE</v>
          </cell>
          <cell r="H93" t="str">
            <v>SUN</v>
          </cell>
        </row>
        <row r="94">
          <cell r="E94">
            <v>33</v>
          </cell>
          <cell r="F94">
            <v>10033000</v>
          </cell>
          <cell r="G94" t="str">
            <v>UB</v>
          </cell>
          <cell r="H94" t="str">
            <v>CND</v>
          </cell>
        </row>
        <row r="95">
          <cell r="E95">
            <v>258</v>
          </cell>
          <cell r="F95">
            <v>10258000</v>
          </cell>
          <cell r="G95" t="str">
            <v>SB</v>
          </cell>
          <cell r="H95" t="str">
            <v>ASH</v>
          </cell>
        </row>
        <row r="96">
          <cell r="E96">
            <v>17</v>
          </cell>
          <cell r="F96">
            <v>10017000</v>
          </cell>
          <cell r="G96" t="str">
            <v>UB</v>
          </cell>
          <cell r="H96" t="str">
            <v>ATR</v>
          </cell>
        </row>
        <row r="97">
          <cell r="E97">
            <v>200</v>
          </cell>
          <cell r="F97">
            <v>10200000</v>
          </cell>
          <cell r="G97" t="str">
            <v>BE</v>
          </cell>
          <cell r="H97" t="str">
            <v>NOG</v>
          </cell>
        </row>
        <row r="98">
          <cell r="E98">
            <v>476</v>
          </cell>
          <cell r="F98">
            <v>10476000</v>
          </cell>
          <cell r="G98" t="str">
            <v>UB</v>
          </cell>
          <cell r="H98" t="str">
            <v>BRC</v>
          </cell>
        </row>
        <row r="99">
          <cell r="E99">
            <v>76</v>
          </cell>
          <cell r="F99">
            <v>10076000</v>
          </cell>
          <cell r="G99" t="str">
            <v>UB</v>
          </cell>
          <cell r="H99" t="str">
            <v>ZES</v>
          </cell>
        </row>
        <row r="100">
          <cell r="E100">
            <v>256</v>
          </cell>
          <cell r="F100">
            <v>10256000</v>
          </cell>
          <cell r="G100" t="str">
            <v>DA</v>
          </cell>
          <cell r="H100" t="str">
            <v>BLS</v>
          </cell>
        </row>
        <row r="101">
          <cell r="E101">
            <v>438</v>
          </cell>
          <cell r="F101">
            <v>10438000</v>
          </cell>
          <cell r="G101" t="str">
            <v>ZA</v>
          </cell>
          <cell r="H101" t="str">
            <v>VIK</v>
          </cell>
        </row>
        <row r="102">
          <cell r="E102">
            <v>169</v>
          </cell>
          <cell r="F102">
            <v>10169000</v>
          </cell>
          <cell r="G102" t="str">
            <v>TE</v>
          </cell>
          <cell r="H102" t="str">
            <v>BBH</v>
          </cell>
        </row>
        <row r="103">
          <cell r="E103">
            <v>269</v>
          </cell>
          <cell r="F103">
            <v>10269000</v>
          </cell>
          <cell r="G103" t="str">
            <v>DG</v>
          </cell>
          <cell r="H103" t="str">
            <v>BBD</v>
          </cell>
        </row>
        <row r="104">
          <cell r="E104">
            <v>13</v>
          </cell>
          <cell r="F104">
            <v>10013000</v>
          </cell>
          <cell r="G104" t="str">
            <v>UB</v>
          </cell>
          <cell r="H104" t="str">
            <v>BNG</v>
          </cell>
        </row>
        <row r="105">
          <cell r="E105">
            <v>83</v>
          </cell>
          <cell r="F105">
            <v>10083000</v>
          </cell>
          <cell r="G105" t="str">
            <v>UB</v>
          </cell>
          <cell r="H105" t="str">
            <v>BND</v>
          </cell>
        </row>
        <row r="106">
          <cell r="E106">
            <v>241</v>
          </cell>
          <cell r="F106">
            <v>10241000</v>
          </cell>
          <cell r="G106" t="str">
            <v>EM</v>
          </cell>
          <cell r="H106" t="str">
            <v>ITL</v>
          </cell>
        </row>
        <row r="107">
          <cell r="E107">
            <v>315</v>
          </cell>
          <cell r="F107">
            <v>10315000</v>
          </cell>
          <cell r="G107" t="str">
            <v>GS</v>
          </cell>
          <cell r="H107" t="str">
            <v>BHR</v>
          </cell>
        </row>
        <row r="108">
          <cell r="E108">
            <v>222</v>
          </cell>
          <cell r="F108">
            <v>10222000</v>
          </cell>
          <cell r="G108" t="str">
            <v>BH</v>
          </cell>
          <cell r="H108" t="str">
            <v>BNR</v>
          </cell>
        </row>
        <row r="109">
          <cell r="E109">
            <v>62</v>
          </cell>
          <cell r="F109">
            <v>10062000</v>
          </cell>
          <cell r="G109" t="str">
            <v>XE</v>
          </cell>
          <cell r="H109" t="str">
            <v>BNM</v>
          </cell>
        </row>
        <row r="110">
          <cell r="E110">
            <v>77</v>
          </cell>
          <cell r="F110">
            <v>10077000</v>
          </cell>
          <cell r="G110" t="str">
            <v>DO</v>
          </cell>
          <cell r="H110" t="str">
            <v>BTL</v>
          </cell>
        </row>
        <row r="111">
          <cell r="E111">
            <v>152</v>
          </cell>
          <cell r="F111">
            <v>10152000</v>
          </cell>
          <cell r="G111" t="str">
            <v>TE</v>
          </cell>
          <cell r="H111" t="str">
            <v>BAJ</v>
          </cell>
        </row>
        <row r="112">
          <cell r="E112">
            <v>397</v>
          </cell>
          <cell r="F112">
            <v>10397000</v>
          </cell>
          <cell r="G112" t="str">
            <v>UB</v>
          </cell>
          <cell r="H112" t="str">
            <v>BNB</v>
          </cell>
        </row>
        <row r="113">
          <cell r="E113">
            <v>296</v>
          </cell>
          <cell r="F113">
            <v>10296000</v>
          </cell>
          <cell r="G113" t="str">
            <v>GA</v>
          </cell>
          <cell r="H113" t="str">
            <v>BTR</v>
          </cell>
        </row>
        <row r="114">
          <cell r="E114">
            <v>427</v>
          </cell>
          <cell r="F114">
            <v>10427000</v>
          </cell>
          <cell r="G114" t="str">
            <v>DO</v>
          </cell>
          <cell r="H114" t="str">
            <v>BNH</v>
          </cell>
        </row>
        <row r="115">
          <cell r="E115">
            <v>522</v>
          </cell>
          <cell r="F115">
            <v>10522000</v>
          </cell>
          <cell r="G115" t="str">
            <v>UB</v>
          </cell>
          <cell r="H115" t="str">
            <v>BDS</v>
          </cell>
        </row>
        <row r="116">
          <cell r="E116">
            <v>264</v>
          </cell>
          <cell r="F116">
            <v>10264000</v>
          </cell>
          <cell r="G116" t="str">
            <v>UB</v>
          </cell>
          <cell r="H116" t="str">
            <v>HHC</v>
          </cell>
        </row>
        <row r="117">
          <cell r="E117">
            <v>176</v>
          </cell>
          <cell r="F117">
            <v>10176000</v>
          </cell>
          <cell r="G117" t="str">
            <v>UB</v>
          </cell>
          <cell r="H117" t="str">
            <v>BSKY</v>
          </cell>
        </row>
        <row r="118">
          <cell r="E118">
            <v>480</v>
          </cell>
          <cell r="F118">
            <v>10480000</v>
          </cell>
          <cell r="G118" t="str">
            <v>SB</v>
          </cell>
          <cell r="H118" t="str">
            <v>BRO</v>
          </cell>
        </row>
        <row r="119">
          <cell r="E119">
            <v>207</v>
          </cell>
          <cell r="F119">
            <v>10207000</v>
          </cell>
          <cell r="G119" t="str">
            <v>TE</v>
          </cell>
          <cell r="H119" t="str">
            <v>BOR</v>
          </cell>
        </row>
        <row r="120">
          <cell r="E120">
            <v>435</v>
          </cell>
          <cell r="F120">
            <v>10435000</v>
          </cell>
          <cell r="G120" t="str">
            <v>UB</v>
          </cell>
          <cell r="H120" t="str">
            <v>BHL</v>
          </cell>
        </row>
        <row r="121">
          <cell r="E121">
            <v>69</v>
          </cell>
          <cell r="F121">
            <v>10069000</v>
          </cell>
          <cell r="G121" t="str">
            <v>UB</v>
          </cell>
          <cell r="H121" t="str">
            <v>BHG</v>
          </cell>
        </row>
        <row r="122">
          <cell r="E122">
            <v>308</v>
          </cell>
          <cell r="F122">
            <v>10308000</v>
          </cell>
          <cell r="G122" t="str">
            <v>BU</v>
          </cell>
          <cell r="H122" t="str">
            <v>BUN</v>
          </cell>
        </row>
        <row r="123">
          <cell r="E123">
            <v>146</v>
          </cell>
          <cell r="F123">
            <v>10146000</v>
          </cell>
          <cell r="G123" t="str">
            <v>XE</v>
          </cell>
          <cell r="H123" t="str">
            <v>CCA</v>
          </cell>
        </row>
        <row r="124">
          <cell r="E124">
            <v>277</v>
          </cell>
          <cell r="F124">
            <v>10277000</v>
          </cell>
          <cell r="G124" t="str">
            <v>XE</v>
          </cell>
          <cell r="H124" t="str">
            <v>HBB</v>
          </cell>
        </row>
        <row r="125">
          <cell r="E125">
            <v>121</v>
          </cell>
          <cell r="F125">
            <v>10121000</v>
          </cell>
          <cell r="G125" t="str">
            <v>HO</v>
          </cell>
          <cell r="H125" t="str">
            <v>BYN</v>
          </cell>
        </row>
        <row r="126">
          <cell r="E126">
            <v>395</v>
          </cell>
          <cell r="F126">
            <v>10395000</v>
          </cell>
          <cell r="G126" t="str">
            <v>HO</v>
          </cell>
          <cell r="H126" t="str">
            <v>BUT</v>
          </cell>
        </row>
        <row r="127">
          <cell r="E127">
            <v>239</v>
          </cell>
          <cell r="F127">
            <v>10239000</v>
          </cell>
          <cell r="G127" t="str">
            <v>UB</v>
          </cell>
          <cell r="H127" t="str">
            <v>BLC</v>
          </cell>
        </row>
        <row r="128">
          <cell r="E128">
            <v>492</v>
          </cell>
          <cell r="F128">
            <v>10492000</v>
          </cell>
          <cell r="G128" t="str">
            <v>UB</v>
          </cell>
          <cell r="H128" t="str">
            <v>BEU</v>
          </cell>
        </row>
        <row r="129">
          <cell r="E129">
            <v>539</v>
          </cell>
          <cell r="F129">
            <v>10539000</v>
          </cell>
          <cell r="G129" t="str">
            <v>UB</v>
          </cell>
          <cell r="H129" t="str">
            <v>BRM</v>
          </cell>
        </row>
        <row r="130">
          <cell r="E130">
            <v>34</v>
          </cell>
          <cell r="F130">
            <v>10034000</v>
          </cell>
          <cell r="G130" t="str">
            <v>UB</v>
          </cell>
          <cell r="H130" t="str">
            <v>SUL</v>
          </cell>
        </row>
        <row r="131">
          <cell r="E131">
            <v>234</v>
          </cell>
          <cell r="F131">
            <v>10234000</v>
          </cell>
          <cell r="G131" t="str">
            <v>UB</v>
          </cell>
          <cell r="H131" t="str">
            <v>GHC</v>
          </cell>
        </row>
        <row r="132">
          <cell r="E132">
            <v>353</v>
          </cell>
          <cell r="F132">
            <v>10353000</v>
          </cell>
          <cell r="G132" t="str">
            <v>DO</v>
          </cell>
          <cell r="H132" t="str">
            <v>HZB</v>
          </cell>
        </row>
        <row r="133">
          <cell r="E133">
            <v>216</v>
          </cell>
          <cell r="F133">
            <v>10216000</v>
          </cell>
          <cell r="G133" t="str">
            <v>ZA</v>
          </cell>
          <cell r="H133" t="str">
            <v>DLA</v>
          </cell>
        </row>
        <row r="134">
          <cell r="E134">
            <v>528</v>
          </cell>
          <cell r="F134">
            <v>10528000</v>
          </cell>
          <cell r="G134" t="str">
            <v>UB</v>
          </cell>
          <cell r="H134" t="str">
            <v>HRM</v>
          </cell>
        </row>
        <row r="135">
          <cell r="E135">
            <v>125</v>
          </cell>
          <cell r="F135">
            <v>10125000</v>
          </cell>
          <cell r="G135" t="str">
            <v>EV</v>
          </cell>
          <cell r="H135" t="str">
            <v>HML</v>
          </cell>
        </row>
        <row r="136">
          <cell r="E136">
            <v>354</v>
          </cell>
          <cell r="F136">
            <v>10354000</v>
          </cell>
          <cell r="G136" t="str">
            <v>UB</v>
          </cell>
          <cell r="H136" t="str">
            <v>GOV</v>
          </cell>
        </row>
        <row r="137">
          <cell r="E137">
            <v>86</v>
          </cell>
          <cell r="F137">
            <v>10086000</v>
          </cell>
          <cell r="G137" t="str">
            <v>EM</v>
          </cell>
          <cell r="H137" t="str">
            <v>JGL</v>
          </cell>
        </row>
        <row r="138">
          <cell r="E138">
            <v>344</v>
          </cell>
          <cell r="F138">
            <v>10344000</v>
          </cell>
          <cell r="G138" t="str">
            <v>GS</v>
          </cell>
          <cell r="H138" t="str">
            <v>GOS</v>
          </cell>
        </row>
        <row r="139">
          <cell r="E139">
            <v>443</v>
          </cell>
          <cell r="F139">
            <v>10443000</v>
          </cell>
          <cell r="G139" t="str">
            <v>DG</v>
          </cell>
          <cell r="H139" t="str">
            <v>BRD</v>
          </cell>
        </row>
        <row r="140">
          <cell r="E140">
            <v>148</v>
          </cell>
          <cell r="F140">
            <v>10148000</v>
          </cell>
          <cell r="G140" t="str">
            <v>UB</v>
          </cell>
          <cell r="H140" t="str">
            <v>GFG</v>
          </cell>
        </row>
        <row r="141">
          <cell r="E141">
            <v>159</v>
          </cell>
          <cell r="F141">
            <v>10159000</v>
          </cell>
          <cell r="G141" t="str">
            <v>SB</v>
          </cell>
          <cell r="H141" t="str">
            <v>GNR</v>
          </cell>
        </row>
        <row r="142">
          <cell r="E142">
            <v>363</v>
          </cell>
          <cell r="F142">
            <v>10363000</v>
          </cell>
          <cell r="G142" t="str">
            <v>UB</v>
          </cell>
          <cell r="H142" t="str">
            <v>GGL</v>
          </cell>
        </row>
        <row r="143">
          <cell r="E143">
            <v>263</v>
          </cell>
          <cell r="F143">
            <v>10263000</v>
          </cell>
          <cell r="G143" t="str">
            <v>BU</v>
          </cell>
          <cell r="H143" t="str">
            <v>GTJ</v>
          </cell>
        </row>
        <row r="144">
          <cell r="E144">
            <v>96</v>
          </cell>
          <cell r="F144">
            <v>10096000</v>
          </cell>
          <cell r="G144" t="str">
            <v>UV</v>
          </cell>
          <cell r="H144" t="str">
            <v>GUR</v>
          </cell>
        </row>
        <row r="145">
          <cell r="E145">
            <v>88</v>
          </cell>
          <cell r="F145">
            <v>10088000</v>
          </cell>
          <cell r="G145" t="str">
            <v>UB</v>
          </cell>
          <cell r="H145" t="str">
            <v>GTL</v>
          </cell>
        </row>
        <row r="146">
          <cell r="E146">
            <v>150</v>
          </cell>
          <cell r="F146">
            <v>10150000</v>
          </cell>
          <cell r="G146" t="str">
            <v>TE</v>
          </cell>
          <cell r="H146" t="str">
            <v>DBL</v>
          </cell>
        </row>
        <row r="147">
          <cell r="E147">
            <v>470</v>
          </cell>
          <cell r="F147">
            <v>10470000</v>
          </cell>
          <cell r="G147" t="str">
            <v>DA</v>
          </cell>
          <cell r="H147" t="str">
            <v>DRZ</v>
          </cell>
        </row>
        <row r="148">
          <cell r="E148">
            <v>252</v>
          </cell>
          <cell r="F148">
            <v>10252000</v>
          </cell>
          <cell r="G148" t="str">
            <v>DA</v>
          </cell>
          <cell r="H148" t="str">
            <v>DAR</v>
          </cell>
        </row>
        <row r="149">
          <cell r="E149">
            <v>367</v>
          </cell>
          <cell r="F149">
            <v>10367000</v>
          </cell>
          <cell r="G149" t="str">
            <v>DA</v>
          </cell>
          <cell r="H149" t="str">
            <v>DRI</v>
          </cell>
        </row>
        <row r="150">
          <cell r="E150">
            <v>380</v>
          </cell>
          <cell r="F150">
            <v>10380000</v>
          </cell>
          <cell r="G150" t="str">
            <v>DA</v>
          </cell>
          <cell r="H150" t="str">
            <v>DHU</v>
          </cell>
        </row>
        <row r="151">
          <cell r="E151">
            <v>366</v>
          </cell>
          <cell r="F151">
            <v>10366000</v>
          </cell>
          <cell r="G151" t="str">
            <v>DA</v>
          </cell>
          <cell r="H151" t="str">
            <v>DZG</v>
          </cell>
        </row>
        <row r="152">
          <cell r="E152">
            <v>508</v>
          </cell>
          <cell r="F152">
            <v>10508000</v>
          </cell>
          <cell r="G152" t="str">
            <v>DA</v>
          </cell>
          <cell r="H152" t="str">
            <v>DSS</v>
          </cell>
        </row>
        <row r="153">
          <cell r="E153">
            <v>71</v>
          </cell>
          <cell r="F153">
            <v>10071000</v>
          </cell>
          <cell r="G153" t="str">
            <v>DA</v>
          </cell>
          <cell r="H153" t="str">
            <v>NEH</v>
          </cell>
        </row>
        <row r="154">
          <cell r="E154">
            <v>254</v>
          </cell>
          <cell r="F154">
            <v>10254000</v>
          </cell>
          <cell r="G154" t="str">
            <v>DA</v>
          </cell>
          <cell r="H154" t="str">
            <v>DAH</v>
          </cell>
        </row>
        <row r="155">
          <cell r="E155">
            <v>523</v>
          </cell>
          <cell r="F155">
            <v>10523000</v>
          </cell>
          <cell r="G155" t="str">
            <v>DO</v>
          </cell>
          <cell r="H155" t="str">
            <v>DAZ</v>
          </cell>
        </row>
        <row r="156">
          <cell r="E156">
            <v>381</v>
          </cell>
          <cell r="F156">
            <v>10381000</v>
          </cell>
          <cell r="G156" t="str">
            <v>DO</v>
          </cell>
          <cell r="H156" t="str">
            <v>DNU</v>
          </cell>
        </row>
        <row r="157">
          <cell r="E157">
            <v>343</v>
          </cell>
          <cell r="F157">
            <v>10343000</v>
          </cell>
          <cell r="G157" t="str">
            <v>DO</v>
          </cell>
          <cell r="H157" t="str">
            <v>DHS</v>
          </cell>
        </row>
        <row r="158">
          <cell r="E158">
            <v>132</v>
          </cell>
          <cell r="F158">
            <v>10132000</v>
          </cell>
          <cell r="G158" t="str">
            <v>DO</v>
          </cell>
          <cell r="H158" t="str">
            <v>DRN</v>
          </cell>
        </row>
        <row r="159">
          <cell r="E159">
            <v>320</v>
          </cell>
          <cell r="F159">
            <v>10320000</v>
          </cell>
          <cell r="G159" t="str">
            <v>DO</v>
          </cell>
          <cell r="H159" t="str">
            <v>DIM</v>
          </cell>
        </row>
        <row r="160">
          <cell r="E160">
            <v>358</v>
          </cell>
          <cell r="F160">
            <v>10358000</v>
          </cell>
          <cell r="G160" t="str">
            <v>DO</v>
          </cell>
          <cell r="H160" t="str">
            <v>DOT</v>
          </cell>
        </row>
        <row r="161">
          <cell r="E161">
            <v>311</v>
          </cell>
          <cell r="F161">
            <v>10311000</v>
          </cell>
          <cell r="G161" t="str">
            <v>DO</v>
          </cell>
          <cell r="H161" t="str">
            <v>DES</v>
          </cell>
        </row>
        <row r="162">
          <cell r="E162">
            <v>21</v>
          </cell>
          <cell r="F162">
            <v>10021000</v>
          </cell>
          <cell r="G162" t="str">
            <v>UB</v>
          </cell>
          <cell r="H162" t="str">
            <v>DRU</v>
          </cell>
        </row>
        <row r="163">
          <cell r="E163">
            <v>300</v>
          </cell>
          <cell r="F163">
            <v>10300000</v>
          </cell>
          <cell r="G163" t="str">
            <v>DU</v>
          </cell>
          <cell r="H163" t="str">
            <v>DMA</v>
          </cell>
        </row>
        <row r="164">
          <cell r="E164">
            <v>93</v>
          </cell>
          <cell r="F164">
            <v>10093000</v>
          </cell>
          <cell r="G164" t="str">
            <v>AR</v>
          </cell>
          <cell r="H164" t="str">
            <v>BBG</v>
          </cell>
        </row>
        <row r="165">
          <cell r="E165">
            <v>211</v>
          </cell>
          <cell r="F165">
            <v>10211000</v>
          </cell>
          <cell r="G165" t="str">
            <v>DU</v>
          </cell>
          <cell r="H165" t="str">
            <v>DHM</v>
          </cell>
        </row>
        <row r="166">
          <cell r="E166">
            <v>37</v>
          </cell>
          <cell r="F166">
            <v>10037000</v>
          </cell>
          <cell r="G166" t="str">
            <v>UB</v>
          </cell>
          <cell r="H166" t="str">
            <v>SOI</v>
          </cell>
        </row>
        <row r="167">
          <cell r="E167">
            <v>268</v>
          </cell>
          <cell r="F167">
            <v>10268000</v>
          </cell>
          <cell r="G167" t="str">
            <v>TE</v>
          </cell>
          <cell r="H167" t="str">
            <v>JRT</v>
          </cell>
        </row>
        <row r="168">
          <cell r="E168">
            <v>201</v>
          </cell>
          <cell r="F168">
            <v>10201000</v>
          </cell>
          <cell r="G168" t="str">
            <v>OR</v>
          </cell>
          <cell r="H168" t="str">
            <v>JLT</v>
          </cell>
        </row>
        <row r="169">
          <cell r="E169">
            <v>408</v>
          </cell>
          <cell r="F169">
            <v>10408000</v>
          </cell>
          <cell r="G169" t="str">
            <v>SB</v>
          </cell>
          <cell r="H169" t="str">
            <v>HCH</v>
          </cell>
        </row>
        <row r="170">
          <cell r="E170">
            <v>230</v>
          </cell>
          <cell r="F170">
            <v>10230000</v>
          </cell>
          <cell r="G170" t="str">
            <v>ZA</v>
          </cell>
          <cell r="H170" t="str">
            <v>JST</v>
          </cell>
        </row>
        <row r="171">
          <cell r="E171">
            <v>326</v>
          </cell>
          <cell r="F171">
            <v>10326000</v>
          </cell>
          <cell r="G171" t="str">
            <v>UV</v>
          </cell>
          <cell r="H171" t="str">
            <v>JIV</v>
          </cell>
        </row>
        <row r="172">
          <cell r="E172">
            <v>61</v>
          </cell>
          <cell r="F172">
            <v>10061000</v>
          </cell>
          <cell r="G172" t="str">
            <v>EM</v>
          </cell>
          <cell r="H172" t="str">
            <v>JGV</v>
          </cell>
        </row>
        <row r="173">
          <cell r="E173">
            <v>521</v>
          </cell>
          <cell r="F173">
            <v>10521000</v>
          </cell>
          <cell r="G173" t="str">
            <v>UB</v>
          </cell>
          <cell r="H173" t="str">
            <v>JTB</v>
          </cell>
        </row>
        <row r="174">
          <cell r="E174">
            <v>204</v>
          </cell>
          <cell r="F174">
            <v>10204000</v>
          </cell>
          <cell r="G174" t="str">
            <v>ZA</v>
          </cell>
          <cell r="H174" t="str">
            <v>BLG</v>
          </cell>
        </row>
        <row r="175">
          <cell r="E175">
            <v>172</v>
          </cell>
          <cell r="F175">
            <v>10172000</v>
          </cell>
          <cell r="G175" t="str">
            <v>TE</v>
          </cell>
          <cell r="H175" t="str">
            <v>ZAL</v>
          </cell>
        </row>
        <row r="176">
          <cell r="E176">
            <v>450</v>
          </cell>
          <cell r="F176">
            <v>10450000</v>
          </cell>
          <cell r="G176" t="str">
            <v>UB</v>
          </cell>
          <cell r="H176" t="str">
            <v>ZOO</v>
          </cell>
        </row>
        <row r="177">
          <cell r="E177">
            <v>197</v>
          </cell>
          <cell r="F177">
            <v>10197000</v>
          </cell>
          <cell r="G177" t="str">
            <v>BH</v>
          </cell>
          <cell r="H177" t="str">
            <v>ZOS</v>
          </cell>
        </row>
        <row r="178">
          <cell r="E178">
            <v>520</v>
          </cell>
          <cell r="F178">
            <v>10520000</v>
          </cell>
          <cell r="G178" t="str">
            <v>UB</v>
          </cell>
          <cell r="H178" t="str">
            <v>ZSB</v>
          </cell>
        </row>
        <row r="179">
          <cell r="E179">
            <v>283</v>
          </cell>
          <cell r="F179">
            <v>10283000</v>
          </cell>
          <cell r="G179" t="str">
            <v>SB</v>
          </cell>
          <cell r="H179" t="str">
            <v>BUR</v>
          </cell>
        </row>
        <row r="180">
          <cell r="E180">
            <v>329</v>
          </cell>
          <cell r="F180">
            <v>10329000</v>
          </cell>
          <cell r="G180" t="str">
            <v>BU</v>
          </cell>
          <cell r="H180" t="str">
            <v>INT</v>
          </cell>
        </row>
        <row r="181">
          <cell r="E181">
            <v>292</v>
          </cell>
          <cell r="F181">
            <v>10292000</v>
          </cell>
          <cell r="G181" t="str">
            <v>UB</v>
          </cell>
          <cell r="H181" t="str">
            <v>OBL</v>
          </cell>
        </row>
        <row r="182">
          <cell r="E182">
            <v>157</v>
          </cell>
          <cell r="F182">
            <v>10157000</v>
          </cell>
          <cell r="G182" t="str">
            <v>UV</v>
          </cell>
          <cell r="H182" t="str">
            <v>IHN</v>
          </cell>
        </row>
        <row r="183">
          <cell r="E183">
            <v>185</v>
          </cell>
          <cell r="F183">
            <v>10185000</v>
          </cell>
          <cell r="G183" t="str">
            <v>UB</v>
          </cell>
          <cell r="H183" t="str">
            <v>IHU</v>
          </cell>
        </row>
        <row r="184">
          <cell r="E184">
            <v>459</v>
          </cell>
          <cell r="F184">
            <v>10459000</v>
          </cell>
          <cell r="G184" t="str">
            <v>UV</v>
          </cell>
          <cell r="H184" t="str">
            <v>IBA</v>
          </cell>
        </row>
        <row r="185">
          <cell r="E185">
            <v>80</v>
          </cell>
          <cell r="F185">
            <v>10080000</v>
          </cell>
          <cell r="G185" t="str">
            <v>DU</v>
          </cell>
          <cell r="H185" t="str">
            <v>MNG</v>
          </cell>
        </row>
        <row r="186">
          <cell r="E186">
            <v>194</v>
          </cell>
          <cell r="F186">
            <v>10194000</v>
          </cell>
          <cell r="G186" t="str">
            <v>HE</v>
          </cell>
          <cell r="H186" t="str">
            <v>MAN</v>
          </cell>
        </row>
        <row r="187">
          <cell r="E187">
            <v>261</v>
          </cell>
          <cell r="F187">
            <v>10261000</v>
          </cell>
          <cell r="G187" t="str">
            <v>SB</v>
          </cell>
          <cell r="H187" t="str">
            <v>OZH</v>
          </cell>
        </row>
        <row r="188">
          <cell r="E188">
            <v>208</v>
          </cell>
          <cell r="F188">
            <v>10208000</v>
          </cell>
          <cell r="G188" t="str">
            <v>UB</v>
          </cell>
          <cell r="H188" t="str">
            <v>MMX</v>
          </cell>
        </row>
        <row r="189">
          <cell r="E189">
            <v>379</v>
          </cell>
          <cell r="F189">
            <v>10379000</v>
          </cell>
          <cell r="G189" t="str">
            <v>UB</v>
          </cell>
          <cell r="H189" t="str">
            <v>MIE</v>
          </cell>
        </row>
        <row r="190">
          <cell r="E190">
            <v>26</v>
          </cell>
          <cell r="F190">
            <v>10026000</v>
          </cell>
          <cell r="G190" t="str">
            <v>UB</v>
          </cell>
          <cell r="H190" t="str">
            <v>MMH</v>
          </cell>
        </row>
        <row r="191">
          <cell r="E191">
            <v>272</v>
          </cell>
          <cell r="F191">
            <v>10272000</v>
          </cell>
          <cell r="G191" t="str">
            <v>BE</v>
          </cell>
          <cell r="H191" t="str">
            <v>MER</v>
          </cell>
        </row>
        <row r="192">
          <cell r="E192">
            <v>130</v>
          </cell>
          <cell r="F192">
            <v>10130000</v>
          </cell>
          <cell r="G192" t="str">
            <v>UV</v>
          </cell>
          <cell r="H192" t="str">
            <v>AZA</v>
          </cell>
        </row>
        <row r="193">
          <cell r="E193">
            <v>238</v>
          </cell>
          <cell r="F193">
            <v>10238000</v>
          </cell>
          <cell r="G193" t="str">
            <v>ZA</v>
          </cell>
          <cell r="H193" t="str">
            <v>DLM</v>
          </cell>
        </row>
        <row r="194">
          <cell r="E194">
            <v>50</v>
          </cell>
          <cell r="F194">
            <v>10050000</v>
          </cell>
          <cell r="G194" t="str">
            <v>UB</v>
          </cell>
          <cell r="H194" t="str">
            <v>ASA</v>
          </cell>
        </row>
        <row r="195">
          <cell r="E195">
            <v>332</v>
          </cell>
          <cell r="F195">
            <v>10332000</v>
          </cell>
          <cell r="G195" t="str">
            <v>UB</v>
          </cell>
          <cell r="H195" t="str">
            <v>MOG</v>
          </cell>
        </row>
        <row r="196">
          <cell r="E196">
            <v>68</v>
          </cell>
          <cell r="F196">
            <v>10068000</v>
          </cell>
          <cell r="G196" t="str">
            <v>DA</v>
          </cell>
          <cell r="H196" t="str">
            <v>ERS</v>
          </cell>
        </row>
        <row r="197">
          <cell r="E197">
            <v>290</v>
          </cell>
          <cell r="F197">
            <v>10290000</v>
          </cell>
          <cell r="G197" t="str">
            <v>UB</v>
          </cell>
          <cell r="H197" t="str">
            <v>MDZ</v>
          </cell>
        </row>
        <row r="198">
          <cell r="E198">
            <v>40</v>
          </cell>
          <cell r="F198">
            <v>10040000</v>
          </cell>
          <cell r="G198" t="str">
            <v>UB</v>
          </cell>
          <cell r="H198" t="str">
            <v>KEK</v>
          </cell>
        </row>
        <row r="199">
          <cell r="E199">
            <v>226</v>
          </cell>
          <cell r="F199">
            <v>10226000</v>
          </cell>
          <cell r="G199" t="str">
            <v>UB</v>
          </cell>
          <cell r="H199" t="str">
            <v>DLG</v>
          </cell>
        </row>
        <row r="200">
          <cell r="E200">
            <v>9</v>
          </cell>
          <cell r="F200">
            <v>10009000</v>
          </cell>
          <cell r="G200" t="str">
            <v>UB</v>
          </cell>
          <cell r="H200" t="str">
            <v>MNH</v>
          </cell>
        </row>
        <row r="201">
          <cell r="E201">
            <v>2</v>
          </cell>
          <cell r="F201">
            <v>10002000</v>
          </cell>
          <cell r="G201" t="str">
            <v>UB</v>
          </cell>
          <cell r="H201" t="str">
            <v>UYN</v>
          </cell>
        </row>
        <row r="202">
          <cell r="E202">
            <v>236</v>
          </cell>
          <cell r="F202">
            <v>10236000</v>
          </cell>
          <cell r="G202" t="str">
            <v>UB</v>
          </cell>
          <cell r="H202" t="str">
            <v>MVO</v>
          </cell>
        </row>
        <row r="203">
          <cell r="E203">
            <v>316</v>
          </cell>
          <cell r="F203">
            <v>10316000</v>
          </cell>
          <cell r="G203" t="str">
            <v>UB</v>
          </cell>
          <cell r="H203" t="str">
            <v>MSR</v>
          </cell>
        </row>
        <row r="204">
          <cell r="E204">
            <v>47</v>
          </cell>
          <cell r="F204">
            <v>10047000</v>
          </cell>
          <cell r="G204" t="str">
            <v>SB</v>
          </cell>
          <cell r="H204" t="str">
            <v>MSD</v>
          </cell>
        </row>
        <row r="205">
          <cell r="E205">
            <v>342</v>
          </cell>
          <cell r="F205">
            <v>10342000</v>
          </cell>
          <cell r="G205" t="str">
            <v>UB</v>
          </cell>
          <cell r="H205" t="str">
            <v>MED</v>
          </cell>
        </row>
        <row r="206">
          <cell r="E206">
            <v>318</v>
          </cell>
          <cell r="F206">
            <v>10318000</v>
          </cell>
          <cell r="G206" t="str">
            <v>UB</v>
          </cell>
          <cell r="H206" t="str">
            <v>MEG</v>
          </cell>
        </row>
        <row r="207">
          <cell r="E207">
            <v>136</v>
          </cell>
          <cell r="F207">
            <v>10136000</v>
          </cell>
          <cell r="G207" t="str">
            <v>UB</v>
          </cell>
          <cell r="H207" t="str">
            <v>BAZ</v>
          </cell>
        </row>
        <row r="208">
          <cell r="E208">
            <v>362</v>
          </cell>
          <cell r="F208">
            <v>10362000</v>
          </cell>
          <cell r="G208" t="str">
            <v>UB</v>
          </cell>
          <cell r="H208" t="str">
            <v>GGE</v>
          </cell>
        </row>
        <row r="209">
          <cell r="E209">
            <v>430</v>
          </cell>
          <cell r="F209">
            <v>10430000</v>
          </cell>
          <cell r="G209" t="str">
            <v>UB</v>
          </cell>
          <cell r="H209" t="str">
            <v>MEL</v>
          </cell>
        </row>
        <row r="210">
          <cell r="E210">
            <v>25</v>
          </cell>
          <cell r="F210">
            <v>10025000</v>
          </cell>
          <cell r="G210" t="str">
            <v>UB</v>
          </cell>
          <cell r="H210" t="str">
            <v>MIB</v>
          </cell>
        </row>
        <row r="211">
          <cell r="E211">
            <v>38</v>
          </cell>
          <cell r="F211">
            <v>10038000</v>
          </cell>
          <cell r="G211" t="str">
            <v>UB</v>
          </cell>
          <cell r="H211" t="str">
            <v>MBG</v>
          </cell>
        </row>
        <row r="212">
          <cell r="E212">
            <v>471</v>
          </cell>
          <cell r="F212">
            <v>10471000</v>
          </cell>
          <cell r="G212" t="str">
            <v>UB</v>
          </cell>
          <cell r="H212" t="str">
            <v>MNB</v>
          </cell>
        </row>
        <row r="213">
          <cell r="E213">
            <v>23</v>
          </cell>
          <cell r="F213">
            <v>10023000</v>
          </cell>
          <cell r="G213" t="str">
            <v>UB</v>
          </cell>
          <cell r="H213" t="str">
            <v>MNS</v>
          </cell>
        </row>
        <row r="214">
          <cell r="E214">
            <v>11</v>
          </cell>
          <cell r="F214">
            <v>10011000</v>
          </cell>
          <cell r="G214" t="str">
            <v>UB</v>
          </cell>
          <cell r="H214" t="str">
            <v>MSV</v>
          </cell>
        </row>
        <row r="215">
          <cell r="E215">
            <v>524</v>
          </cell>
          <cell r="F215">
            <v>10524000</v>
          </cell>
          <cell r="G215" t="str">
            <v>UB</v>
          </cell>
          <cell r="H215" t="str">
            <v>MDR</v>
          </cell>
        </row>
        <row r="216">
          <cell r="E216">
            <v>517</v>
          </cell>
          <cell r="F216">
            <v>10517000</v>
          </cell>
          <cell r="G216" t="str">
            <v>UB</v>
          </cell>
          <cell r="H216" t="str">
            <v>MSH</v>
          </cell>
        </row>
        <row r="217">
          <cell r="E217">
            <v>503</v>
          </cell>
          <cell r="F217">
            <v>10503000</v>
          </cell>
          <cell r="G217" t="str">
            <v>UB</v>
          </cell>
          <cell r="H217" t="str">
            <v>MSC</v>
          </cell>
        </row>
        <row r="218">
          <cell r="E218">
            <v>509</v>
          </cell>
          <cell r="F218">
            <v>10509000</v>
          </cell>
          <cell r="G218" t="str">
            <v>UB</v>
          </cell>
          <cell r="H218" t="str">
            <v>MEI</v>
          </cell>
        </row>
        <row r="219">
          <cell r="E219">
            <v>51</v>
          </cell>
          <cell r="F219">
            <v>10051000</v>
          </cell>
          <cell r="G219" t="str">
            <v>UB</v>
          </cell>
          <cell r="H219" t="str">
            <v>MUDX</v>
          </cell>
        </row>
        <row r="220">
          <cell r="E220">
            <v>419</v>
          </cell>
          <cell r="F220">
            <v>10419000</v>
          </cell>
          <cell r="G220" t="str">
            <v>UB</v>
          </cell>
          <cell r="H220" t="str">
            <v>NLO</v>
          </cell>
        </row>
        <row r="221">
          <cell r="E221">
            <v>531</v>
          </cell>
          <cell r="F221">
            <v>10531000</v>
          </cell>
          <cell r="G221" t="str">
            <v>UB</v>
          </cell>
          <cell r="H221" t="str">
            <v>NKT</v>
          </cell>
        </row>
        <row r="222">
          <cell r="E222">
            <v>55</v>
          </cell>
          <cell r="F222">
            <v>10055000</v>
          </cell>
          <cell r="G222" t="str">
            <v>UB</v>
          </cell>
          <cell r="H222" t="str">
            <v>NUR</v>
          </cell>
        </row>
        <row r="223">
          <cell r="E223">
            <v>289</v>
          </cell>
          <cell r="F223">
            <v>10289000</v>
          </cell>
          <cell r="G223" t="str">
            <v>SB</v>
          </cell>
          <cell r="H223" t="str">
            <v>NIE</v>
          </cell>
        </row>
        <row r="224">
          <cell r="E224">
            <v>163</v>
          </cell>
          <cell r="F224">
            <v>10163000</v>
          </cell>
          <cell r="G224" t="str">
            <v>TE</v>
          </cell>
          <cell r="H224" t="str">
            <v>NSD</v>
          </cell>
        </row>
        <row r="225">
          <cell r="E225">
            <v>196</v>
          </cell>
          <cell r="F225">
            <v>10196000</v>
          </cell>
          <cell r="G225" t="str">
            <v>BH</v>
          </cell>
          <cell r="H225" t="str">
            <v>TGS</v>
          </cell>
        </row>
        <row r="226">
          <cell r="E226">
            <v>67</v>
          </cell>
          <cell r="F226">
            <v>10067000</v>
          </cell>
          <cell r="G226" t="str">
            <v>UB</v>
          </cell>
          <cell r="H226" t="str">
            <v>NXE</v>
          </cell>
        </row>
        <row r="227">
          <cell r="E227">
            <v>527</v>
          </cell>
          <cell r="F227">
            <v>10527000</v>
          </cell>
          <cell r="G227" t="str">
            <v>UB</v>
          </cell>
          <cell r="H227" t="str">
            <v>OLL</v>
          </cell>
        </row>
        <row r="228">
          <cell r="E228">
            <v>235</v>
          </cell>
          <cell r="F228">
            <v>10235000</v>
          </cell>
          <cell r="G228" t="str">
            <v>GA</v>
          </cell>
          <cell r="H228" t="str">
            <v>ORI</v>
          </cell>
        </row>
        <row r="229">
          <cell r="E229">
            <v>412</v>
          </cell>
          <cell r="F229">
            <v>10412000</v>
          </cell>
          <cell r="G229" t="str">
            <v>SB</v>
          </cell>
          <cell r="H229" t="str">
            <v>OTL</v>
          </cell>
        </row>
        <row r="230">
          <cell r="E230">
            <v>426</v>
          </cell>
          <cell r="F230">
            <v>10426000</v>
          </cell>
          <cell r="G230" t="str">
            <v>DA</v>
          </cell>
          <cell r="H230" t="str">
            <v>OJN</v>
          </cell>
        </row>
        <row r="231">
          <cell r="E231">
            <v>170</v>
          </cell>
          <cell r="F231">
            <v>10170000</v>
          </cell>
          <cell r="G231" t="str">
            <v>EV</v>
          </cell>
          <cell r="H231" t="str">
            <v>ORH</v>
          </cell>
        </row>
        <row r="232">
          <cell r="E232">
            <v>331</v>
          </cell>
          <cell r="F232">
            <v>10331000</v>
          </cell>
          <cell r="G232" t="str">
            <v>SB</v>
          </cell>
          <cell r="H232" t="str">
            <v>ORD</v>
          </cell>
        </row>
        <row r="233">
          <cell r="E233">
            <v>212</v>
          </cell>
          <cell r="F233">
            <v>10212000</v>
          </cell>
          <cell r="G233" t="str">
            <v>EV</v>
          </cell>
          <cell r="H233" t="str">
            <v>UAA</v>
          </cell>
        </row>
        <row r="234">
          <cell r="E234">
            <v>288</v>
          </cell>
          <cell r="F234">
            <v>10288000</v>
          </cell>
          <cell r="G234" t="str">
            <v>TE</v>
          </cell>
          <cell r="H234" t="str">
            <v>OZM</v>
          </cell>
        </row>
        <row r="235">
          <cell r="E235">
            <v>98</v>
          </cell>
          <cell r="F235">
            <v>10098000</v>
          </cell>
          <cell r="G235" t="str">
            <v>DU</v>
          </cell>
          <cell r="H235" t="str">
            <v>ULZ</v>
          </cell>
        </row>
        <row r="236">
          <cell r="E236">
            <v>389</v>
          </cell>
          <cell r="F236">
            <v>10389000</v>
          </cell>
          <cell r="G236" t="str">
            <v>XE</v>
          </cell>
          <cell r="H236" t="str">
            <v>ONH</v>
          </cell>
        </row>
        <row r="237">
          <cell r="E237">
            <v>189</v>
          </cell>
          <cell r="F237">
            <v>10189000</v>
          </cell>
          <cell r="G237" t="str">
            <v>BH</v>
          </cell>
          <cell r="H237" t="str">
            <v>JIM</v>
          </cell>
        </row>
        <row r="238">
          <cell r="E238">
            <v>248</v>
          </cell>
          <cell r="F238">
            <v>10248000</v>
          </cell>
          <cell r="G238" t="str">
            <v>OR</v>
          </cell>
          <cell r="H238" t="str">
            <v>OEE</v>
          </cell>
        </row>
        <row r="239">
          <cell r="E239">
            <v>530</v>
          </cell>
          <cell r="F239">
            <v>10530000</v>
          </cell>
          <cell r="G239" t="str">
            <v>UB</v>
          </cell>
          <cell r="H239" t="str">
            <v>RMC</v>
          </cell>
        </row>
        <row r="240">
          <cell r="E240">
            <v>250</v>
          </cell>
          <cell r="F240">
            <v>10250000</v>
          </cell>
          <cell r="G240" t="str">
            <v>DG</v>
          </cell>
          <cell r="H240" t="str">
            <v>SAI</v>
          </cell>
        </row>
        <row r="241">
          <cell r="E241">
            <v>317</v>
          </cell>
          <cell r="F241">
            <v>10317000</v>
          </cell>
          <cell r="G241" t="str">
            <v>DA</v>
          </cell>
          <cell r="H241" t="str">
            <v>SIL</v>
          </cell>
        </row>
        <row r="242">
          <cell r="E242">
            <v>97</v>
          </cell>
          <cell r="F242">
            <v>10097000</v>
          </cell>
          <cell r="G242" t="str">
            <v>UB</v>
          </cell>
          <cell r="H242" t="str">
            <v>SOR</v>
          </cell>
        </row>
        <row r="243">
          <cell r="E243">
            <v>54</v>
          </cell>
          <cell r="F243">
            <v>10054000</v>
          </cell>
          <cell r="G243" t="str">
            <v>UB</v>
          </cell>
          <cell r="H243" t="str">
            <v>SSG</v>
          </cell>
        </row>
        <row r="244">
          <cell r="E244">
            <v>266</v>
          </cell>
          <cell r="F244">
            <v>10266000</v>
          </cell>
          <cell r="G244" t="str">
            <v>TE</v>
          </cell>
          <cell r="H244" t="str">
            <v>SUO</v>
          </cell>
        </row>
        <row r="245">
          <cell r="E245">
            <v>110</v>
          </cell>
          <cell r="F245">
            <v>10110000</v>
          </cell>
          <cell r="G245" t="str">
            <v>SB</v>
          </cell>
          <cell r="H245" t="str">
            <v>ARH</v>
          </cell>
        </row>
        <row r="246">
          <cell r="E246">
            <v>118</v>
          </cell>
          <cell r="F246">
            <v>10118000</v>
          </cell>
          <cell r="G246" t="str">
            <v>SB</v>
          </cell>
          <cell r="H246" t="str">
            <v>DLH</v>
          </cell>
        </row>
        <row r="247">
          <cell r="E247">
            <v>449</v>
          </cell>
          <cell r="F247">
            <v>10449000</v>
          </cell>
          <cell r="G247" t="str">
            <v>SB</v>
          </cell>
          <cell r="H247" t="str">
            <v>SEM</v>
          </cell>
        </row>
        <row r="248">
          <cell r="E248">
            <v>134</v>
          </cell>
          <cell r="F248">
            <v>10134000</v>
          </cell>
          <cell r="G248" t="str">
            <v>SB</v>
          </cell>
          <cell r="H248" t="str">
            <v>SGT</v>
          </cell>
        </row>
        <row r="249">
          <cell r="E249">
            <v>281</v>
          </cell>
          <cell r="F249">
            <v>10281000</v>
          </cell>
          <cell r="G249" t="str">
            <v>SB</v>
          </cell>
          <cell r="H249" t="str">
            <v>HDS</v>
          </cell>
        </row>
        <row r="250">
          <cell r="E250">
            <v>414</v>
          </cell>
          <cell r="F250">
            <v>10414000</v>
          </cell>
          <cell r="G250" t="str">
            <v>SB</v>
          </cell>
          <cell r="H250" t="str">
            <v>SES</v>
          </cell>
        </row>
        <row r="251">
          <cell r="E251">
            <v>214</v>
          </cell>
          <cell r="F251">
            <v>10214000</v>
          </cell>
          <cell r="G251" t="str">
            <v>UB</v>
          </cell>
          <cell r="H251" t="str">
            <v>TAV</v>
          </cell>
        </row>
        <row r="252">
          <cell r="E252">
            <v>41</v>
          </cell>
          <cell r="F252">
            <v>10041000</v>
          </cell>
          <cell r="G252" t="str">
            <v>UB</v>
          </cell>
          <cell r="H252" t="str">
            <v>TVL</v>
          </cell>
        </row>
        <row r="253">
          <cell r="E253">
            <v>464</v>
          </cell>
          <cell r="F253">
            <v>10464000</v>
          </cell>
          <cell r="G253" t="str">
            <v>SU</v>
          </cell>
          <cell r="H253" t="str">
            <v>TAL</v>
          </cell>
        </row>
        <row r="254">
          <cell r="E254">
            <v>22</v>
          </cell>
          <cell r="F254">
            <v>10022000</v>
          </cell>
          <cell r="G254" t="str">
            <v>UB</v>
          </cell>
          <cell r="H254" t="str">
            <v>TCK</v>
          </cell>
        </row>
        <row r="255">
          <cell r="E255">
            <v>44</v>
          </cell>
          <cell r="F255">
            <v>10044000</v>
          </cell>
          <cell r="G255" t="str">
            <v>UB</v>
          </cell>
          <cell r="H255" t="str">
            <v>TAH</v>
          </cell>
        </row>
        <row r="256">
          <cell r="E256">
            <v>441</v>
          </cell>
          <cell r="F256">
            <v>10441000</v>
          </cell>
          <cell r="G256" t="str">
            <v>UB</v>
          </cell>
          <cell r="H256" t="str">
            <v>TEX</v>
          </cell>
        </row>
        <row r="257">
          <cell r="E257">
            <v>415</v>
          </cell>
          <cell r="F257">
            <v>10415000</v>
          </cell>
          <cell r="G257" t="str">
            <v>DA</v>
          </cell>
          <cell r="H257" t="str">
            <v>IBU</v>
          </cell>
        </row>
        <row r="258">
          <cell r="E258">
            <v>421</v>
          </cell>
          <cell r="F258">
            <v>10421000</v>
          </cell>
          <cell r="G258" t="str">
            <v>TE</v>
          </cell>
          <cell r="H258" t="str">
            <v>UST</v>
          </cell>
        </row>
        <row r="259">
          <cell r="E259">
            <v>142</v>
          </cell>
          <cell r="F259">
            <v>10142000</v>
          </cell>
          <cell r="G259" t="str">
            <v>UB</v>
          </cell>
          <cell r="H259" t="str">
            <v>TMZ</v>
          </cell>
        </row>
        <row r="260">
          <cell r="E260">
            <v>5</v>
          </cell>
          <cell r="F260">
            <v>10005000</v>
          </cell>
          <cell r="G260" t="str">
            <v>UB</v>
          </cell>
          <cell r="H260" t="str">
            <v>TLG</v>
          </cell>
        </row>
        <row r="261">
          <cell r="E261">
            <v>322</v>
          </cell>
          <cell r="F261">
            <v>10322000</v>
          </cell>
          <cell r="G261" t="str">
            <v>BE</v>
          </cell>
          <cell r="H261" t="str">
            <v>TLP</v>
          </cell>
        </row>
        <row r="262">
          <cell r="E262">
            <v>324</v>
          </cell>
          <cell r="F262">
            <v>10324000</v>
          </cell>
          <cell r="G262" t="str">
            <v>UV</v>
          </cell>
          <cell r="H262" t="str">
            <v>TRN</v>
          </cell>
        </row>
        <row r="263">
          <cell r="E263">
            <v>219</v>
          </cell>
          <cell r="F263">
            <v>10219000</v>
          </cell>
          <cell r="G263" t="str">
            <v>UB</v>
          </cell>
          <cell r="H263" t="str">
            <v>BNT</v>
          </cell>
        </row>
        <row r="264">
          <cell r="E264">
            <v>386</v>
          </cell>
          <cell r="F264">
            <v>10386000</v>
          </cell>
          <cell r="G264" t="str">
            <v>DA</v>
          </cell>
          <cell r="H264" t="str">
            <v>TUS</v>
          </cell>
        </row>
        <row r="265">
          <cell r="E265">
            <v>147</v>
          </cell>
          <cell r="F265">
            <v>10147000</v>
          </cell>
          <cell r="G265" t="str">
            <v>UB</v>
          </cell>
          <cell r="H265" t="str">
            <v>HAL</v>
          </cell>
        </row>
        <row r="266">
          <cell r="E266">
            <v>188</v>
          </cell>
          <cell r="F266">
            <v>10188000</v>
          </cell>
          <cell r="G266" t="str">
            <v>UB</v>
          </cell>
          <cell r="H266" t="str">
            <v>ACL</v>
          </cell>
        </row>
        <row r="267">
          <cell r="E267">
            <v>217</v>
          </cell>
          <cell r="F267">
            <v>10217000</v>
          </cell>
          <cell r="G267" t="str">
            <v>DA</v>
          </cell>
          <cell r="H267" t="str">
            <v>TEE</v>
          </cell>
        </row>
        <row r="268">
          <cell r="E268">
            <v>439</v>
          </cell>
          <cell r="F268">
            <v>10439000</v>
          </cell>
          <cell r="G268" t="str">
            <v>TE</v>
          </cell>
          <cell r="H268" t="str">
            <v>TEV</v>
          </cell>
        </row>
        <row r="269">
          <cell r="E269">
            <v>293</v>
          </cell>
          <cell r="F269">
            <v>10293000</v>
          </cell>
          <cell r="G269" t="str">
            <v>UB</v>
          </cell>
          <cell r="H269" t="str">
            <v>CNR</v>
          </cell>
        </row>
        <row r="270">
          <cell r="E270">
            <v>371</v>
          </cell>
          <cell r="F270">
            <v>10371000</v>
          </cell>
          <cell r="G270" t="str">
            <v>TE</v>
          </cell>
          <cell r="H270" t="str">
            <v>UGT</v>
          </cell>
        </row>
        <row r="271">
          <cell r="E271">
            <v>7</v>
          </cell>
          <cell r="F271">
            <v>10007000</v>
          </cell>
          <cell r="G271" t="str">
            <v>UB</v>
          </cell>
          <cell r="H271" t="str">
            <v>UBH</v>
          </cell>
        </row>
        <row r="272">
          <cell r="E272">
            <v>195</v>
          </cell>
          <cell r="F272">
            <v>10195000</v>
          </cell>
          <cell r="G272" t="str">
            <v>UB</v>
          </cell>
          <cell r="H272" t="str">
            <v>BUK</v>
          </cell>
        </row>
        <row r="273">
          <cell r="E273">
            <v>251</v>
          </cell>
          <cell r="F273">
            <v>10251000</v>
          </cell>
          <cell r="G273" t="str">
            <v>UV</v>
          </cell>
          <cell r="H273" t="str">
            <v>UVN</v>
          </cell>
        </row>
        <row r="274">
          <cell r="E274">
            <v>94</v>
          </cell>
          <cell r="F274">
            <v>10094000</v>
          </cell>
          <cell r="G274" t="str">
            <v>UV</v>
          </cell>
          <cell r="H274" t="str">
            <v>HUN</v>
          </cell>
        </row>
        <row r="275">
          <cell r="E275">
            <v>448</v>
          </cell>
          <cell r="F275">
            <v>10448000</v>
          </cell>
          <cell r="G275" t="str">
            <v>UV</v>
          </cell>
          <cell r="H275" t="str">
            <v>CHR</v>
          </cell>
        </row>
        <row r="276">
          <cell r="E276">
            <v>484</v>
          </cell>
          <cell r="F276">
            <v>10484000</v>
          </cell>
          <cell r="G276" t="str">
            <v>UB</v>
          </cell>
          <cell r="H276" t="str">
            <v>UID</v>
          </cell>
        </row>
        <row r="277">
          <cell r="E277">
            <v>3</v>
          </cell>
          <cell r="F277">
            <v>10003000</v>
          </cell>
          <cell r="G277" t="str">
            <v>UB</v>
          </cell>
          <cell r="H277" t="str">
            <v>ULN</v>
          </cell>
        </row>
        <row r="278">
          <cell r="E278">
            <v>325</v>
          </cell>
          <cell r="F278">
            <v>10325000</v>
          </cell>
          <cell r="G278" t="str">
            <v>UV</v>
          </cell>
          <cell r="H278" t="str">
            <v>UNS</v>
          </cell>
        </row>
        <row r="279">
          <cell r="E279">
            <v>422</v>
          </cell>
          <cell r="F279">
            <v>10422000</v>
          </cell>
          <cell r="G279" t="str">
            <v>UV</v>
          </cell>
          <cell r="H279" t="str">
            <v>ULH</v>
          </cell>
        </row>
        <row r="280">
          <cell r="E280">
            <v>437</v>
          </cell>
          <cell r="F280">
            <v>10437000</v>
          </cell>
          <cell r="G280" t="str">
            <v>ZA</v>
          </cell>
          <cell r="H280" t="str">
            <v>LJA</v>
          </cell>
        </row>
        <row r="281">
          <cell r="E281">
            <v>314</v>
          </cell>
          <cell r="F281">
            <v>10314000</v>
          </cell>
          <cell r="G281" t="str">
            <v>EM</v>
          </cell>
          <cell r="H281" t="str">
            <v>UND</v>
          </cell>
        </row>
        <row r="282">
          <cell r="E282">
            <v>474</v>
          </cell>
          <cell r="F282">
            <v>10474000</v>
          </cell>
          <cell r="G282" t="str">
            <v>TE</v>
          </cell>
          <cell r="H282" t="str">
            <v>UDR</v>
          </cell>
        </row>
        <row r="283">
          <cell r="E283">
            <v>447</v>
          </cell>
          <cell r="F283">
            <v>10447000</v>
          </cell>
          <cell r="G283" t="str">
            <v>UB</v>
          </cell>
          <cell r="H283" t="str">
            <v>UBA</v>
          </cell>
        </row>
        <row r="284">
          <cell r="E284">
            <v>210</v>
          </cell>
          <cell r="F284">
            <v>10210000</v>
          </cell>
          <cell r="G284" t="str">
            <v>ZA</v>
          </cell>
          <cell r="H284" t="str">
            <v>ULB</v>
          </cell>
        </row>
        <row r="285">
          <cell r="E285">
            <v>385</v>
          </cell>
          <cell r="F285">
            <v>10385000</v>
          </cell>
          <cell r="G285" t="str">
            <v>DA</v>
          </cell>
          <cell r="H285" t="str">
            <v>SOH</v>
          </cell>
        </row>
        <row r="286">
          <cell r="E286">
            <v>323</v>
          </cell>
          <cell r="F286">
            <v>10323000</v>
          </cell>
          <cell r="G286" t="str">
            <v>UV</v>
          </cell>
          <cell r="H286" t="str">
            <v>CMD</v>
          </cell>
        </row>
        <row r="287">
          <cell r="E287">
            <v>65</v>
          </cell>
          <cell r="F287">
            <v>10065000</v>
          </cell>
          <cell r="G287" t="str">
            <v>UB</v>
          </cell>
          <cell r="H287" t="str">
            <v>HBZ</v>
          </cell>
        </row>
        <row r="288">
          <cell r="E288">
            <v>525</v>
          </cell>
          <cell r="F288">
            <v>10525000</v>
          </cell>
          <cell r="G288" t="str">
            <v>UB</v>
          </cell>
          <cell r="H288" t="str">
            <v>HBO</v>
          </cell>
        </row>
        <row r="289">
          <cell r="E289">
            <v>174</v>
          </cell>
          <cell r="F289">
            <v>10174000</v>
          </cell>
          <cell r="G289" t="str">
            <v>EV</v>
          </cell>
          <cell r="H289" t="str">
            <v>HNG</v>
          </cell>
        </row>
        <row r="290">
          <cell r="E290">
            <v>357</v>
          </cell>
          <cell r="F290">
            <v>10357000</v>
          </cell>
          <cell r="G290" t="str">
            <v>BU</v>
          </cell>
          <cell r="H290" t="str">
            <v>NUL</v>
          </cell>
        </row>
        <row r="291">
          <cell r="E291">
            <v>372</v>
          </cell>
          <cell r="F291">
            <v>10372000</v>
          </cell>
          <cell r="G291" t="str">
            <v>XE</v>
          </cell>
          <cell r="H291" t="str">
            <v>HGL</v>
          </cell>
        </row>
        <row r="292">
          <cell r="E292">
            <v>365</v>
          </cell>
          <cell r="F292">
            <v>10365000</v>
          </cell>
          <cell r="G292" t="str">
            <v>UB</v>
          </cell>
          <cell r="H292" t="str">
            <v>HAG</v>
          </cell>
        </row>
        <row r="293">
          <cell r="E293">
            <v>455</v>
          </cell>
          <cell r="F293">
            <v>10455000</v>
          </cell>
          <cell r="G293" t="str">
            <v>UV</v>
          </cell>
          <cell r="H293" t="str">
            <v>TVT</v>
          </cell>
        </row>
        <row r="294">
          <cell r="E294">
            <v>179</v>
          </cell>
          <cell r="F294">
            <v>10179000</v>
          </cell>
          <cell r="G294" t="str">
            <v>EV</v>
          </cell>
          <cell r="H294" t="str">
            <v>HHN</v>
          </cell>
        </row>
        <row r="295">
          <cell r="E295">
            <v>161</v>
          </cell>
          <cell r="F295">
            <v>10161000</v>
          </cell>
          <cell r="G295" t="str">
            <v>EV</v>
          </cell>
          <cell r="H295" t="str">
            <v>AVH</v>
          </cell>
        </row>
        <row r="296">
          <cell r="E296">
            <v>378</v>
          </cell>
          <cell r="F296">
            <v>10378000</v>
          </cell>
          <cell r="G296" t="str">
            <v>AR</v>
          </cell>
          <cell r="H296" t="str">
            <v>HSR</v>
          </cell>
        </row>
        <row r="297">
          <cell r="E297">
            <v>304</v>
          </cell>
          <cell r="F297">
            <v>10304000</v>
          </cell>
          <cell r="G297" t="str">
            <v>UV</v>
          </cell>
          <cell r="H297" t="str">
            <v>HII</v>
          </cell>
        </row>
        <row r="298">
          <cell r="E298">
            <v>143</v>
          </cell>
          <cell r="F298">
            <v>10143000</v>
          </cell>
          <cell r="G298" t="str">
            <v>UB</v>
          </cell>
          <cell r="H298" t="str">
            <v>AHH</v>
          </cell>
        </row>
        <row r="299">
          <cell r="E299">
            <v>162</v>
          </cell>
          <cell r="F299">
            <v>10162000</v>
          </cell>
          <cell r="G299" t="str">
            <v>TE</v>
          </cell>
          <cell r="H299" t="str">
            <v>CHE</v>
          </cell>
        </row>
        <row r="300">
          <cell r="E300">
            <v>198</v>
          </cell>
          <cell r="F300">
            <v>10198000</v>
          </cell>
          <cell r="G300" t="str">
            <v>UB</v>
          </cell>
          <cell r="H300" t="str">
            <v>MTS</v>
          </cell>
        </row>
        <row r="301">
          <cell r="E301">
            <v>402</v>
          </cell>
          <cell r="F301">
            <v>10402000</v>
          </cell>
          <cell r="G301" t="str">
            <v>HE</v>
          </cell>
          <cell r="H301" t="str">
            <v>ADU</v>
          </cell>
        </row>
        <row r="302">
          <cell r="E302">
            <v>108</v>
          </cell>
          <cell r="F302">
            <v>10108000</v>
          </cell>
          <cell r="G302" t="str">
            <v>HE</v>
          </cell>
          <cell r="H302" t="str">
            <v>HUV</v>
          </cell>
        </row>
        <row r="303">
          <cell r="E303">
            <v>78</v>
          </cell>
          <cell r="F303">
            <v>10078000</v>
          </cell>
          <cell r="G303" t="str">
            <v>HE</v>
          </cell>
          <cell r="H303" t="str">
            <v>HVL</v>
          </cell>
        </row>
        <row r="304">
          <cell r="E304">
            <v>373</v>
          </cell>
          <cell r="F304">
            <v>10373000</v>
          </cell>
          <cell r="G304" t="str">
            <v>HE</v>
          </cell>
          <cell r="H304" t="str">
            <v>HUZ</v>
          </cell>
        </row>
        <row r="305">
          <cell r="E305">
            <v>431</v>
          </cell>
          <cell r="F305">
            <v>10431000</v>
          </cell>
          <cell r="G305" t="str">
            <v>HE</v>
          </cell>
          <cell r="H305" t="str">
            <v>HHS</v>
          </cell>
        </row>
        <row r="306">
          <cell r="E306">
            <v>341</v>
          </cell>
          <cell r="F306">
            <v>10341000</v>
          </cell>
          <cell r="G306" t="str">
            <v>UB</v>
          </cell>
          <cell r="H306" t="str">
            <v>HUT</v>
          </cell>
        </row>
        <row r="307">
          <cell r="E307">
            <v>454</v>
          </cell>
          <cell r="F307">
            <v>10454000</v>
          </cell>
          <cell r="G307" t="str">
            <v>UB</v>
          </cell>
          <cell r="H307" t="str">
            <v>HBT</v>
          </cell>
        </row>
        <row r="308">
          <cell r="E308">
            <v>56</v>
          </cell>
          <cell r="F308">
            <v>10056000</v>
          </cell>
          <cell r="G308" t="str">
            <v>UB</v>
          </cell>
          <cell r="H308" t="str">
            <v>HSG</v>
          </cell>
        </row>
        <row r="309">
          <cell r="E309">
            <v>532</v>
          </cell>
          <cell r="F309">
            <v>10532000</v>
          </cell>
          <cell r="G309" t="str">
            <v>UB</v>
          </cell>
          <cell r="H309" t="str">
            <v>HGN</v>
          </cell>
        </row>
        <row r="310">
          <cell r="E310">
            <v>180</v>
          </cell>
          <cell r="F310">
            <v>10180000</v>
          </cell>
          <cell r="G310" t="str">
            <v>EV</v>
          </cell>
          <cell r="H310" t="str">
            <v>HUJ</v>
          </cell>
        </row>
        <row r="311">
          <cell r="E311">
            <v>330</v>
          </cell>
          <cell r="F311">
            <v>10330000</v>
          </cell>
          <cell r="G311" t="str">
            <v>DA</v>
          </cell>
          <cell r="H311" t="str">
            <v>DAO</v>
          </cell>
        </row>
        <row r="312">
          <cell r="E312">
            <v>393</v>
          </cell>
          <cell r="F312">
            <v>10393000</v>
          </cell>
          <cell r="G312" t="str">
            <v>AR</v>
          </cell>
          <cell r="H312" t="str">
            <v>HAH</v>
          </cell>
        </row>
        <row r="313">
          <cell r="E313">
            <v>472</v>
          </cell>
          <cell r="F313">
            <v>10472000</v>
          </cell>
          <cell r="G313" t="str">
            <v>TE</v>
          </cell>
          <cell r="H313" t="str">
            <v>HTO</v>
          </cell>
        </row>
        <row r="314">
          <cell r="E314">
            <v>8</v>
          </cell>
          <cell r="F314">
            <v>10008000</v>
          </cell>
          <cell r="G314" t="str">
            <v>UB</v>
          </cell>
          <cell r="H314" t="str">
            <v>HRD</v>
          </cell>
        </row>
        <row r="315">
          <cell r="E315">
            <v>133</v>
          </cell>
          <cell r="F315">
            <v>10133000</v>
          </cell>
          <cell r="G315" t="str">
            <v>DO</v>
          </cell>
          <cell r="H315" t="str">
            <v>HRL</v>
          </cell>
        </row>
        <row r="316">
          <cell r="E316">
            <v>19</v>
          </cell>
          <cell r="F316">
            <v>10019000</v>
          </cell>
          <cell r="G316" t="str">
            <v>UB</v>
          </cell>
          <cell r="H316" t="str">
            <v>HIE</v>
          </cell>
        </row>
        <row r="317">
          <cell r="E317">
            <v>114</v>
          </cell>
          <cell r="F317">
            <v>10114000</v>
          </cell>
          <cell r="G317" t="str">
            <v>OR</v>
          </cell>
          <cell r="H317" t="str">
            <v>HLG</v>
          </cell>
        </row>
        <row r="318">
          <cell r="E318">
            <v>91</v>
          </cell>
          <cell r="F318">
            <v>10091000</v>
          </cell>
          <cell r="G318" t="str">
            <v>HE</v>
          </cell>
          <cell r="H318" t="str">
            <v>CGC</v>
          </cell>
        </row>
        <row r="319">
          <cell r="E319">
            <v>120</v>
          </cell>
          <cell r="F319">
            <v>10120000</v>
          </cell>
          <cell r="G319" t="str">
            <v>HO</v>
          </cell>
          <cell r="H319" t="str">
            <v>HAM</v>
          </cell>
        </row>
        <row r="320">
          <cell r="E320">
            <v>4</v>
          </cell>
          <cell r="F320">
            <v>10004000</v>
          </cell>
          <cell r="G320" t="str">
            <v>UB</v>
          </cell>
          <cell r="H320" t="str">
            <v>CSU</v>
          </cell>
        </row>
        <row r="321">
          <cell r="E321">
            <v>407</v>
          </cell>
          <cell r="F321">
            <v>10407000</v>
          </cell>
          <cell r="G321" t="str">
            <v>SB</v>
          </cell>
          <cell r="H321" t="str">
            <v>TSA</v>
          </cell>
        </row>
        <row r="322">
          <cell r="E322">
            <v>409</v>
          </cell>
          <cell r="F322">
            <v>10409000</v>
          </cell>
          <cell r="G322" t="str">
            <v>SB</v>
          </cell>
          <cell r="H322" t="str">
            <v>HJL</v>
          </cell>
        </row>
        <row r="323">
          <cell r="E323">
            <v>181</v>
          </cell>
          <cell r="F323">
            <v>10181000</v>
          </cell>
          <cell r="G323" t="str">
            <v>TE</v>
          </cell>
          <cell r="H323" t="str">
            <v>CAD</v>
          </cell>
        </row>
        <row r="324">
          <cell r="E324">
            <v>352</v>
          </cell>
          <cell r="F324">
            <v>10352000</v>
          </cell>
          <cell r="G324" t="str">
            <v>DU</v>
          </cell>
          <cell r="H324" t="str">
            <v>CDU</v>
          </cell>
        </row>
        <row r="325">
          <cell r="E325">
            <v>306</v>
          </cell>
          <cell r="F325">
            <v>10306000</v>
          </cell>
          <cell r="G325" t="str">
            <v>UB</v>
          </cell>
          <cell r="H325" t="str">
            <v>CHI</v>
          </cell>
        </row>
        <row r="326">
          <cell r="E326">
            <v>490</v>
          </cell>
          <cell r="F326">
            <v>10490000</v>
          </cell>
          <cell r="G326" t="str">
            <v>UV</v>
          </cell>
          <cell r="H326" t="str">
            <v>SDT</v>
          </cell>
        </row>
        <row r="327">
          <cell r="E327">
            <v>309</v>
          </cell>
          <cell r="F327">
            <v>10309000</v>
          </cell>
          <cell r="G327" t="str">
            <v>DA</v>
          </cell>
          <cell r="H327" t="str">
            <v>SHG</v>
          </cell>
        </row>
        <row r="328">
          <cell r="E328">
            <v>215</v>
          </cell>
          <cell r="F328">
            <v>10215000</v>
          </cell>
          <cell r="G328" t="str">
            <v>BU</v>
          </cell>
          <cell r="H328" t="str">
            <v>OZT</v>
          </cell>
        </row>
        <row r="329">
          <cell r="E329">
            <v>158</v>
          </cell>
          <cell r="F329">
            <v>10158000</v>
          </cell>
          <cell r="G329" t="str">
            <v>SB</v>
          </cell>
          <cell r="H329" t="str">
            <v>SIM</v>
          </cell>
        </row>
        <row r="330">
          <cell r="E330">
            <v>175</v>
          </cell>
          <cell r="F330">
            <v>10175000</v>
          </cell>
          <cell r="G330" t="str">
            <v>EV</v>
          </cell>
          <cell r="H330" t="str">
            <v>AMT</v>
          </cell>
        </row>
        <row r="331">
          <cell r="E331">
            <v>416</v>
          </cell>
          <cell r="F331">
            <v>10416000</v>
          </cell>
          <cell r="G331" t="str">
            <v>AR</v>
          </cell>
          <cell r="H331" t="str">
            <v>SNO</v>
          </cell>
        </row>
        <row r="332">
          <cell r="E332">
            <v>260</v>
          </cell>
          <cell r="F332">
            <v>10260000</v>
          </cell>
          <cell r="G332" t="str">
            <v>SB</v>
          </cell>
          <cell r="H332" t="str">
            <v>SHS</v>
          </cell>
        </row>
        <row r="333">
          <cell r="E333">
            <v>359</v>
          </cell>
          <cell r="F333">
            <v>10359000</v>
          </cell>
          <cell r="G333" t="str">
            <v>UB</v>
          </cell>
          <cell r="H333" t="str">
            <v>NRS</v>
          </cell>
        </row>
        <row r="334">
          <cell r="E334">
            <v>249</v>
          </cell>
          <cell r="F334">
            <v>10249000</v>
          </cell>
          <cell r="G334" t="str">
            <v>UB</v>
          </cell>
          <cell r="H334" t="str">
            <v>SCL</v>
          </cell>
        </row>
        <row r="335">
          <cell r="E335">
            <v>178</v>
          </cell>
          <cell r="F335">
            <v>10178000</v>
          </cell>
          <cell r="G335" t="str">
            <v>HO</v>
          </cell>
          <cell r="H335" t="str">
            <v>JRG</v>
          </cell>
        </row>
        <row r="336">
          <cell r="E336">
            <v>154</v>
          </cell>
          <cell r="F336">
            <v>10154000</v>
          </cell>
          <cell r="G336" t="str">
            <v>OR</v>
          </cell>
          <cell r="H336" t="str">
            <v>TAS</v>
          </cell>
        </row>
        <row r="337">
          <cell r="E337">
            <v>113</v>
          </cell>
          <cell r="F337">
            <v>10113000</v>
          </cell>
          <cell r="G337" t="str">
            <v>OR</v>
          </cell>
          <cell r="H337" t="str">
            <v>IND</v>
          </cell>
        </row>
        <row r="338">
          <cell r="E338">
            <v>184</v>
          </cell>
          <cell r="F338">
            <v>10184000</v>
          </cell>
          <cell r="G338" t="str">
            <v>TE</v>
          </cell>
          <cell r="H338" t="str">
            <v>ETL</v>
          </cell>
        </row>
        <row r="339">
          <cell r="E339">
            <v>425</v>
          </cell>
          <cell r="F339">
            <v>10425000</v>
          </cell>
          <cell r="G339" t="str">
            <v>DO</v>
          </cell>
          <cell r="H339" t="str">
            <v>ECV</v>
          </cell>
        </row>
        <row r="340">
          <cell r="E340">
            <v>440</v>
          </cell>
          <cell r="F340">
            <v>10440000</v>
          </cell>
          <cell r="G340" t="str">
            <v>UB</v>
          </cell>
          <cell r="H340" t="str">
            <v>ESG</v>
          </cell>
        </row>
        <row r="341">
          <cell r="E341">
            <v>537</v>
          </cell>
          <cell r="F341">
            <v>10537000</v>
          </cell>
          <cell r="G341" t="str">
            <v>DG</v>
          </cell>
          <cell r="H341" t="str">
            <v>ETR</v>
          </cell>
        </row>
        <row r="342">
          <cell r="E342">
            <v>191</v>
          </cell>
          <cell r="F342">
            <v>10191000</v>
          </cell>
          <cell r="G342" t="str">
            <v>UB</v>
          </cell>
          <cell r="H342" t="str">
            <v>EER</v>
          </cell>
        </row>
        <row r="343">
          <cell r="E343">
            <v>466</v>
          </cell>
          <cell r="F343">
            <v>10466000</v>
          </cell>
          <cell r="G343" t="str">
            <v>BE</v>
          </cell>
          <cell r="H343" t="str">
            <v>BOE</v>
          </cell>
        </row>
        <row r="344">
          <cell r="E344">
            <v>469</v>
          </cell>
          <cell r="F344">
            <v>10469000</v>
          </cell>
          <cell r="G344" t="str">
            <v>OR</v>
          </cell>
          <cell r="H344" t="str">
            <v>EAZ</v>
          </cell>
        </row>
        <row r="345">
          <cell r="E345">
            <v>377</v>
          </cell>
          <cell r="F345">
            <v>10377000</v>
          </cell>
          <cell r="G345" t="str">
            <v>BU</v>
          </cell>
          <cell r="H345" t="str">
            <v>SVR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rhanpp@mongol.net" TargetMode="External" /><Relationship Id="rId2" Type="http://schemas.openxmlformats.org/officeDocument/2006/relationships/hyperlink" Target="mailto:info@dmplant.mn" TargetMode="External" /><Relationship Id="rId3" Type="http://schemas.openxmlformats.org/officeDocument/2006/relationships/hyperlink" Target="http://www.nehii.mn/" TargetMode="External" /><Relationship Id="rId4" Type="http://schemas.openxmlformats.org/officeDocument/2006/relationships/hyperlink" Target="http://www.tavantolgoi.mn/" TargetMode="External" /><Relationship Id="rId5" Type="http://schemas.openxmlformats.org/officeDocument/2006/relationships/hyperlink" Target="http://www.odonbaatar2004.mn/" TargetMode="External" /><Relationship Id="rId6" Type="http://schemas.openxmlformats.org/officeDocument/2006/relationships/hyperlink" Target="mailto:u_batsuuri@yahoo.com" TargetMode="External" /><Relationship Id="rId7" Type="http://schemas.openxmlformats.org/officeDocument/2006/relationships/hyperlink" Target="http://www.apu.mn/" TargetMode="External" /><Relationship Id="rId8" Type="http://schemas.openxmlformats.org/officeDocument/2006/relationships/hyperlink" Target="http://www.baganuurmine.mn/" TargetMode="External" /><Relationship Id="rId9" Type="http://schemas.openxmlformats.org/officeDocument/2006/relationships/hyperlink" Target="http://www.bdsek.mn/" TargetMode="External" /><Relationship Id="rId10" Type="http://schemas.openxmlformats.org/officeDocument/2006/relationships/hyperlink" Target="http://www.bayangolhotel.mn/" TargetMode="External" /><Relationship Id="rId11" Type="http://schemas.openxmlformats.org/officeDocument/2006/relationships/hyperlink" Target="http://www.gazarmn.com/" TargetMode="External" /><Relationship Id="rId12" Type="http://schemas.openxmlformats.org/officeDocument/2006/relationships/hyperlink" Target="http://www.genco-tour.mn/" TargetMode="External" /><Relationship Id="rId13" Type="http://schemas.openxmlformats.org/officeDocument/2006/relationships/hyperlink" Target="http://www.mintmn.majicnet/" TargetMode="External" /><Relationship Id="rId14" Type="http://schemas.openxmlformats.org/officeDocument/2006/relationships/hyperlink" Target="http://www.zoosbank.mn/" TargetMode="External" /><Relationship Id="rId15" Type="http://schemas.openxmlformats.org/officeDocument/2006/relationships/hyperlink" Target="mailto:mongolshevro@magicnet.mn" TargetMode="External" /><Relationship Id="rId16" Type="http://schemas.openxmlformats.org/officeDocument/2006/relationships/hyperlink" Target="http://www.mongoltelecom.com/" TargetMode="External" /><Relationship Id="rId17" Type="http://schemas.openxmlformats.org/officeDocument/2006/relationships/hyperlink" Target="http://www.monenzyme@mongol.net/" TargetMode="External" /><Relationship Id="rId18" Type="http://schemas.openxmlformats.org/officeDocument/2006/relationships/hyperlink" Target="http://www.hotel-mongolia.mn/" TargetMode="External" /><Relationship Id="rId19" Type="http://schemas.openxmlformats.org/officeDocument/2006/relationships/hyperlink" Target="http://www.nuuslelurguu.mn/" TargetMode="External" /><Relationship Id="rId20" Type="http://schemas.openxmlformats.org/officeDocument/2006/relationships/hyperlink" Target="http://www.moncareer.mn/" TargetMode="External" /><Relationship Id="rId21" Type="http://schemas.openxmlformats.org/officeDocument/2006/relationships/hyperlink" Target="http://www.talkh-chikher.mn/" TargetMode="External" /><Relationship Id="rId22" Type="http://schemas.openxmlformats.org/officeDocument/2006/relationships/hyperlink" Target="mailto:tech_import@mobinet.mn" TargetMode="External" /><Relationship Id="rId23" Type="http://schemas.openxmlformats.org/officeDocument/2006/relationships/hyperlink" Target="http://www.nomin.net/" TargetMode="External" /><Relationship Id="rId24" Type="http://schemas.openxmlformats.org/officeDocument/2006/relationships/hyperlink" Target="http://www.mongolia-carpet.com/" TargetMode="External" /><Relationship Id="rId25" Type="http://schemas.openxmlformats.org/officeDocument/2006/relationships/hyperlink" Target="mailto:sbatamkhn@yahoo.com" TargetMode="External" /><Relationship Id="rId26" Type="http://schemas.openxmlformats.org/officeDocument/2006/relationships/hyperlink" Target="http://www.bishrelt.com/" TargetMode="External" /><Relationship Id="rId27" Type="http://schemas.openxmlformats.org/officeDocument/2006/relationships/hyperlink" Target="http://www.khurd.mn/" TargetMode="External" /><Relationship Id="rId28" Type="http://schemas.openxmlformats.org/officeDocument/2006/relationships/hyperlink" Target="http://www.hungonbeton.mn/" TargetMode="External" /><Relationship Id="rId29" Type="http://schemas.openxmlformats.org/officeDocument/2006/relationships/hyperlink" Target="http://www.mudix.mn/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7"/>
  <sheetViews>
    <sheetView tabSelected="1" zoomScalePageLayoutView="0" workbookViewId="0" topLeftCell="A322">
      <selection activeCell="G341" sqref="G341"/>
    </sheetView>
  </sheetViews>
  <sheetFormatPr defaultColWidth="9.140625" defaultRowHeight="15"/>
  <cols>
    <col min="1" max="1" width="3.57421875" style="0" bestFit="1" customWidth="1"/>
    <col min="2" max="2" width="5.28125" style="0" customWidth="1"/>
    <col min="4" max="4" width="7.7109375" style="51" customWidth="1"/>
    <col min="5" max="5" width="22.421875" style="0" customWidth="1"/>
    <col min="6" max="6" width="3.7109375" style="0" bestFit="1" customWidth="1"/>
    <col min="7" max="7" width="20.57421875" style="0" customWidth="1"/>
    <col min="8" max="8" width="27.421875" style="0" customWidth="1"/>
    <col min="9" max="9" width="15.00390625" style="0" customWidth="1"/>
    <col min="10" max="10" width="13.7109375" style="0" customWidth="1"/>
    <col min="11" max="11" width="16.57421875" style="0" customWidth="1"/>
    <col min="12" max="12" width="9.8515625" style="0" customWidth="1"/>
    <col min="13" max="13" width="13.8515625" style="0" customWidth="1"/>
    <col min="14" max="14" width="11.7109375" style="0" customWidth="1"/>
    <col min="15" max="15" width="10.57421875" style="0" customWidth="1"/>
    <col min="16" max="16" width="17.8515625" style="0" customWidth="1"/>
    <col min="17" max="17" width="11.140625" style="0" customWidth="1"/>
    <col min="18" max="18" width="26.7109375" style="0" customWidth="1"/>
  </cols>
  <sheetData>
    <row r="1" spans="1:18" ht="15">
      <c r="A1" s="1"/>
      <c r="B1" s="1"/>
      <c r="C1" s="1"/>
      <c r="D1" s="46"/>
      <c r="E1" s="1"/>
      <c r="F1" s="1"/>
      <c r="G1" s="2" t="s">
        <v>0</v>
      </c>
      <c r="H1" s="3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1"/>
      <c r="B2" s="1"/>
      <c r="C2" s="1"/>
      <c r="D2" s="46"/>
      <c r="E2" s="1"/>
      <c r="F2" s="1"/>
      <c r="G2" s="1"/>
      <c r="H2" s="3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 thickBot="1">
      <c r="A3" s="1"/>
      <c r="B3" s="1"/>
      <c r="C3" s="1"/>
      <c r="D3" s="46"/>
      <c r="E3" s="1"/>
      <c r="F3" s="1"/>
      <c r="G3" s="1"/>
      <c r="H3" s="3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 thickBot="1">
      <c r="A4" s="56" t="s">
        <v>1</v>
      </c>
      <c r="B4" s="58" t="s">
        <v>2</v>
      </c>
      <c r="C4" s="58" t="s">
        <v>3</v>
      </c>
      <c r="D4" s="54" t="s">
        <v>1779</v>
      </c>
      <c r="E4" s="56" t="s">
        <v>4</v>
      </c>
      <c r="F4" s="60" t="s">
        <v>5</v>
      </c>
      <c r="G4" s="52" t="s">
        <v>6</v>
      </c>
      <c r="H4" s="52" t="s">
        <v>7</v>
      </c>
      <c r="I4" s="62" t="s">
        <v>8</v>
      </c>
      <c r="J4" s="63"/>
      <c r="K4" s="62" t="s">
        <v>9</v>
      </c>
      <c r="L4" s="63"/>
      <c r="M4" s="62" t="s">
        <v>10</v>
      </c>
      <c r="N4" s="63"/>
      <c r="O4" s="56" t="s">
        <v>11</v>
      </c>
      <c r="P4" s="56" t="s">
        <v>12</v>
      </c>
      <c r="Q4" s="56" t="s">
        <v>13</v>
      </c>
      <c r="R4" s="56" t="s">
        <v>14</v>
      </c>
    </row>
    <row r="5" spans="1:18" ht="24.75" customHeight="1" thickBot="1">
      <c r="A5" s="57"/>
      <c r="B5" s="59"/>
      <c r="C5" s="59"/>
      <c r="D5" s="55"/>
      <c r="E5" s="57"/>
      <c r="F5" s="61"/>
      <c r="G5" s="53"/>
      <c r="H5" s="53"/>
      <c r="I5" s="4" t="s">
        <v>15</v>
      </c>
      <c r="J5" s="4" t="s">
        <v>16</v>
      </c>
      <c r="K5" s="4" t="s">
        <v>15</v>
      </c>
      <c r="L5" s="4" t="s">
        <v>16</v>
      </c>
      <c r="M5" s="4" t="s">
        <v>15</v>
      </c>
      <c r="N5" s="4" t="s">
        <v>16</v>
      </c>
      <c r="O5" s="57"/>
      <c r="P5" s="57"/>
      <c r="Q5" s="57"/>
      <c r="R5" s="57"/>
    </row>
    <row r="6" spans="1:18" ht="15.75" thickBot="1">
      <c r="A6" s="5">
        <v>1</v>
      </c>
      <c r="B6" s="6">
        <v>369</v>
      </c>
      <c r="C6" s="6">
        <f aca="true" t="shared" si="0" ref="C6:C69">10000000+B6*1000</f>
        <v>10369000</v>
      </c>
      <c r="D6" s="47" t="str">
        <f>VLOOKUP(B6,'[1]listing13'!$E$8:$H$345,4,0)</f>
        <v>AAR</v>
      </c>
      <c r="E6" s="7" t="s">
        <v>17</v>
      </c>
      <c r="F6" s="8" t="s">
        <v>18</v>
      </c>
      <c r="G6" s="8" t="s">
        <v>19</v>
      </c>
      <c r="H6" s="8" t="s">
        <v>20</v>
      </c>
      <c r="I6" s="9" t="s">
        <v>21</v>
      </c>
      <c r="J6" s="10">
        <v>99970406</v>
      </c>
      <c r="K6" s="10" t="s">
        <v>22</v>
      </c>
      <c r="L6" s="10">
        <v>99115514</v>
      </c>
      <c r="M6" s="10" t="s">
        <v>23</v>
      </c>
      <c r="N6" s="10">
        <v>99339796</v>
      </c>
      <c r="O6" s="10">
        <v>133221222</v>
      </c>
      <c r="P6" s="10"/>
      <c r="Q6" s="10"/>
      <c r="R6" s="10"/>
    </row>
    <row r="7" spans="1:18" ht="15.75" thickBot="1">
      <c r="A7" s="11">
        <f aca="true" t="shared" si="1" ref="A7:A25">A6+1</f>
        <v>2</v>
      </c>
      <c r="B7" s="12">
        <v>394</v>
      </c>
      <c r="C7" s="12">
        <f t="shared" si="0"/>
        <v>10394000</v>
      </c>
      <c r="D7" s="47" t="str">
        <f>VLOOKUP(B7,'[1]listing13'!$E$8:$H$345,4,0)</f>
        <v>ABH</v>
      </c>
      <c r="E7" s="13" t="s">
        <v>24</v>
      </c>
      <c r="F7" s="14" t="s">
        <v>18</v>
      </c>
      <c r="G7" s="14" t="s">
        <v>25</v>
      </c>
      <c r="H7" s="14" t="s">
        <v>20</v>
      </c>
      <c r="I7" s="15" t="s">
        <v>26</v>
      </c>
      <c r="J7" s="15">
        <v>2888</v>
      </c>
      <c r="K7" s="15" t="s">
        <v>27</v>
      </c>
      <c r="L7" s="15">
        <v>2264</v>
      </c>
      <c r="M7" s="15" t="s">
        <v>28</v>
      </c>
      <c r="N7" s="15">
        <v>2803</v>
      </c>
      <c r="O7" s="16"/>
      <c r="P7" s="15"/>
      <c r="Q7" s="15"/>
      <c r="R7" s="16"/>
    </row>
    <row r="8" spans="1:18" ht="15.75" thickBot="1">
      <c r="A8" s="11">
        <f t="shared" si="1"/>
        <v>3</v>
      </c>
      <c r="B8" s="12">
        <v>93</v>
      </c>
      <c r="C8" s="12">
        <f t="shared" si="0"/>
        <v>10093000</v>
      </c>
      <c r="D8" s="47" t="str">
        <f>VLOOKUP(B8,'[1]listing13'!$E$8:$H$345,4,0)</f>
        <v>BBG</v>
      </c>
      <c r="E8" s="13" t="s">
        <v>29</v>
      </c>
      <c r="F8" s="14" t="s">
        <v>18</v>
      </c>
      <c r="G8" s="14" t="s">
        <v>30</v>
      </c>
      <c r="H8" s="14" t="s">
        <v>31</v>
      </c>
      <c r="I8" s="15" t="s">
        <v>32</v>
      </c>
      <c r="J8" s="15">
        <v>2737</v>
      </c>
      <c r="K8" s="15" t="s">
        <v>33</v>
      </c>
      <c r="L8" s="16"/>
      <c r="M8" s="15" t="s">
        <v>34</v>
      </c>
      <c r="N8" s="16"/>
      <c r="O8" s="16"/>
      <c r="P8" s="15"/>
      <c r="Q8" s="15"/>
      <c r="R8" s="16"/>
    </row>
    <row r="9" spans="1:18" ht="15.75" thickBot="1">
      <c r="A9" s="11">
        <f t="shared" si="1"/>
        <v>4</v>
      </c>
      <c r="B9" s="12">
        <v>368</v>
      </c>
      <c r="C9" s="12">
        <f t="shared" si="0"/>
        <v>10368000</v>
      </c>
      <c r="D9" s="47" t="str">
        <f>VLOOKUP(B9,'[1]listing13'!$E$8:$H$345,4,0)</f>
        <v>UAR</v>
      </c>
      <c r="E9" s="13" t="s">
        <v>35</v>
      </c>
      <c r="F9" s="14" t="s">
        <v>18</v>
      </c>
      <c r="G9" s="14" t="s">
        <v>19</v>
      </c>
      <c r="H9" s="14" t="s">
        <v>20</v>
      </c>
      <c r="I9" s="15" t="s">
        <v>36</v>
      </c>
      <c r="J9" s="15" t="s">
        <v>37</v>
      </c>
      <c r="K9" s="15"/>
      <c r="L9" s="16"/>
      <c r="M9" s="15" t="s">
        <v>38</v>
      </c>
      <c r="N9" s="15">
        <v>99018641</v>
      </c>
      <c r="O9" s="16"/>
      <c r="P9" s="15"/>
      <c r="Q9" s="15"/>
      <c r="R9" s="16"/>
    </row>
    <row r="10" spans="1:18" ht="15.75" thickBot="1">
      <c r="A10" s="11">
        <f t="shared" si="1"/>
        <v>5</v>
      </c>
      <c r="B10" s="12">
        <v>393</v>
      </c>
      <c r="C10" s="12">
        <f t="shared" si="0"/>
        <v>10393000</v>
      </c>
      <c r="D10" s="47" t="str">
        <f>VLOOKUP(B10,'[1]listing13'!$E$8:$H$345,4,0)</f>
        <v>HAH</v>
      </c>
      <c r="E10" s="13" t="s">
        <v>39</v>
      </c>
      <c r="F10" s="14" t="s">
        <v>18</v>
      </c>
      <c r="G10" s="14" t="s">
        <v>40</v>
      </c>
      <c r="H10" s="14" t="s">
        <v>20</v>
      </c>
      <c r="I10" s="15" t="s">
        <v>41</v>
      </c>
      <c r="J10" s="15">
        <v>2756</v>
      </c>
      <c r="K10" s="15" t="s">
        <v>42</v>
      </c>
      <c r="L10" s="15"/>
      <c r="M10" s="15" t="s">
        <v>43</v>
      </c>
      <c r="N10" s="15">
        <v>2293</v>
      </c>
      <c r="O10" s="16"/>
      <c r="P10" s="15"/>
      <c r="Q10" s="15"/>
      <c r="R10" s="16"/>
    </row>
    <row r="11" spans="1:18" ht="15.75" thickBot="1">
      <c r="A11" s="11">
        <f t="shared" si="1"/>
        <v>6</v>
      </c>
      <c r="B11" s="12">
        <v>416</v>
      </c>
      <c r="C11" s="12">
        <f t="shared" si="0"/>
        <v>10416000</v>
      </c>
      <c r="D11" s="47" t="str">
        <f>VLOOKUP(B11,'[1]listing13'!$E$8:$H$345,4,0)</f>
        <v>SNO</v>
      </c>
      <c r="E11" s="13" t="s">
        <v>44</v>
      </c>
      <c r="F11" s="14" t="s">
        <v>18</v>
      </c>
      <c r="G11" s="14" t="s">
        <v>45</v>
      </c>
      <c r="H11" s="14" t="s">
        <v>46</v>
      </c>
      <c r="I11" s="15" t="s">
        <v>47</v>
      </c>
      <c r="J11" s="16"/>
      <c r="K11" s="16"/>
      <c r="L11" s="16"/>
      <c r="M11" s="16"/>
      <c r="N11" s="16"/>
      <c r="O11" s="16"/>
      <c r="P11" s="15"/>
      <c r="Q11" s="15"/>
      <c r="R11" s="16"/>
    </row>
    <row r="12" spans="1:18" ht="15.75" thickBot="1">
      <c r="A12" s="11">
        <f t="shared" si="1"/>
        <v>7</v>
      </c>
      <c r="B12" s="12">
        <v>378</v>
      </c>
      <c r="C12" s="12">
        <f t="shared" si="0"/>
        <v>10378000</v>
      </c>
      <c r="D12" s="47" t="str">
        <f>VLOOKUP(B12,'[1]listing13'!$E$8:$H$345,4,0)</f>
        <v>HSR</v>
      </c>
      <c r="E12" s="13" t="s">
        <v>48</v>
      </c>
      <c r="F12" s="14" t="s">
        <v>49</v>
      </c>
      <c r="G12" s="14" t="s">
        <v>50</v>
      </c>
      <c r="H12" s="14" t="s">
        <v>20</v>
      </c>
      <c r="I12" s="15" t="s">
        <v>51</v>
      </c>
      <c r="J12" s="15">
        <v>99113212</v>
      </c>
      <c r="K12" s="15" t="s">
        <v>52</v>
      </c>
      <c r="L12" s="15">
        <v>2990</v>
      </c>
      <c r="M12" s="15" t="s">
        <v>53</v>
      </c>
      <c r="N12" s="15">
        <v>13322264</v>
      </c>
      <c r="O12" s="15"/>
      <c r="P12" s="15"/>
      <c r="Q12" s="15"/>
      <c r="R12" s="15"/>
    </row>
    <row r="13" spans="1:18" ht="27" thickBot="1">
      <c r="A13" s="11">
        <f t="shared" si="1"/>
        <v>8</v>
      </c>
      <c r="B13" s="12">
        <v>187</v>
      </c>
      <c r="C13" s="12">
        <f t="shared" si="0"/>
        <v>10187000</v>
      </c>
      <c r="D13" s="47" t="str">
        <f>VLOOKUP(B13,'[1]listing13'!$E$8:$H$345,4,0)</f>
        <v>ALD</v>
      </c>
      <c r="E13" s="13" t="s">
        <v>54</v>
      </c>
      <c r="F13" s="14" t="s">
        <v>55</v>
      </c>
      <c r="G13" s="14" t="s">
        <v>56</v>
      </c>
      <c r="H13" s="14" t="s">
        <v>57</v>
      </c>
      <c r="I13" s="15" t="s">
        <v>58</v>
      </c>
      <c r="J13" s="15" t="s">
        <v>59</v>
      </c>
      <c r="K13" s="15" t="s">
        <v>60</v>
      </c>
      <c r="L13" s="15" t="s">
        <v>61</v>
      </c>
      <c r="M13" s="15" t="s">
        <v>62</v>
      </c>
      <c r="N13" s="15" t="s">
        <v>63</v>
      </c>
      <c r="O13" s="15">
        <v>22133</v>
      </c>
      <c r="P13" s="15" t="s">
        <v>64</v>
      </c>
      <c r="Q13" s="15" t="s">
        <v>65</v>
      </c>
      <c r="R13" s="15"/>
    </row>
    <row r="14" spans="1:18" ht="15.75" thickBot="1">
      <c r="A14" s="11">
        <f t="shared" si="1"/>
        <v>9</v>
      </c>
      <c r="B14" s="12">
        <v>253</v>
      </c>
      <c r="C14" s="12">
        <f t="shared" si="0"/>
        <v>10253000</v>
      </c>
      <c r="D14" s="47" t="str">
        <f>VLOOKUP(B14,'[1]listing13'!$E$8:$H$345,4,0)</f>
        <v>ASG</v>
      </c>
      <c r="E14" s="13" t="s">
        <v>66</v>
      </c>
      <c r="F14" s="14" t="s">
        <v>55</v>
      </c>
      <c r="G14" s="14" t="s">
        <v>67</v>
      </c>
      <c r="H14" s="14" t="s">
        <v>68</v>
      </c>
      <c r="I14" s="15" t="s">
        <v>69</v>
      </c>
      <c r="J14" s="15">
        <v>99050619</v>
      </c>
      <c r="K14" s="16"/>
      <c r="L14" s="16"/>
      <c r="M14" s="16"/>
      <c r="N14" s="16"/>
      <c r="O14" s="16"/>
      <c r="P14" s="15"/>
      <c r="Q14" s="15"/>
      <c r="R14" s="16"/>
    </row>
    <row r="15" spans="1:18" ht="15.75" thickBot="1">
      <c r="A15" s="11">
        <f t="shared" si="1"/>
        <v>10</v>
      </c>
      <c r="B15" s="12">
        <v>200</v>
      </c>
      <c r="C15" s="12">
        <f t="shared" si="0"/>
        <v>10200000</v>
      </c>
      <c r="D15" s="47" t="str">
        <f>VLOOKUP(B15,'[1]listing13'!$E$8:$H$345,4,0)</f>
        <v>NOG</v>
      </c>
      <c r="E15" s="13" t="s">
        <v>70</v>
      </c>
      <c r="F15" s="14" t="s">
        <v>55</v>
      </c>
      <c r="G15" s="14" t="s">
        <v>71</v>
      </c>
      <c r="H15" s="14" t="s">
        <v>72</v>
      </c>
      <c r="I15" s="15" t="s">
        <v>73</v>
      </c>
      <c r="J15" s="15">
        <v>99428844</v>
      </c>
      <c r="K15" s="16" t="s">
        <v>74</v>
      </c>
      <c r="L15" s="16"/>
      <c r="M15" s="16" t="s">
        <v>75</v>
      </c>
      <c r="N15" s="16">
        <v>26609</v>
      </c>
      <c r="O15" s="16"/>
      <c r="P15" s="15"/>
      <c r="Q15" s="15"/>
      <c r="R15" s="16"/>
    </row>
    <row r="16" spans="1:18" ht="15.75" thickBot="1">
      <c r="A16" s="11">
        <f t="shared" si="1"/>
        <v>11</v>
      </c>
      <c r="B16" s="12">
        <v>442</v>
      </c>
      <c r="C16" s="12">
        <f t="shared" si="0"/>
        <v>10442000</v>
      </c>
      <c r="D16" s="47" t="str">
        <f>VLOOKUP(B16,'[1]listing13'!$E$8:$H$345,4,0)</f>
        <v>JMT</v>
      </c>
      <c r="E16" s="13" t="s">
        <v>76</v>
      </c>
      <c r="F16" s="14" t="s">
        <v>55</v>
      </c>
      <c r="G16" s="14" t="s">
        <v>77</v>
      </c>
      <c r="H16" s="14" t="s">
        <v>78</v>
      </c>
      <c r="I16" s="16" t="s">
        <v>79</v>
      </c>
      <c r="J16" s="16"/>
      <c r="K16" s="16"/>
      <c r="L16" s="16"/>
      <c r="M16" s="16"/>
      <c r="N16" s="16"/>
      <c r="O16" s="16"/>
      <c r="P16" s="15"/>
      <c r="Q16" s="15"/>
      <c r="R16" s="16"/>
    </row>
    <row r="17" spans="1:18" ht="15.75" thickBot="1">
      <c r="A17" s="11">
        <v>12</v>
      </c>
      <c r="B17" s="12">
        <v>272</v>
      </c>
      <c r="C17" s="12">
        <f t="shared" si="0"/>
        <v>10272000</v>
      </c>
      <c r="D17" s="47" t="str">
        <f>VLOOKUP(B17,'[1]listing13'!$E$8:$H$345,4,0)</f>
        <v>MER</v>
      </c>
      <c r="E17" s="13" t="s">
        <v>80</v>
      </c>
      <c r="F17" s="14" t="s">
        <v>55</v>
      </c>
      <c r="G17" s="14" t="s">
        <v>81</v>
      </c>
      <c r="H17" s="14" t="s">
        <v>57</v>
      </c>
      <c r="I17" s="15" t="s">
        <v>82</v>
      </c>
      <c r="J17" s="15">
        <v>99429395</v>
      </c>
      <c r="K17" s="15" t="s">
        <v>83</v>
      </c>
      <c r="L17" s="15">
        <v>99429395</v>
      </c>
      <c r="M17" s="15" t="s">
        <v>84</v>
      </c>
      <c r="N17" s="15">
        <v>99422812</v>
      </c>
      <c r="O17" s="16"/>
      <c r="P17" s="15"/>
      <c r="Q17" s="15"/>
      <c r="R17" s="16"/>
    </row>
    <row r="18" spans="1:18" ht="15.75" thickBot="1">
      <c r="A18" s="11">
        <f t="shared" si="1"/>
        <v>13</v>
      </c>
      <c r="B18" s="12">
        <v>322</v>
      </c>
      <c r="C18" s="12">
        <f t="shared" si="0"/>
        <v>10322000</v>
      </c>
      <c r="D18" s="47" t="str">
        <f>VLOOKUP(B18,'[1]listing13'!$E$8:$H$345,4,0)</f>
        <v>TLP</v>
      </c>
      <c r="E18" s="13" t="s">
        <v>85</v>
      </c>
      <c r="F18" s="14" t="s">
        <v>55</v>
      </c>
      <c r="G18" s="14" t="s">
        <v>86</v>
      </c>
      <c r="H18" s="14" t="s">
        <v>87</v>
      </c>
      <c r="I18" s="15" t="s">
        <v>88</v>
      </c>
      <c r="J18" s="15">
        <v>99422299</v>
      </c>
      <c r="K18" s="16"/>
      <c r="L18" s="16">
        <v>2619</v>
      </c>
      <c r="M18" s="16" t="s">
        <v>89</v>
      </c>
      <c r="N18" s="16">
        <v>2873</v>
      </c>
      <c r="O18" s="16"/>
      <c r="P18" s="15"/>
      <c r="Q18" s="15"/>
      <c r="R18" s="16"/>
    </row>
    <row r="19" spans="1:18" ht="27" thickBot="1">
      <c r="A19" s="11">
        <f t="shared" si="1"/>
        <v>14</v>
      </c>
      <c r="B19" s="12">
        <v>446</v>
      </c>
      <c r="C19" s="12">
        <f t="shared" si="0"/>
        <v>10446000</v>
      </c>
      <c r="D19" s="47" t="str">
        <f>VLOOKUP(B19,'[1]listing13'!$E$8:$H$345,4,0)</f>
        <v>TSN</v>
      </c>
      <c r="E19" s="13" t="s">
        <v>90</v>
      </c>
      <c r="F19" s="14" t="s">
        <v>55</v>
      </c>
      <c r="G19" s="14" t="s">
        <v>91</v>
      </c>
      <c r="H19" s="14" t="s">
        <v>92</v>
      </c>
      <c r="I19" s="15" t="s">
        <v>93</v>
      </c>
      <c r="J19" s="15">
        <v>99423186</v>
      </c>
      <c r="K19" s="15" t="s">
        <v>94</v>
      </c>
      <c r="L19" s="15"/>
      <c r="M19" s="15" t="s">
        <v>95</v>
      </c>
      <c r="N19" s="15">
        <v>512</v>
      </c>
      <c r="O19" s="15" t="s">
        <v>96</v>
      </c>
      <c r="P19" s="15"/>
      <c r="Q19" s="15"/>
      <c r="R19" s="15"/>
    </row>
    <row r="20" spans="1:18" ht="15.75" thickBot="1">
      <c r="A20" s="11">
        <f t="shared" si="1"/>
        <v>15</v>
      </c>
      <c r="B20" s="12">
        <v>466</v>
      </c>
      <c r="C20" s="12">
        <f t="shared" si="0"/>
        <v>10466000</v>
      </c>
      <c r="D20" s="47" t="str">
        <f>VLOOKUP(B20,'[1]listing13'!$E$8:$H$345,4,0)</f>
        <v>BOE</v>
      </c>
      <c r="E20" s="13" t="s">
        <v>97</v>
      </c>
      <c r="F20" s="14" t="s">
        <v>55</v>
      </c>
      <c r="G20" s="14" t="s">
        <v>98</v>
      </c>
      <c r="H20" s="14" t="s">
        <v>57</v>
      </c>
      <c r="I20" s="15" t="s">
        <v>99</v>
      </c>
      <c r="J20" s="15">
        <v>99422599</v>
      </c>
      <c r="K20" s="15"/>
      <c r="L20" s="15"/>
      <c r="M20" s="15" t="s">
        <v>100</v>
      </c>
      <c r="N20" s="15">
        <v>99422481</v>
      </c>
      <c r="O20" s="16"/>
      <c r="P20" s="15"/>
      <c r="Q20" s="15"/>
      <c r="R20" s="16"/>
    </row>
    <row r="21" spans="1:18" ht="15.75" thickBot="1">
      <c r="A21" s="11">
        <f t="shared" si="1"/>
        <v>16</v>
      </c>
      <c r="B21" s="12">
        <v>420</v>
      </c>
      <c r="C21" s="12">
        <f t="shared" si="0"/>
        <v>10420000</v>
      </c>
      <c r="D21" s="47" t="str">
        <f>VLOOKUP(B21,'[1]listing13'!$E$8:$H$345,4,0)</f>
        <v>ALI</v>
      </c>
      <c r="E21" s="13" t="s">
        <v>101</v>
      </c>
      <c r="F21" s="14" t="s">
        <v>102</v>
      </c>
      <c r="G21" s="14" t="s">
        <v>103</v>
      </c>
      <c r="H21" s="14" t="s">
        <v>104</v>
      </c>
      <c r="I21" s="16" t="s">
        <v>105</v>
      </c>
      <c r="J21" s="16">
        <v>2367</v>
      </c>
      <c r="K21" s="16"/>
      <c r="L21" s="16">
        <v>2591</v>
      </c>
      <c r="M21" s="16"/>
      <c r="N21" s="16">
        <v>2591</v>
      </c>
      <c r="O21" s="16"/>
      <c r="P21" s="15"/>
      <c r="Q21" s="15"/>
      <c r="R21" s="16"/>
    </row>
    <row r="22" spans="1:18" ht="15.75" thickBot="1">
      <c r="A22" s="11">
        <f t="shared" si="1"/>
        <v>17</v>
      </c>
      <c r="B22" s="12">
        <v>222</v>
      </c>
      <c r="C22" s="12">
        <f t="shared" si="0"/>
        <v>10222000</v>
      </c>
      <c r="D22" s="47" t="str">
        <f>VLOOKUP(B22,'[1]listing13'!$E$8:$H$345,4,0)</f>
        <v>BNR</v>
      </c>
      <c r="E22" s="13" t="s">
        <v>106</v>
      </c>
      <c r="F22" s="14" t="s">
        <v>102</v>
      </c>
      <c r="G22" s="14" t="s">
        <v>107</v>
      </c>
      <c r="H22" s="14" t="s">
        <v>108</v>
      </c>
      <c r="I22" s="16" t="s">
        <v>109</v>
      </c>
      <c r="J22" s="16"/>
      <c r="K22" s="16"/>
      <c r="L22" s="16"/>
      <c r="M22" s="16"/>
      <c r="N22" s="16"/>
      <c r="O22" s="16"/>
      <c r="P22" s="15"/>
      <c r="Q22" s="15"/>
      <c r="R22" s="16"/>
    </row>
    <row r="23" spans="1:18" ht="15.75" thickBot="1">
      <c r="A23" s="11">
        <f t="shared" si="1"/>
        <v>18</v>
      </c>
      <c r="B23" s="12">
        <v>197</v>
      </c>
      <c r="C23" s="12">
        <f t="shared" si="0"/>
        <v>10197000</v>
      </c>
      <c r="D23" s="47" t="str">
        <f>VLOOKUP(B23,'[1]listing13'!$E$8:$H$345,4,0)</f>
        <v>ZOS</v>
      </c>
      <c r="E23" s="13" t="s">
        <v>110</v>
      </c>
      <c r="F23" s="14" t="s">
        <v>102</v>
      </c>
      <c r="G23" s="14" t="s">
        <v>25</v>
      </c>
      <c r="H23" s="14" t="s">
        <v>108</v>
      </c>
      <c r="I23" s="15" t="s">
        <v>111</v>
      </c>
      <c r="J23" s="15">
        <v>99099359</v>
      </c>
      <c r="K23" s="15" t="s">
        <v>112</v>
      </c>
      <c r="L23" s="15">
        <v>2569</v>
      </c>
      <c r="M23" s="15" t="s">
        <v>113</v>
      </c>
      <c r="N23" s="15">
        <v>2064</v>
      </c>
      <c r="O23" s="15"/>
      <c r="P23" s="15"/>
      <c r="Q23" s="15"/>
      <c r="R23" s="15"/>
    </row>
    <row r="24" spans="1:18" ht="15.75" thickBot="1">
      <c r="A24" s="11">
        <f t="shared" si="1"/>
        <v>19</v>
      </c>
      <c r="B24" s="12">
        <v>189</v>
      </c>
      <c r="C24" s="12">
        <f t="shared" si="0"/>
        <v>10189000</v>
      </c>
      <c r="D24" s="47" t="str">
        <f>VLOOKUP(B24,'[1]listing13'!$E$8:$H$345,4,0)</f>
        <v>JIM</v>
      </c>
      <c r="E24" s="13" t="s">
        <v>114</v>
      </c>
      <c r="F24" s="14" t="s">
        <v>102</v>
      </c>
      <c r="G24" s="14" t="s">
        <v>115</v>
      </c>
      <c r="H24" s="14" t="s">
        <v>108</v>
      </c>
      <c r="I24" s="16" t="s">
        <v>116</v>
      </c>
      <c r="J24" s="16">
        <v>91440001</v>
      </c>
      <c r="K24" s="16" t="s">
        <v>117</v>
      </c>
      <c r="L24" s="16"/>
      <c r="M24" s="16"/>
      <c r="N24" s="16">
        <v>99449299</v>
      </c>
      <c r="O24" s="16"/>
      <c r="P24" s="15"/>
      <c r="Q24" s="15"/>
      <c r="R24" s="16"/>
    </row>
    <row r="25" spans="1:18" ht="15.75" thickBot="1">
      <c r="A25" s="11">
        <f t="shared" si="1"/>
        <v>20</v>
      </c>
      <c r="B25" s="12">
        <v>196</v>
      </c>
      <c r="C25" s="12">
        <f t="shared" si="0"/>
        <v>10196000</v>
      </c>
      <c r="D25" s="47" t="str">
        <f>VLOOKUP(B25,'[1]listing13'!$E$8:$H$345,4,0)</f>
        <v>TGS</v>
      </c>
      <c r="E25" s="13" t="s">
        <v>118</v>
      </c>
      <c r="F25" s="14" t="s">
        <v>102</v>
      </c>
      <c r="G25" s="14" t="s">
        <v>119</v>
      </c>
      <c r="H25" s="14" t="s">
        <v>108</v>
      </c>
      <c r="I25" s="16" t="s">
        <v>120</v>
      </c>
      <c r="J25" s="16">
        <v>2278</v>
      </c>
      <c r="K25" s="16"/>
      <c r="L25" s="16"/>
      <c r="M25" s="16"/>
      <c r="N25" s="16">
        <v>99119359</v>
      </c>
      <c r="O25" s="16"/>
      <c r="P25" s="15"/>
      <c r="Q25" s="15"/>
      <c r="R25" s="16"/>
    </row>
    <row r="26" spans="1:18" ht="27" thickBot="1">
      <c r="A26" s="11">
        <v>21</v>
      </c>
      <c r="B26" s="12">
        <v>308</v>
      </c>
      <c r="C26" s="12">
        <f t="shared" si="0"/>
        <v>10308000</v>
      </c>
      <c r="D26" s="47" t="str">
        <f>VLOOKUP(B26,'[1]listing13'!$E$8:$H$345,4,0)</f>
        <v>BUN</v>
      </c>
      <c r="E26" s="13" t="s">
        <v>121</v>
      </c>
      <c r="F26" s="14" t="s">
        <v>122</v>
      </c>
      <c r="G26" s="14" t="s">
        <v>123</v>
      </c>
      <c r="H26" s="14" t="s">
        <v>124</v>
      </c>
      <c r="I26" s="15" t="s">
        <v>125</v>
      </c>
      <c r="J26" s="15">
        <v>99031349</v>
      </c>
      <c r="K26" s="15" t="s">
        <v>126</v>
      </c>
      <c r="L26" s="15">
        <v>99179553</v>
      </c>
      <c r="M26" s="15" t="s">
        <v>127</v>
      </c>
      <c r="N26" s="15">
        <v>99016865</v>
      </c>
      <c r="O26" s="15">
        <v>636603</v>
      </c>
      <c r="P26" s="15"/>
      <c r="Q26" s="15"/>
      <c r="R26" s="15"/>
    </row>
    <row r="27" spans="1:18" ht="27" thickBot="1">
      <c r="A27" s="11">
        <f aca="true" t="shared" si="2" ref="A27:A46">A26+1</f>
        <v>22</v>
      </c>
      <c r="B27" s="12">
        <v>263</v>
      </c>
      <c r="C27" s="12">
        <f t="shared" si="0"/>
        <v>10263000</v>
      </c>
      <c r="D27" s="47" t="str">
        <f>VLOOKUP(B27,'[1]listing13'!$E$8:$H$345,4,0)</f>
        <v>GTJ</v>
      </c>
      <c r="E27" s="13" t="s">
        <v>128</v>
      </c>
      <c r="F27" s="14" t="s">
        <v>122</v>
      </c>
      <c r="G27" s="14" t="s">
        <v>129</v>
      </c>
      <c r="H27" s="14" t="s">
        <v>130</v>
      </c>
      <c r="I27" s="16" t="s">
        <v>131</v>
      </c>
      <c r="J27" s="16">
        <v>6722557</v>
      </c>
      <c r="K27" s="16" t="s">
        <v>131</v>
      </c>
      <c r="L27" s="16" t="s">
        <v>132</v>
      </c>
      <c r="M27" s="15" t="s">
        <v>133</v>
      </c>
      <c r="N27" s="15" t="s">
        <v>134</v>
      </c>
      <c r="O27" s="15" t="s">
        <v>135</v>
      </c>
      <c r="P27" s="15"/>
      <c r="Q27" s="15"/>
      <c r="R27" s="16"/>
    </row>
    <row r="28" spans="1:18" ht="15.75" thickBot="1">
      <c r="A28" s="11">
        <f t="shared" si="2"/>
        <v>23</v>
      </c>
      <c r="B28" s="12">
        <v>329</v>
      </c>
      <c r="C28" s="12">
        <f t="shared" si="0"/>
        <v>10329000</v>
      </c>
      <c r="D28" s="47" t="str">
        <f>VLOOKUP(B28,'[1]listing13'!$E$8:$H$345,4,0)</f>
        <v>INT</v>
      </c>
      <c r="E28" s="13" t="s">
        <v>136</v>
      </c>
      <c r="F28" s="14" t="s">
        <v>122</v>
      </c>
      <c r="G28" s="14" t="s">
        <v>137</v>
      </c>
      <c r="H28" s="14" t="s">
        <v>138</v>
      </c>
      <c r="I28" s="16" t="s">
        <v>139</v>
      </c>
      <c r="J28" s="16">
        <v>141</v>
      </c>
      <c r="K28" s="16" t="s">
        <v>140</v>
      </c>
      <c r="L28" s="16"/>
      <c r="M28" s="16" t="s">
        <v>141</v>
      </c>
      <c r="N28" s="16"/>
      <c r="O28" s="16"/>
      <c r="P28" s="15"/>
      <c r="Q28" s="15"/>
      <c r="R28" s="16"/>
    </row>
    <row r="29" spans="1:18" ht="15.75" thickBot="1">
      <c r="A29" s="11">
        <f t="shared" si="2"/>
        <v>24</v>
      </c>
      <c r="B29" s="12">
        <v>215</v>
      </c>
      <c r="C29" s="12">
        <f t="shared" si="0"/>
        <v>10215000</v>
      </c>
      <c r="D29" s="47" t="str">
        <f>VLOOKUP(B29,'[1]listing13'!$E$8:$H$345,4,0)</f>
        <v>OZT</v>
      </c>
      <c r="E29" s="13" t="s">
        <v>142</v>
      </c>
      <c r="F29" s="14" t="s">
        <v>122</v>
      </c>
      <c r="G29" s="14" t="s">
        <v>143</v>
      </c>
      <c r="H29" s="14" t="s">
        <v>144</v>
      </c>
      <c r="I29" s="16" t="s">
        <v>145</v>
      </c>
      <c r="J29" s="16">
        <v>131</v>
      </c>
      <c r="K29" s="16"/>
      <c r="L29" s="16"/>
      <c r="M29" s="16"/>
      <c r="N29" s="16"/>
      <c r="O29" s="16"/>
      <c r="P29" s="15"/>
      <c r="Q29" s="15"/>
      <c r="R29" s="16"/>
    </row>
    <row r="30" spans="1:18" ht="15.75" thickBot="1">
      <c r="A30" s="11">
        <f t="shared" si="2"/>
        <v>25</v>
      </c>
      <c r="B30" s="12">
        <v>357</v>
      </c>
      <c r="C30" s="12">
        <f t="shared" si="0"/>
        <v>10357000</v>
      </c>
      <c r="D30" s="47" t="str">
        <f>VLOOKUP(B30,'[1]listing13'!$E$8:$H$345,4,0)</f>
        <v>NUL</v>
      </c>
      <c r="E30" s="13" t="s">
        <v>146</v>
      </c>
      <c r="F30" s="14" t="s">
        <v>122</v>
      </c>
      <c r="G30" s="14" t="s">
        <v>137</v>
      </c>
      <c r="H30" s="14" t="s">
        <v>147</v>
      </c>
      <c r="I30" s="16" t="s">
        <v>148</v>
      </c>
      <c r="J30" s="16"/>
      <c r="K30" s="16"/>
      <c r="L30" s="16"/>
      <c r="M30" s="16"/>
      <c r="N30" s="16"/>
      <c r="O30" s="16"/>
      <c r="P30" s="15"/>
      <c r="Q30" s="15"/>
      <c r="R30" s="16"/>
    </row>
    <row r="31" spans="1:18" ht="15.75" thickBot="1">
      <c r="A31" s="11">
        <f t="shared" si="2"/>
        <v>26</v>
      </c>
      <c r="B31" s="12">
        <v>377</v>
      </c>
      <c r="C31" s="12">
        <f t="shared" si="0"/>
        <v>10377000</v>
      </c>
      <c r="D31" s="47" t="str">
        <f>VLOOKUP(B31,'[1]listing13'!$E$8:$H$345,4,0)</f>
        <v>SVR</v>
      </c>
      <c r="E31" s="13" t="s">
        <v>149</v>
      </c>
      <c r="F31" s="14" t="s">
        <v>122</v>
      </c>
      <c r="G31" s="14" t="s">
        <v>19</v>
      </c>
      <c r="H31" s="14" t="s">
        <v>130</v>
      </c>
      <c r="I31" s="15" t="s">
        <v>150</v>
      </c>
      <c r="J31" s="16">
        <v>2674</v>
      </c>
      <c r="K31" s="15" t="s">
        <v>151</v>
      </c>
      <c r="L31" s="15">
        <v>99111527</v>
      </c>
      <c r="M31" s="16"/>
      <c r="N31" s="16">
        <v>2872</v>
      </c>
      <c r="O31" s="15">
        <v>70185095</v>
      </c>
      <c r="P31" s="15"/>
      <c r="Q31" s="15"/>
      <c r="R31" s="16"/>
    </row>
    <row r="32" spans="1:18" ht="15.75" thickBot="1">
      <c r="A32" s="11">
        <f t="shared" si="2"/>
        <v>27</v>
      </c>
      <c r="B32" s="12">
        <v>256</v>
      </c>
      <c r="C32" s="12">
        <f t="shared" si="0"/>
        <v>10256000</v>
      </c>
      <c r="D32" s="47" t="str">
        <f>VLOOKUP(B32,'[1]listing13'!$E$8:$H$345,4,0)</f>
        <v>BLS</v>
      </c>
      <c r="E32" s="13" t="s">
        <v>152</v>
      </c>
      <c r="F32" s="14" t="s">
        <v>153</v>
      </c>
      <c r="G32" s="14" t="s">
        <v>154</v>
      </c>
      <c r="H32" s="14" t="s">
        <v>155</v>
      </c>
      <c r="I32" s="15" t="s">
        <v>156</v>
      </c>
      <c r="J32" s="16"/>
      <c r="K32" s="15" t="s">
        <v>157</v>
      </c>
      <c r="L32" s="15">
        <v>99112673</v>
      </c>
      <c r="M32" s="16" t="s">
        <v>158</v>
      </c>
      <c r="N32" s="16">
        <v>2132</v>
      </c>
      <c r="O32" s="16"/>
      <c r="P32" s="16"/>
      <c r="Q32" s="16"/>
      <c r="R32" s="16"/>
    </row>
    <row r="33" spans="1:18" ht="15.75" thickBot="1">
      <c r="A33" s="11">
        <f t="shared" si="2"/>
        <v>28</v>
      </c>
      <c r="B33" s="12">
        <v>470</v>
      </c>
      <c r="C33" s="12">
        <f t="shared" si="0"/>
        <v>10470000</v>
      </c>
      <c r="D33" s="47" t="str">
        <f>VLOOKUP(B33,'[1]listing13'!$E$8:$H$345,4,0)</f>
        <v>DRZ</v>
      </c>
      <c r="E33" s="13" t="s">
        <v>159</v>
      </c>
      <c r="F33" s="14" t="s">
        <v>153</v>
      </c>
      <c r="G33" s="14" t="s">
        <v>160</v>
      </c>
      <c r="H33" s="14" t="s">
        <v>161</v>
      </c>
      <c r="I33" s="15" t="s">
        <v>162</v>
      </c>
      <c r="J33" s="15">
        <v>98118212</v>
      </c>
      <c r="K33" s="16" t="s">
        <v>163</v>
      </c>
      <c r="L33" s="16">
        <v>22271</v>
      </c>
      <c r="M33" s="16" t="s">
        <v>164</v>
      </c>
      <c r="N33" s="16">
        <v>23857</v>
      </c>
      <c r="O33" s="16"/>
      <c r="P33" s="16"/>
      <c r="Q33" s="16"/>
      <c r="R33" s="16"/>
    </row>
    <row r="34" spans="1:18" ht="27" thickBot="1">
      <c r="A34" s="11">
        <f t="shared" si="2"/>
        <v>29</v>
      </c>
      <c r="B34" s="12">
        <v>519</v>
      </c>
      <c r="C34" s="12">
        <f t="shared" si="0"/>
        <v>10519000</v>
      </c>
      <c r="D34" s="47" t="str">
        <f>VLOOKUP(B34,'[1]listing13'!$E$8:$H$345,4,0)</f>
        <v>DSH</v>
      </c>
      <c r="E34" s="13" t="s">
        <v>165</v>
      </c>
      <c r="F34" s="14" t="s">
        <v>153</v>
      </c>
      <c r="G34" s="14" t="s">
        <v>166</v>
      </c>
      <c r="H34" s="14" t="s">
        <v>167</v>
      </c>
      <c r="I34" s="17" t="s">
        <v>168</v>
      </c>
      <c r="J34" s="15" t="s">
        <v>169</v>
      </c>
      <c r="K34" s="15" t="s">
        <v>170</v>
      </c>
      <c r="L34" s="15">
        <v>99099793</v>
      </c>
      <c r="M34" s="15" t="s">
        <v>171</v>
      </c>
      <c r="N34" s="15">
        <v>99084135</v>
      </c>
      <c r="O34" s="15">
        <v>137432368</v>
      </c>
      <c r="P34" s="15"/>
      <c r="Q34" s="15"/>
      <c r="R34" s="15"/>
    </row>
    <row r="35" spans="1:18" ht="27" thickBot="1">
      <c r="A35" s="11">
        <f t="shared" si="2"/>
        <v>30</v>
      </c>
      <c r="B35" s="12">
        <v>252</v>
      </c>
      <c r="C35" s="12">
        <f t="shared" si="0"/>
        <v>10252000</v>
      </c>
      <c r="D35" s="47" t="str">
        <f>VLOOKUP(B35,'[1]listing13'!$E$8:$H$345,4,0)</f>
        <v>DAR</v>
      </c>
      <c r="E35" s="13" t="s">
        <v>172</v>
      </c>
      <c r="F35" s="14" t="s">
        <v>153</v>
      </c>
      <c r="G35" s="14" t="s">
        <v>173</v>
      </c>
      <c r="H35" s="14" t="s">
        <v>174</v>
      </c>
      <c r="I35" s="15"/>
      <c r="J35" s="15">
        <v>99112884</v>
      </c>
      <c r="K35" s="15"/>
      <c r="L35" s="15">
        <v>453269</v>
      </c>
      <c r="M35" s="15" t="s">
        <v>175</v>
      </c>
      <c r="N35" s="15" t="s">
        <v>176</v>
      </c>
      <c r="O35" s="15" t="s">
        <v>177</v>
      </c>
      <c r="P35" s="15"/>
      <c r="Q35" s="15"/>
      <c r="R35" s="15"/>
    </row>
    <row r="36" spans="1:18" ht="27" thickBot="1">
      <c r="A36" s="11">
        <f t="shared" si="2"/>
        <v>31</v>
      </c>
      <c r="B36" s="12">
        <v>366</v>
      </c>
      <c r="C36" s="12">
        <f t="shared" si="0"/>
        <v>10366000</v>
      </c>
      <c r="D36" s="47" t="str">
        <f>VLOOKUP(B36,'[1]listing13'!$E$8:$H$345,4,0)</f>
        <v>DZG</v>
      </c>
      <c r="E36" s="13" t="s">
        <v>178</v>
      </c>
      <c r="F36" s="14" t="s">
        <v>153</v>
      </c>
      <c r="G36" s="14" t="s">
        <v>179</v>
      </c>
      <c r="H36" s="14" t="s">
        <v>180</v>
      </c>
      <c r="I36" s="15" t="s">
        <v>181</v>
      </c>
      <c r="J36" s="15">
        <v>99372284</v>
      </c>
      <c r="K36" s="17" t="s">
        <v>182</v>
      </c>
      <c r="L36" s="17">
        <v>91371220</v>
      </c>
      <c r="M36" s="15" t="s">
        <v>183</v>
      </c>
      <c r="N36" s="15" t="s">
        <v>184</v>
      </c>
      <c r="O36" s="15">
        <v>13727160</v>
      </c>
      <c r="P36" s="16"/>
      <c r="Q36" s="16"/>
      <c r="R36" s="16"/>
    </row>
    <row r="37" spans="1:18" ht="15.75" thickBot="1">
      <c r="A37" s="11">
        <f t="shared" si="2"/>
        <v>32</v>
      </c>
      <c r="B37" s="12">
        <v>330</v>
      </c>
      <c r="C37" s="12">
        <f t="shared" si="0"/>
        <v>10330000</v>
      </c>
      <c r="D37" s="47" t="str">
        <f>VLOOKUP(B37,'[1]listing13'!$E$8:$H$345,4,0)</f>
        <v>DAO</v>
      </c>
      <c r="E37" s="13" t="s">
        <v>185</v>
      </c>
      <c r="F37" s="14" t="s">
        <v>153</v>
      </c>
      <c r="G37" s="14" t="s">
        <v>137</v>
      </c>
      <c r="H37" s="14" t="s">
        <v>186</v>
      </c>
      <c r="I37" s="15" t="s">
        <v>187</v>
      </c>
      <c r="J37" s="16"/>
      <c r="K37" s="15" t="s">
        <v>188</v>
      </c>
      <c r="L37" s="15">
        <v>99371215</v>
      </c>
      <c r="M37" s="16" t="s">
        <v>189</v>
      </c>
      <c r="N37" s="16"/>
      <c r="O37" s="16"/>
      <c r="P37" s="16"/>
      <c r="Q37" s="16"/>
      <c r="R37" s="16"/>
    </row>
    <row r="38" spans="1:18" ht="15.75" thickBot="1">
      <c r="A38" s="11">
        <f t="shared" si="2"/>
        <v>33</v>
      </c>
      <c r="B38" s="12">
        <v>380</v>
      </c>
      <c r="C38" s="12">
        <f t="shared" si="0"/>
        <v>10380000</v>
      </c>
      <c r="D38" s="47" t="str">
        <f>VLOOKUP(B38,'[1]listing13'!$E$8:$H$345,4,0)</f>
        <v>DHU</v>
      </c>
      <c r="E38" s="13" t="s">
        <v>190</v>
      </c>
      <c r="F38" s="14" t="s">
        <v>153</v>
      </c>
      <c r="G38" s="14" t="s">
        <v>40</v>
      </c>
      <c r="H38" s="14" t="s">
        <v>191</v>
      </c>
      <c r="I38" s="15" t="s">
        <v>192</v>
      </c>
      <c r="J38" s="15">
        <v>99946499</v>
      </c>
      <c r="K38" s="16" t="s">
        <v>193</v>
      </c>
      <c r="L38" s="16">
        <v>23618</v>
      </c>
      <c r="M38" s="15" t="s">
        <v>194</v>
      </c>
      <c r="N38" s="15">
        <v>96370014</v>
      </c>
      <c r="O38" s="15" t="s">
        <v>195</v>
      </c>
      <c r="P38" s="15" t="s">
        <v>196</v>
      </c>
      <c r="Q38" s="15">
        <v>99053108</v>
      </c>
      <c r="R38" s="16"/>
    </row>
    <row r="39" spans="1:18" ht="15.75" thickBot="1">
      <c r="A39" s="11">
        <f t="shared" si="2"/>
        <v>34</v>
      </c>
      <c r="B39" s="12">
        <v>367</v>
      </c>
      <c r="C39" s="12">
        <f t="shared" si="0"/>
        <v>10367000</v>
      </c>
      <c r="D39" s="47" t="str">
        <f>VLOOKUP(B39,'[1]listing13'!$E$8:$H$345,4,0)</f>
        <v>DRI</v>
      </c>
      <c r="E39" s="13" t="s">
        <v>197</v>
      </c>
      <c r="F39" s="14" t="s">
        <v>153</v>
      </c>
      <c r="G39" s="14" t="s">
        <v>91</v>
      </c>
      <c r="H39" s="14" t="s">
        <v>198</v>
      </c>
      <c r="I39" s="15" t="s">
        <v>199</v>
      </c>
      <c r="J39" s="16">
        <v>27331</v>
      </c>
      <c r="K39" s="16" t="s">
        <v>200</v>
      </c>
      <c r="L39" s="16">
        <v>320573</v>
      </c>
      <c r="M39" s="16" t="s">
        <v>201</v>
      </c>
      <c r="N39" s="16">
        <v>27636</v>
      </c>
      <c r="O39" s="16"/>
      <c r="P39" s="16"/>
      <c r="Q39" s="16"/>
      <c r="R39" s="16"/>
    </row>
    <row r="40" spans="1:18" ht="27" thickBot="1">
      <c r="A40" s="11">
        <f t="shared" si="2"/>
        <v>35</v>
      </c>
      <c r="B40" s="12">
        <v>498</v>
      </c>
      <c r="C40" s="12">
        <f t="shared" si="0"/>
        <v>10498000</v>
      </c>
      <c r="D40" s="47" t="str">
        <f>VLOOKUP(B40,'[1]listing13'!$E$8:$H$345,4,0)</f>
        <v>DDS</v>
      </c>
      <c r="E40" s="13" t="s">
        <v>202</v>
      </c>
      <c r="F40" s="14" t="s">
        <v>153</v>
      </c>
      <c r="G40" s="14" t="s">
        <v>203</v>
      </c>
      <c r="H40" s="14" t="s">
        <v>204</v>
      </c>
      <c r="I40" s="15" t="s">
        <v>205</v>
      </c>
      <c r="J40" s="15" t="s">
        <v>206</v>
      </c>
      <c r="K40" s="16" t="s">
        <v>207</v>
      </c>
      <c r="L40" s="16"/>
      <c r="M40" s="16" t="s">
        <v>208</v>
      </c>
      <c r="N40" s="16"/>
      <c r="O40" s="16"/>
      <c r="P40" s="16"/>
      <c r="Q40" s="16"/>
      <c r="R40" s="16"/>
    </row>
    <row r="41" spans="1:18" ht="15.75" thickBot="1">
      <c r="A41" s="11">
        <f t="shared" si="2"/>
        <v>36</v>
      </c>
      <c r="B41" s="12">
        <v>496</v>
      </c>
      <c r="C41" s="12">
        <f t="shared" si="0"/>
        <v>10496000</v>
      </c>
      <c r="D41" s="47" t="str">
        <f>VLOOKUP(B41,'[1]listing13'!$E$8:$H$345,4,0)</f>
        <v>DAS</v>
      </c>
      <c r="E41" s="13" t="s">
        <v>209</v>
      </c>
      <c r="F41" s="14" t="s">
        <v>153</v>
      </c>
      <c r="G41" s="14" t="s">
        <v>203</v>
      </c>
      <c r="H41" s="14" t="s">
        <v>198</v>
      </c>
      <c r="I41" s="15" t="s">
        <v>210</v>
      </c>
      <c r="J41" s="15" t="s">
        <v>211</v>
      </c>
      <c r="K41" s="16" t="s">
        <v>212</v>
      </c>
      <c r="L41" s="16"/>
      <c r="M41" s="15" t="s">
        <v>213</v>
      </c>
      <c r="N41" s="15">
        <v>99372298</v>
      </c>
      <c r="O41" s="16" t="s">
        <v>214</v>
      </c>
      <c r="P41" s="16"/>
      <c r="Q41" s="16"/>
      <c r="R41" s="18" t="s">
        <v>215</v>
      </c>
    </row>
    <row r="42" spans="1:18" ht="27" thickBot="1">
      <c r="A42" s="11">
        <f t="shared" si="2"/>
        <v>37</v>
      </c>
      <c r="B42" s="12">
        <v>63</v>
      </c>
      <c r="C42" s="12">
        <f t="shared" si="0"/>
        <v>10063000</v>
      </c>
      <c r="D42" s="47" t="str">
        <f>VLOOKUP(B42,'[1]listing13'!$E$8:$H$345,4,0)</f>
        <v>HSH</v>
      </c>
      <c r="E42" s="13" t="s">
        <v>216</v>
      </c>
      <c r="F42" s="14" t="s">
        <v>153</v>
      </c>
      <c r="G42" s="14" t="s">
        <v>217</v>
      </c>
      <c r="H42" s="14" t="s">
        <v>218</v>
      </c>
      <c r="I42" s="15" t="s">
        <v>219</v>
      </c>
      <c r="J42" s="15" t="s">
        <v>220</v>
      </c>
      <c r="K42" s="15" t="s">
        <v>221</v>
      </c>
      <c r="L42" s="15" t="s">
        <v>222</v>
      </c>
      <c r="M42" s="15" t="s">
        <v>223</v>
      </c>
      <c r="N42" s="15"/>
      <c r="O42" s="15" t="s">
        <v>224</v>
      </c>
      <c r="P42" s="15"/>
      <c r="Q42" s="15"/>
      <c r="R42" s="15"/>
    </row>
    <row r="43" spans="1:18" ht="27" thickBot="1">
      <c r="A43" s="11">
        <f t="shared" si="2"/>
        <v>38</v>
      </c>
      <c r="B43" s="12">
        <v>526</v>
      </c>
      <c r="C43" s="12">
        <f t="shared" si="0"/>
        <v>10526000</v>
      </c>
      <c r="D43" s="47" t="str">
        <f>VLOOKUP(B43,'[1]listing13'!$E$8:$H$345,4,0)</f>
        <v>DTU</v>
      </c>
      <c r="E43" s="13" t="s">
        <v>225</v>
      </c>
      <c r="F43" s="14" t="s">
        <v>153</v>
      </c>
      <c r="G43" s="14" t="s">
        <v>226</v>
      </c>
      <c r="H43" s="14" t="s">
        <v>198</v>
      </c>
      <c r="I43" s="15" t="s">
        <v>227</v>
      </c>
      <c r="J43" s="15">
        <v>99113699</v>
      </c>
      <c r="K43" s="15"/>
      <c r="L43" s="15"/>
      <c r="M43" s="15" t="s">
        <v>228</v>
      </c>
      <c r="N43" s="15">
        <v>91915620</v>
      </c>
      <c r="O43" s="15" t="s">
        <v>229</v>
      </c>
      <c r="P43" s="15"/>
      <c r="Q43" s="15"/>
      <c r="R43" s="19" t="s">
        <v>230</v>
      </c>
    </row>
    <row r="44" spans="1:18" ht="27" thickBot="1">
      <c r="A44" s="11">
        <f t="shared" si="2"/>
        <v>39</v>
      </c>
      <c r="B44" s="12">
        <v>505</v>
      </c>
      <c r="C44" s="12">
        <f t="shared" si="0"/>
        <v>10505000</v>
      </c>
      <c r="D44" s="47" t="str">
        <f>VLOOKUP(B44,'[1]listing13'!$E$8:$H$345,4,0)</f>
        <v>DUS</v>
      </c>
      <c r="E44" s="13" t="s">
        <v>231</v>
      </c>
      <c r="F44" s="14" t="s">
        <v>153</v>
      </c>
      <c r="G44" s="14" t="s">
        <v>232</v>
      </c>
      <c r="H44" s="14" t="s">
        <v>233</v>
      </c>
      <c r="I44" s="15" t="s">
        <v>234</v>
      </c>
      <c r="J44" s="15">
        <v>99372202</v>
      </c>
      <c r="K44" s="16"/>
      <c r="L44" s="16"/>
      <c r="M44" s="15" t="s">
        <v>223</v>
      </c>
      <c r="N44" s="15" t="s">
        <v>235</v>
      </c>
      <c r="O44" s="16" t="s">
        <v>236</v>
      </c>
      <c r="P44" s="16"/>
      <c r="Q44" s="16"/>
      <c r="R44" s="16"/>
    </row>
    <row r="45" spans="1:18" ht="27" thickBot="1">
      <c r="A45" s="11">
        <f t="shared" si="2"/>
        <v>40</v>
      </c>
      <c r="B45" s="12">
        <v>68</v>
      </c>
      <c r="C45" s="12">
        <f t="shared" si="0"/>
        <v>10068000</v>
      </c>
      <c r="D45" s="47" t="str">
        <f>VLOOKUP(B45,'[1]listing13'!$E$8:$H$345,4,0)</f>
        <v>ERS</v>
      </c>
      <c r="E45" s="13" t="s">
        <v>237</v>
      </c>
      <c r="F45" s="14" t="s">
        <v>153</v>
      </c>
      <c r="G45" s="14" t="s">
        <v>107</v>
      </c>
      <c r="H45" s="14" t="s">
        <v>161</v>
      </c>
      <c r="I45" s="15" t="s">
        <v>238</v>
      </c>
      <c r="J45" s="15" t="s">
        <v>239</v>
      </c>
      <c r="K45" s="15" t="s">
        <v>240</v>
      </c>
      <c r="L45" s="15" t="s">
        <v>241</v>
      </c>
      <c r="M45" s="15" t="s">
        <v>242</v>
      </c>
      <c r="N45" s="15">
        <v>99081267</v>
      </c>
      <c r="O45" s="15">
        <v>137233263</v>
      </c>
      <c r="P45" s="15"/>
      <c r="Q45" s="20"/>
      <c r="R45" s="15"/>
    </row>
    <row r="46" spans="1:18" ht="27" thickBot="1">
      <c r="A46" s="11">
        <f t="shared" si="2"/>
        <v>41</v>
      </c>
      <c r="B46" s="12">
        <v>71</v>
      </c>
      <c r="C46" s="12">
        <f t="shared" si="0"/>
        <v>10071000</v>
      </c>
      <c r="D46" s="47" t="str">
        <f>VLOOKUP(B46,'[1]listing13'!$E$8:$H$345,4,0)</f>
        <v>NEH</v>
      </c>
      <c r="E46" s="13" t="s">
        <v>243</v>
      </c>
      <c r="F46" s="14" t="s">
        <v>153</v>
      </c>
      <c r="G46" s="14" t="s">
        <v>244</v>
      </c>
      <c r="H46" s="14" t="s">
        <v>161</v>
      </c>
      <c r="I46" s="15" t="s">
        <v>245</v>
      </c>
      <c r="J46" s="15" t="s">
        <v>246</v>
      </c>
      <c r="K46" s="15" t="s">
        <v>247</v>
      </c>
      <c r="L46" s="15">
        <v>99372555</v>
      </c>
      <c r="M46" s="21" t="s">
        <v>248</v>
      </c>
      <c r="N46" s="15">
        <v>99092554</v>
      </c>
      <c r="O46" s="15">
        <v>137223149</v>
      </c>
      <c r="P46" s="15" t="s">
        <v>249</v>
      </c>
      <c r="Q46" s="15"/>
      <c r="R46" s="19" t="s">
        <v>250</v>
      </c>
    </row>
    <row r="47" spans="1:18" ht="15.75" thickBot="1">
      <c r="A47" s="11">
        <v>42</v>
      </c>
      <c r="B47" s="12">
        <v>508</v>
      </c>
      <c r="C47" s="12">
        <f t="shared" si="0"/>
        <v>10508000</v>
      </c>
      <c r="D47" s="47" t="str">
        <f>VLOOKUP(B47,'[1]listing13'!$E$8:$H$345,4,0)</f>
        <v>DSS</v>
      </c>
      <c r="E47" s="13" t="s">
        <v>251</v>
      </c>
      <c r="F47" s="14" t="s">
        <v>153</v>
      </c>
      <c r="G47" s="14" t="s">
        <v>252</v>
      </c>
      <c r="H47" s="14" t="s">
        <v>253</v>
      </c>
      <c r="I47" s="15" t="s">
        <v>254</v>
      </c>
      <c r="J47" s="15" t="s">
        <v>255</v>
      </c>
      <c r="K47" s="15"/>
      <c r="L47" s="15"/>
      <c r="M47" s="15" t="s">
        <v>256</v>
      </c>
      <c r="N47" s="15">
        <v>88115985</v>
      </c>
      <c r="O47" s="15" t="s">
        <v>257</v>
      </c>
      <c r="P47" s="15"/>
      <c r="Q47" s="15"/>
      <c r="R47" s="15"/>
    </row>
    <row r="48" spans="1:18" ht="15.75" thickBot="1">
      <c r="A48" s="11">
        <f aca="true" t="shared" si="3" ref="A48:A111">A47+1</f>
        <v>43</v>
      </c>
      <c r="B48" s="12">
        <v>426</v>
      </c>
      <c r="C48" s="12">
        <f t="shared" si="0"/>
        <v>10426000</v>
      </c>
      <c r="D48" s="47" t="str">
        <f>VLOOKUP(B48,'[1]listing13'!$E$8:$H$345,4,0)</f>
        <v>OJN</v>
      </c>
      <c r="E48" s="13" t="s">
        <v>258</v>
      </c>
      <c r="F48" s="14" t="s">
        <v>153</v>
      </c>
      <c r="G48" s="14" t="s">
        <v>40</v>
      </c>
      <c r="H48" s="14" t="s">
        <v>259</v>
      </c>
      <c r="I48" s="15" t="s">
        <v>260</v>
      </c>
      <c r="J48" s="15">
        <v>27235</v>
      </c>
      <c r="K48" s="15" t="s">
        <v>261</v>
      </c>
      <c r="L48" s="16">
        <v>191</v>
      </c>
      <c r="M48" s="15" t="s">
        <v>262</v>
      </c>
      <c r="N48" s="15">
        <v>55250044</v>
      </c>
      <c r="O48" s="16"/>
      <c r="P48" s="16"/>
      <c r="Q48" s="16"/>
      <c r="R48" s="16"/>
    </row>
    <row r="49" spans="1:18" ht="15.75" thickBot="1">
      <c r="A49" s="11">
        <f t="shared" si="3"/>
        <v>44</v>
      </c>
      <c r="B49" s="12">
        <v>317</v>
      </c>
      <c r="C49" s="12">
        <f t="shared" si="0"/>
        <v>10317000</v>
      </c>
      <c r="D49" s="47" t="str">
        <f>VLOOKUP(B49,'[1]listing13'!$E$8:$H$345,4,0)</f>
        <v>SIL</v>
      </c>
      <c r="E49" s="13" t="s">
        <v>263</v>
      </c>
      <c r="F49" s="14" t="s">
        <v>153</v>
      </c>
      <c r="G49" s="14" t="s">
        <v>264</v>
      </c>
      <c r="H49" s="14" t="s">
        <v>161</v>
      </c>
      <c r="I49" s="15" t="s">
        <v>265</v>
      </c>
      <c r="J49" s="15">
        <v>99119355</v>
      </c>
      <c r="K49" s="15" t="s">
        <v>266</v>
      </c>
      <c r="L49" s="15">
        <v>99113641</v>
      </c>
      <c r="M49" s="15" t="s">
        <v>223</v>
      </c>
      <c r="N49" s="15">
        <v>99053102</v>
      </c>
      <c r="O49" s="15" t="s">
        <v>267</v>
      </c>
      <c r="P49" s="15"/>
      <c r="Q49" s="15"/>
      <c r="R49" s="15"/>
    </row>
    <row r="50" spans="1:18" ht="27" thickBot="1">
      <c r="A50" s="11">
        <f t="shared" si="3"/>
        <v>45</v>
      </c>
      <c r="B50" s="12">
        <v>384</v>
      </c>
      <c r="C50" s="12">
        <f t="shared" si="0"/>
        <v>10384000</v>
      </c>
      <c r="D50" s="47" t="str">
        <f>VLOOKUP(B50,'[1]listing13'!$E$8:$H$345,4,0)</f>
        <v>APP</v>
      </c>
      <c r="E50" s="13" t="s">
        <v>268</v>
      </c>
      <c r="F50" s="14" t="s">
        <v>153</v>
      </c>
      <c r="G50" s="14" t="s">
        <v>137</v>
      </c>
      <c r="H50" s="14" t="s">
        <v>269</v>
      </c>
      <c r="I50" s="15" t="s">
        <v>270</v>
      </c>
      <c r="J50" s="15"/>
      <c r="K50" s="15" t="s">
        <v>271</v>
      </c>
      <c r="L50" s="15"/>
      <c r="M50" s="15"/>
      <c r="N50" s="15"/>
      <c r="O50" s="15"/>
      <c r="P50" s="15"/>
      <c r="Q50" s="15"/>
      <c r="R50" s="15"/>
    </row>
    <row r="51" spans="1:18" ht="15.75" thickBot="1">
      <c r="A51" s="11">
        <f t="shared" si="3"/>
        <v>46</v>
      </c>
      <c r="B51" s="12">
        <v>415</v>
      </c>
      <c r="C51" s="12">
        <f t="shared" si="0"/>
        <v>10415000</v>
      </c>
      <c r="D51" s="47" t="str">
        <f>VLOOKUP(B51,'[1]listing13'!$E$8:$H$345,4,0)</f>
        <v>IBU</v>
      </c>
      <c r="E51" s="13" t="s">
        <v>272</v>
      </c>
      <c r="F51" s="14" t="s">
        <v>153</v>
      </c>
      <c r="G51" s="14" t="s">
        <v>143</v>
      </c>
      <c r="H51" s="14" t="s">
        <v>273</v>
      </c>
      <c r="I51" s="16" t="s">
        <v>274</v>
      </c>
      <c r="J51" s="16">
        <v>247</v>
      </c>
      <c r="K51" s="16" t="s">
        <v>275</v>
      </c>
      <c r="L51" s="16">
        <v>99371215</v>
      </c>
      <c r="M51" s="16" t="s">
        <v>276</v>
      </c>
      <c r="N51" s="16">
        <v>2132</v>
      </c>
      <c r="O51" s="16"/>
      <c r="P51" s="16"/>
      <c r="Q51" s="16"/>
      <c r="R51" s="16"/>
    </row>
    <row r="52" spans="1:18" ht="15.75" thickBot="1">
      <c r="A52" s="11">
        <f t="shared" si="3"/>
        <v>47</v>
      </c>
      <c r="B52" s="12">
        <v>386</v>
      </c>
      <c r="C52" s="12">
        <f t="shared" si="0"/>
        <v>10386000</v>
      </c>
      <c r="D52" s="47" t="str">
        <f>VLOOKUP(B52,'[1]listing13'!$E$8:$H$345,4,0)</f>
        <v>TUS</v>
      </c>
      <c r="E52" s="13" t="s">
        <v>277</v>
      </c>
      <c r="F52" s="14" t="s">
        <v>153</v>
      </c>
      <c r="G52" s="14" t="s">
        <v>278</v>
      </c>
      <c r="H52" s="14" t="s">
        <v>161</v>
      </c>
      <c r="I52" s="15" t="s">
        <v>182</v>
      </c>
      <c r="J52" s="17">
        <v>91371220</v>
      </c>
      <c r="K52" s="16" t="s">
        <v>279</v>
      </c>
      <c r="L52" s="16"/>
      <c r="M52" s="15" t="s">
        <v>280</v>
      </c>
      <c r="N52" s="15">
        <v>99007385</v>
      </c>
      <c r="O52" s="16"/>
      <c r="P52" s="16"/>
      <c r="Q52" s="16"/>
      <c r="R52" s="16"/>
    </row>
    <row r="53" spans="1:18" ht="27" thickBot="1">
      <c r="A53" s="11">
        <f t="shared" si="3"/>
        <v>48</v>
      </c>
      <c r="B53" s="12">
        <v>217</v>
      </c>
      <c r="C53" s="12">
        <f t="shared" si="0"/>
        <v>10217000</v>
      </c>
      <c r="D53" s="47" t="str">
        <f>VLOOKUP(B53,'[1]listing13'!$E$8:$H$345,4,0)</f>
        <v>TEE</v>
      </c>
      <c r="E53" s="13" t="s">
        <v>281</v>
      </c>
      <c r="F53" s="14" t="s">
        <v>153</v>
      </c>
      <c r="G53" s="14" t="s">
        <v>86</v>
      </c>
      <c r="H53" s="14" t="s">
        <v>161</v>
      </c>
      <c r="I53" s="15" t="s">
        <v>282</v>
      </c>
      <c r="J53" s="15">
        <v>23930</v>
      </c>
      <c r="K53" s="15" t="s">
        <v>238</v>
      </c>
      <c r="L53" s="15" t="s">
        <v>239</v>
      </c>
      <c r="M53" s="15" t="s">
        <v>283</v>
      </c>
      <c r="N53" s="16"/>
      <c r="O53" s="16"/>
      <c r="P53" s="16"/>
      <c r="Q53" s="16"/>
      <c r="R53" s="16"/>
    </row>
    <row r="54" spans="1:18" ht="27" thickBot="1">
      <c r="A54" s="11">
        <f t="shared" si="3"/>
        <v>49</v>
      </c>
      <c r="B54" s="12">
        <v>309</v>
      </c>
      <c r="C54" s="12">
        <f t="shared" si="0"/>
        <v>10309000</v>
      </c>
      <c r="D54" s="47" t="str">
        <f>VLOOKUP(B54,'[1]listing13'!$E$8:$H$345,4,0)</f>
        <v>SHG</v>
      </c>
      <c r="E54" s="13" t="s">
        <v>284</v>
      </c>
      <c r="F54" s="14" t="s">
        <v>153</v>
      </c>
      <c r="G54" s="14" t="s">
        <v>285</v>
      </c>
      <c r="H54" s="14" t="s">
        <v>286</v>
      </c>
      <c r="I54" s="15" t="s">
        <v>275</v>
      </c>
      <c r="J54" s="15" t="s">
        <v>287</v>
      </c>
      <c r="K54" s="15" t="s">
        <v>288</v>
      </c>
      <c r="L54" s="15">
        <v>99110111</v>
      </c>
      <c r="M54" s="15" t="s">
        <v>289</v>
      </c>
      <c r="N54" s="15">
        <v>99068307</v>
      </c>
      <c r="O54" s="15" t="s">
        <v>290</v>
      </c>
      <c r="P54" s="21" t="s">
        <v>1778</v>
      </c>
      <c r="Q54" s="15">
        <v>99293913</v>
      </c>
      <c r="R54" s="15"/>
    </row>
    <row r="55" spans="1:18" ht="15.75" thickBot="1">
      <c r="A55" s="11">
        <f t="shared" si="3"/>
        <v>50</v>
      </c>
      <c r="B55" s="12">
        <v>385</v>
      </c>
      <c r="C55" s="12">
        <f t="shared" si="0"/>
        <v>10385000</v>
      </c>
      <c r="D55" s="47" t="str">
        <f>VLOOKUP(B55,'[1]listing13'!$E$8:$H$345,4,0)</f>
        <v>SOH</v>
      </c>
      <c r="E55" s="13" t="s">
        <v>291</v>
      </c>
      <c r="F55" s="14" t="s">
        <v>153</v>
      </c>
      <c r="G55" s="14" t="s">
        <v>137</v>
      </c>
      <c r="H55" s="14" t="s">
        <v>292</v>
      </c>
      <c r="I55" s="15" t="s">
        <v>293</v>
      </c>
      <c r="J55" s="15" t="s">
        <v>294</v>
      </c>
      <c r="K55" s="16" t="s">
        <v>295</v>
      </c>
      <c r="L55" s="16"/>
      <c r="M55" s="16" t="s">
        <v>296</v>
      </c>
      <c r="N55" s="16"/>
      <c r="O55" s="16"/>
      <c r="P55" s="16"/>
      <c r="Q55" s="16"/>
      <c r="R55" s="16"/>
    </row>
    <row r="56" spans="1:18" ht="27" thickBot="1">
      <c r="A56" s="11">
        <f t="shared" si="3"/>
        <v>51</v>
      </c>
      <c r="B56" s="12">
        <v>254</v>
      </c>
      <c r="C56" s="12">
        <f t="shared" si="0"/>
        <v>10254000</v>
      </c>
      <c r="D56" s="47" t="str">
        <f>VLOOKUP(B56,'[1]listing13'!$E$8:$H$345,4,0)</f>
        <v>DAH</v>
      </c>
      <c r="E56" s="13" t="s">
        <v>297</v>
      </c>
      <c r="F56" s="14" t="s">
        <v>153</v>
      </c>
      <c r="G56" s="14" t="s">
        <v>298</v>
      </c>
      <c r="H56" s="14" t="s">
        <v>299</v>
      </c>
      <c r="I56" s="15" t="s">
        <v>300</v>
      </c>
      <c r="J56" s="15">
        <v>99151413</v>
      </c>
      <c r="K56" s="15" t="s">
        <v>301</v>
      </c>
      <c r="L56" s="15">
        <v>99151413</v>
      </c>
      <c r="M56" s="16"/>
      <c r="N56" s="16"/>
      <c r="O56" s="16">
        <v>99161676</v>
      </c>
      <c r="P56" s="16"/>
      <c r="Q56" s="16"/>
      <c r="R56" s="16"/>
    </row>
    <row r="57" spans="1:18" ht="15.75" thickBot="1">
      <c r="A57" s="11">
        <f t="shared" si="3"/>
        <v>52</v>
      </c>
      <c r="B57" s="12">
        <v>269</v>
      </c>
      <c r="C57" s="12">
        <f t="shared" si="0"/>
        <v>10269000</v>
      </c>
      <c r="D57" s="47" t="str">
        <f>VLOOKUP(B57,'[1]listing13'!$E$8:$H$345,4,0)</f>
        <v>BBD</v>
      </c>
      <c r="E57" s="13" t="s">
        <v>302</v>
      </c>
      <c r="F57" s="14" t="s">
        <v>303</v>
      </c>
      <c r="G57" s="14" t="s">
        <v>304</v>
      </c>
      <c r="H57" s="14" t="s">
        <v>305</v>
      </c>
      <c r="I57" s="16" t="s">
        <v>306</v>
      </c>
      <c r="J57" s="16">
        <v>22762</v>
      </c>
      <c r="K57" s="16" t="s">
        <v>307</v>
      </c>
      <c r="L57" s="16">
        <v>22385</v>
      </c>
      <c r="M57" s="16" t="s">
        <v>308</v>
      </c>
      <c r="N57" s="16">
        <v>22334</v>
      </c>
      <c r="O57" s="16"/>
      <c r="P57" s="15"/>
      <c r="Q57" s="15"/>
      <c r="R57" s="16"/>
    </row>
    <row r="58" spans="1:18" ht="27" thickBot="1">
      <c r="A58" s="11">
        <f t="shared" si="3"/>
        <v>53</v>
      </c>
      <c r="B58" s="12">
        <v>461</v>
      </c>
      <c r="C58" s="12">
        <f t="shared" si="0"/>
        <v>10461000</v>
      </c>
      <c r="D58" s="47" t="str">
        <f>VLOOKUP(B58,'[1]listing13'!$E$8:$H$345,4,0)</f>
        <v>ADL</v>
      </c>
      <c r="E58" s="13" t="s">
        <v>309</v>
      </c>
      <c r="F58" s="14" t="s">
        <v>310</v>
      </c>
      <c r="G58" s="14" t="s">
        <v>311</v>
      </c>
      <c r="H58" s="15" t="s">
        <v>312</v>
      </c>
      <c r="I58" s="15" t="s">
        <v>313</v>
      </c>
      <c r="J58" s="15" t="s">
        <v>314</v>
      </c>
      <c r="K58" s="15" t="s">
        <v>315</v>
      </c>
      <c r="L58" s="16">
        <v>99582350</v>
      </c>
      <c r="M58" s="15" t="s">
        <v>316</v>
      </c>
      <c r="N58" s="15" t="s">
        <v>317</v>
      </c>
      <c r="O58" s="15">
        <v>158221392</v>
      </c>
      <c r="P58" s="15" t="s">
        <v>318</v>
      </c>
      <c r="Q58" s="15"/>
      <c r="R58" s="16" t="s">
        <v>319</v>
      </c>
    </row>
    <row r="59" spans="1:18" ht="15.75" thickBot="1">
      <c r="A59" s="11">
        <f t="shared" si="3"/>
        <v>54</v>
      </c>
      <c r="B59" s="12">
        <v>77</v>
      </c>
      <c r="C59" s="12">
        <f t="shared" si="0"/>
        <v>10077000</v>
      </c>
      <c r="D59" s="47" t="str">
        <f>VLOOKUP(B59,'[1]listing13'!$E$8:$H$345,4,0)</f>
        <v>BTL</v>
      </c>
      <c r="E59" s="13" t="s">
        <v>320</v>
      </c>
      <c r="F59" s="14" t="s">
        <v>310</v>
      </c>
      <c r="G59" s="14" t="s">
        <v>321</v>
      </c>
      <c r="H59" s="14" t="s">
        <v>322</v>
      </c>
      <c r="I59" s="15" t="s">
        <v>323</v>
      </c>
      <c r="J59" s="15" t="s">
        <v>324</v>
      </c>
      <c r="K59" s="15" t="s">
        <v>325</v>
      </c>
      <c r="L59" s="16"/>
      <c r="M59" s="15" t="s">
        <v>326</v>
      </c>
      <c r="N59" s="15">
        <v>99861499</v>
      </c>
      <c r="O59" s="16"/>
      <c r="P59" s="15"/>
      <c r="Q59" s="15"/>
      <c r="R59" s="16"/>
    </row>
    <row r="60" spans="1:18" ht="27" thickBot="1">
      <c r="A60" s="11">
        <f t="shared" si="3"/>
        <v>55</v>
      </c>
      <c r="B60" s="12">
        <v>353</v>
      </c>
      <c r="C60" s="12">
        <f t="shared" si="0"/>
        <v>10353000</v>
      </c>
      <c r="D60" s="47" t="str">
        <f>VLOOKUP(B60,'[1]listing13'!$E$8:$H$345,4,0)</f>
        <v>HZB</v>
      </c>
      <c r="E60" s="13" t="s">
        <v>327</v>
      </c>
      <c r="F60" s="14" t="s">
        <v>310</v>
      </c>
      <c r="G60" s="14" t="s">
        <v>328</v>
      </c>
      <c r="H60" s="14" t="s">
        <v>329</v>
      </c>
      <c r="I60" s="15" t="s">
        <v>330</v>
      </c>
      <c r="J60" s="15" t="s">
        <v>331</v>
      </c>
      <c r="K60" s="15" t="s">
        <v>332</v>
      </c>
      <c r="L60" s="15" t="s">
        <v>333</v>
      </c>
      <c r="M60" s="15" t="s">
        <v>334</v>
      </c>
      <c r="N60" s="15" t="s">
        <v>335</v>
      </c>
      <c r="O60" s="15">
        <v>158223050</v>
      </c>
      <c r="P60" s="15"/>
      <c r="Q60" s="15"/>
      <c r="R60" s="15"/>
    </row>
    <row r="61" spans="1:18" ht="15.75" thickBot="1">
      <c r="A61" s="11">
        <f t="shared" si="3"/>
        <v>56</v>
      </c>
      <c r="B61" s="12">
        <v>427</v>
      </c>
      <c r="C61" s="12">
        <f t="shared" si="0"/>
        <v>10427000</v>
      </c>
      <c r="D61" s="47" t="str">
        <f>VLOOKUP(B61,'[1]listing13'!$E$8:$H$345,4,0)</f>
        <v>BNH</v>
      </c>
      <c r="E61" s="13" t="s">
        <v>336</v>
      </c>
      <c r="F61" s="14" t="s">
        <v>310</v>
      </c>
      <c r="G61" s="14" t="s">
        <v>143</v>
      </c>
      <c r="H61" s="14" t="s">
        <v>337</v>
      </c>
      <c r="I61" s="16" t="s">
        <v>338</v>
      </c>
      <c r="J61" s="16"/>
      <c r="K61" s="16"/>
      <c r="L61" s="16"/>
      <c r="M61" s="16"/>
      <c r="N61" s="16"/>
      <c r="O61" s="16"/>
      <c r="P61" s="15"/>
      <c r="Q61" s="15"/>
      <c r="R61" s="16"/>
    </row>
    <row r="62" spans="1:18" ht="39.75" thickBot="1">
      <c r="A62" s="11">
        <f t="shared" si="3"/>
        <v>57</v>
      </c>
      <c r="B62" s="12">
        <v>523</v>
      </c>
      <c r="C62" s="12">
        <f t="shared" si="0"/>
        <v>10523000</v>
      </c>
      <c r="D62" s="47" t="str">
        <f>VLOOKUP(B62,'[1]listing13'!$E$8:$H$345,4,0)</f>
        <v>DAZ</v>
      </c>
      <c r="E62" s="13" t="s">
        <v>339</v>
      </c>
      <c r="F62" s="14" t="s">
        <v>310</v>
      </c>
      <c r="G62" s="14" t="s">
        <v>340</v>
      </c>
      <c r="H62" s="15" t="s">
        <v>341</v>
      </c>
      <c r="I62" s="15" t="s">
        <v>342</v>
      </c>
      <c r="J62" s="15" t="s">
        <v>343</v>
      </c>
      <c r="K62" s="16"/>
      <c r="L62" s="16"/>
      <c r="M62" s="15" t="s">
        <v>344</v>
      </c>
      <c r="N62" s="15">
        <v>99093407</v>
      </c>
      <c r="O62" s="15">
        <v>158221019</v>
      </c>
      <c r="P62" s="15"/>
      <c r="Q62" s="15"/>
      <c r="R62" s="16"/>
    </row>
    <row r="63" spans="1:18" ht="15.75" thickBot="1">
      <c r="A63" s="11">
        <f t="shared" si="3"/>
        <v>58</v>
      </c>
      <c r="B63" s="12">
        <v>320</v>
      </c>
      <c r="C63" s="12">
        <f t="shared" si="0"/>
        <v>10320000</v>
      </c>
      <c r="D63" s="47" t="str">
        <f>VLOOKUP(B63,'[1]listing13'!$E$8:$H$345,4,0)</f>
        <v>DIM</v>
      </c>
      <c r="E63" s="13" t="s">
        <v>345</v>
      </c>
      <c r="F63" s="14" t="s">
        <v>310</v>
      </c>
      <c r="G63" s="14" t="s">
        <v>25</v>
      </c>
      <c r="H63" s="14" t="s">
        <v>346</v>
      </c>
      <c r="I63" s="16" t="s">
        <v>347</v>
      </c>
      <c r="J63" s="16">
        <v>1370</v>
      </c>
      <c r="K63" s="16" t="s">
        <v>348</v>
      </c>
      <c r="L63" s="16"/>
      <c r="M63" s="16"/>
      <c r="N63" s="16">
        <v>3280</v>
      </c>
      <c r="O63" s="16">
        <v>2238</v>
      </c>
      <c r="P63" s="15"/>
      <c r="Q63" s="15"/>
      <c r="R63" s="16"/>
    </row>
    <row r="64" spans="1:18" ht="15.75" thickBot="1">
      <c r="A64" s="11">
        <f t="shared" si="3"/>
        <v>59</v>
      </c>
      <c r="B64" s="12">
        <v>381</v>
      </c>
      <c r="C64" s="12">
        <f t="shared" si="0"/>
        <v>10381000</v>
      </c>
      <c r="D64" s="47" t="str">
        <f>VLOOKUP(B64,'[1]listing13'!$E$8:$H$345,4,0)</f>
        <v>DNU</v>
      </c>
      <c r="E64" s="13" t="s">
        <v>349</v>
      </c>
      <c r="F64" s="14" t="s">
        <v>310</v>
      </c>
      <c r="G64" s="14" t="s">
        <v>350</v>
      </c>
      <c r="H64" s="14" t="s">
        <v>322</v>
      </c>
      <c r="I64" s="15" t="s">
        <v>351</v>
      </c>
      <c r="J64" s="15">
        <v>99112227</v>
      </c>
      <c r="K64" s="16"/>
      <c r="L64" s="16">
        <v>1696</v>
      </c>
      <c r="M64" s="16"/>
      <c r="N64" s="16">
        <v>3268</v>
      </c>
      <c r="O64" s="16"/>
      <c r="P64" s="15"/>
      <c r="Q64" s="15"/>
      <c r="R64" s="16"/>
    </row>
    <row r="65" spans="1:18" ht="15.75" thickBot="1">
      <c r="A65" s="11">
        <f t="shared" si="3"/>
        <v>60</v>
      </c>
      <c r="B65" s="12">
        <v>343</v>
      </c>
      <c r="C65" s="12">
        <f t="shared" si="0"/>
        <v>10343000</v>
      </c>
      <c r="D65" s="47" t="str">
        <f>VLOOKUP(B65,'[1]listing13'!$E$8:$H$345,4,0)</f>
        <v>DHS</v>
      </c>
      <c r="E65" s="13" t="s">
        <v>352</v>
      </c>
      <c r="F65" s="14" t="s">
        <v>310</v>
      </c>
      <c r="G65" s="14" t="s">
        <v>40</v>
      </c>
      <c r="H65" s="14" t="s">
        <v>322</v>
      </c>
      <c r="I65" s="15" t="s">
        <v>353</v>
      </c>
      <c r="J65" s="15">
        <v>99588536</v>
      </c>
      <c r="K65" s="16"/>
      <c r="L65" s="16"/>
      <c r="M65" s="16"/>
      <c r="N65" s="16"/>
      <c r="O65" s="16"/>
      <c r="P65" s="15"/>
      <c r="Q65" s="15"/>
      <c r="R65" s="16"/>
    </row>
    <row r="66" spans="1:18" ht="27" thickBot="1">
      <c r="A66" s="11">
        <f t="shared" si="3"/>
        <v>61</v>
      </c>
      <c r="B66" s="12">
        <v>311</v>
      </c>
      <c r="C66" s="12">
        <f t="shared" si="0"/>
        <v>10311000</v>
      </c>
      <c r="D66" s="47" t="str">
        <f>VLOOKUP(B66,'[1]listing13'!$E$8:$H$345,4,0)</f>
        <v>DES</v>
      </c>
      <c r="E66" s="13" t="s">
        <v>354</v>
      </c>
      <c r="F66" s="14" t="s">
        <v>310</v>
      </c>
      <c r="G66" s="14" t="s">
        <v>25</v>
      </c>
      <c r="H66" s="14" t="s">
        <v>355</v>
      </c>
      <c r="I66" s="15" t="s">
        <v>356</v>
      </c>
      <c r="J66" s="15" t="s">
        <v>357</v>
      </c>
      <c r="K66" s="15" t="s">
        <v>358</v>
      </c>
      <c r="L66" s="15" t="s">
        <v>359</v>
      </c>
      <c r="M66" s="15" t="s">
        <v>360</v>
      </c>
      <c r="N66" s="15" t="s">
        <v>361</v>
      </c>
      <c r="O66" s="16"/>
      <c r="P66" s="15"/>
      <c r="Q66" s="15"/>
      <c r="R66" s="16"/>
    </row>
    <row r="67" spans="1:18" ht="15.75" thickBot="1">
      <c r="A67" s="11">
        <f t="shared" si="3"/>
        <v>62</v>
      </c>
      <c r="B67" s="12">
        <v>358</v>
      </c>
      <c r="C67" s="12">
        <f t="shared" si="0"/>
        <v>10358000</v>
      </c>
      <c r="D67" s="47" t="str">
        <f>VLOOKUP(B67,'[1]listing13'!$E$8:$H$345,4,0)</f>
        <v>DOT</v>
      </c>
      <c r="E67" s="13" t="s">
        <v>362</v>
      </c>
      <c r="F67" s="14" t="s">
        <v>310</v>
      </c>
      <c r="G67" s="14" t="s">
        <v>86</v>
      </c>
      <c r="H67" s="14" t="s">
        <v>322</v>
      </c>
      <c r="I67" s="16" t="s">
        <v>363</v>
      </c>
      <c r="J67" s="16">
        <v>99116215</v>
      </c>
      <c r="K67" s="16"/>
      <c r="L67" s="16"/>
      <c r="M67" s="16">
        <v>88114401</v>
      </c>
      <c r="N67" s="16"/>
      <c r="O67" s="15">
        <v>462130</v>
      </c>
      <c r="P67" s="15">
        <v>462412</v>
      </c>
      <c r="Q67" s="15"/>
      <c r="R67" s="16"/>
    </row>
    <row r="68" spans="1:18" ht="27" thickBot="1">
      <c r="A68" s="11">
        <f t="shared" si="3"/>
        <v>63</v>
      </c>
      <c r="B68" s="12">
        <v>132</v>
      </c>
      <c r="C68" s="12">
        <f t="shared" si="0"/>
        <v>10132000</v>
      </c>
      <c r="D68" s="47" t="str">
        <f>VLOOKUP(B68,'[1]listing13'!$E$8:$H$345,4,0)</f>
        <v>DRN</v>
      </c>
      <c r="E68" s="13" t="s">
        <v>364</v>
      </c>
      <c r="F68" s="14" t="s">
        <v>310</v>
      </c>
      <c r="G68" s="14" t="s">
        <v>365</v>
      </c>
      <c r="H68" s="14" t="s">
        <v>322</v>
      </c>
      <c r="I68" s="15" t="s">
        <v>366</v>
      </c>
      <c r="J68" s="15" t="s">
        <v>367</v>
      </c>
      <c r="K68" s="16" t="s">
        <v>368</v>
      </c>
      <c r="L68" s="16">
        <v>1394</v>
      </c>
      <c r="M68" s="15" t="s">
        <v>369</v>
      </c>
      <c r="N68" s="15" t="s">
        <v>370</v>
      </c>
      <c r="O68" s="16">
        <v>2216.2203</v>
      </c>
      <c r="P68" s="15" t="s">
        <v>371</v>
      </c>
      <c r="Q68" s="15" t="s">
        <v>372</v>
      </c>
      <c r="R68" s="16"/>
    </row>
    <row r="69" spans="1:18" ht="15.75" thickBot="1">
      <c r="A69" s="11">
        <f t="shared" si="3"/>
        <v>64</v>
      </c>
      <c r="B69" s="12">
        <v>348</v>
      </c>
      <c r="C69" s="12">
        <f t="shared" si="0"/>
        <v>10348000</v>
      </c>
      <c r="D69" s="47" t="str">
        <f>VLOOKUP(B69,'[1]listing13'!$E$8:$H$345,4,0)</f>
        <v>DDL</v>
      </c>
      <c r="E69" s="13" t="s">
        <v>373</v>
      </c>
      <c r="F69" s="14" t="s">
        <v>310</v>
      </c>
      <c r="G69" s="14" t="s">
        <v>137</v>
      </c>
      <c r="H69" s="14" t="s">
        <v>374</v>
      </c>
      <c r="I69" s="16"/>
      <c r="J69" s="16"/>
      <c r="K69" s="16" t="s">
        <v>375</v>
      </c>
      <c r="L69" s="16"/>
      <c r="M69" s="16"/>
      <c r="N69" s="16"/>
      <c r="O69" s="16"/>
      <c r="P69" s="15"/>
      <c r="Q69" s="15"/>
      <c r="R69" s="16"/>
    </row>
    <row r="70" spans="1:18" ht="15.75" thickBot="1">
      <c r="A70" s="11">
        <v>65</v>
      </c>
      <c r="B70" s="12">
        <v>133</v>
      </c>
      <c r="C70" s="12">
        <f aca="true" t="shared" si="4" ref="C70:C133">10000000+B70*1000</f>
        <v>10133000</v>
      </c>
      <c r="D70" s="47" t="str">
        <f>VLOOKUP(B70,'[1]listing13'!$E$8:$H$345,4,0)</f>
        <v>HRL</v>
      </c>
      <c r="E70" s="13" t="s">
        <v>376</v>
      </c>
      <c r="F70" s="14" t="s">
        <v>310</v>
      </c>
      <c r="G70" s="14" t="s">
        <v>377</v>
      </c>
      <c r="H70" s="14" t="s">
        <v>322</v>
      </c>
      <c r="I70" s="15" t="s">
        <v>378</v>
      </c>
      <c r="J70" s="15" t="s">
        <v>379</v>
      </c>
      <c r="K70" s="16" t="s">
        <v>380</v>
      </c>
      <c r="L70" s="16"/>
      <c r="M70" s="16" t="s">
        <v>381</v>
      </c>
      <c r="N70" s="16">
        <v>99589873</v>
      </c>
      <c r="O70" s="16"/>
      <c r="P70" s="15"/>
      <c r="Q70" s="15"/>
      <c r="R70" s="16">
        <v>158221019</v>
      </c>
    </row>
    <row r="71" spans="1:18" ht="15.75" thickBot="1">
      <c r="A71" s="11">
        <f t="shared" si="3"/>
        <v>66</v>
      </c>
      <c r="B71" s="12">
        <v>425</v>
      </c>
      <c r="C71" s="12">
        <f t="shared" si="4"/>
        <v>10425000</v>
      </c>
      <c r="D71" s="47" t="str">
        <f>VLOOKUP(B71,'[1]listing13'!$E$8:$H$345,4,0)</f>
        <v>ECV</v>
      </c>
      <c r="E71" s="13" t="s">
        <v>382</v>
      </c>
      <c r="F71" s="14" t="s">
        <v>310</v>
      </c>
      <c r="G71" s="14" t="s">
        <v>143</v>
      </c>
      <c r="H71" s="14" t="s">
        <v>337</v>
      </c>
      <c r="I71" s="16" t="s">
        <v>383</v>
      </c>
      <c r="J71" s="16"/>
      <c r="K71" s="16"/>
      <c r="L71" s="16"/>
      <c r="M71" s="16"/>
      <c r="N71" s="16">
        <v>99589873</v>
      </c>
      <c r="O71" s="16"/>
      <c r="P71" s="15"/>
      <c r="Q71" s="15"/>
      <c r="R71" s="16"/>
    </row>
    <row r="72" spans="1:18" ht="27" thickBot="1">
      <c r="A72" s="11">
        <f t="shared" si="3"/>
        <v>67</v>
      </c>
      <c r="B72" s="12">
        <v>300</v>
      </c>
      <c r="C72" s="12">
        <f t="shared" si="4"/>
        <v>10300000</v>
      </c>
      <c r="D72" s="47" t="str">
        <f>VLOOKUP(B72,'[1]listing13'!$E$8:$H$345,4,0)</f>
        <v>DMA</v>
      </c>
      <c r="E72" s="13" t="s">
        <v>384</v>
      </c>
      <c r="F72" s="14" t="s">
        <v>385</v>
      </c>
      <c r="G72" s="14" t="s">
        <v>386</v>
      </c>
      <c r="H72" s="14" t="s">
        <v>387</v>
      </c>
      <c r="I72" s="15" t="s">
        <v>388</v>
      </c>
      <c r="J72" s="15">
        <v>55150417</v>
      </c>
      <c r="K72" s="15" t="s">
        <v>389</v>
      </c>
      <c r="L72" s="15">
        <v>99098866</v>
      </c>
      <c r="M72" s="16" t="s">
        <v>390</v>
      </c>
      <c r="N72" s="16">
        <v>3080</v>
      </c>
      <c r="O72" s="16"/>
      <c r="P72" s="15"/>
      <c r="Q72" s="15"/>
      <c r="R72" s="16"/>
    </row>
    <row r="73" spans="1:18" ht="15.75" thickBot="1">
      <c r="A73" s="11">
        <f t="shared" si="3"/>
        <v>68</v>
      </c>
      <c r="B73" s="12">
        <v>211</v>
      </c>
      <c r="C73" s="12">
        <f t="shared" si="4"/>
        <v>10211000</v>
      </c>
      <c r="D73" s="47" t="str">
        <f>VLOOKUP(B73,'[1]listing13'!$E$8:$H$345,4,0)</f>
        <v>DHM</v>
      </c>
      <c r="E73" s="13" t="s">
        <v>391</v>
      </c>
      <c r="F73" s="14" t="s">
        <v>385</v>
      </c>
      <c r="G73" s="14" t="s">
        <v>392</v>
      </c>
      <c r="H73" s="14" t="s">
        <v>387</v>
      </c>
      <c r="I73" s="16" t="s">
        <v>393</v>
      </c>
      <c r="J73" s="16">
        <v>2160</v>
      </c>
      <c r="K73" s="16" t="s">
        <v>394</v>
      </c>
      <c r="L73" s="16">
        <v>381695</v>
      </c>
      <c r="M73" s="16" t="s">
        <v>395</v>
      </c>
      <c r="N73" s="16">
        <v>381695</v>
      </c>
      <c r="O73" s="16"/>
      <c r="P73" s="15"/>
      <c r="Q73" s="15"/>
      <c r="R73" s="16"/>
    </row>
    <row r="74" spans="1:18" ht="27" thickBot="1">
      <c r="A74" s="11">
        <f t="shared" si="3"/>
        <v>69</v>
      </c>
      <c r="B74" s="12">
        <v>80</v>
      </c>
      <c r="C74" s="12">
        <f t="shared" si="4"/>
        <v>10080000</v>
      </c>
      <c r="D74" s="47" t="str">
        <f>VLOOKUP(B74,'[1]listing13'!$E$8:$H$345,4,0)</f>
        <v>MNG</v>
      </c>
      <c r="E74" s="13" t="s">
        <v>396</v>
      </c>
      <c r="F74" s="14" t="s">
        <v>385</v>
      </c>
      <c r="G74" s="14" t="s">
        <v>160</v>
      </c>
      <c r="H74" s="14" t="s">
        <v>387</v>
      </c>
      <c r="I74" s="15" t="s">
        <v>397</v>
      </c>
      <c r="J74" s="15">
        <v>99097765</v>
      </c>
      <c r="K74" s="15" t="s">
        <v>398</v>
      </c>
      <c r="L74" s="15" t="s">
        <v>399</v>
      </c>
      <c r="M74" s="15" t="s">
        <v>400</v>
      </c>
      <c r="N74" s="15">
        <v>2267</v>
      </c>
      <c r="O74" s="15"/>
      <c r="P74" s="15"/>
      <c r="Q74" s="15"/>
      <c r="R74" s="15"/>
    </row>
    <row r="75" spans="1:18" ht="27" thickBot="1">
      <c r="A75" s="11">
        <f t="shared" si="3"/>
        <v>70</v>
      </c>
      <c r="B75" s="12">
        <v>98</v>
      </c>
      <c r="C75" s="12">
        <f t="shared" si="4"/>
        <v>10098000</v>
      </c>
      <c r="D75" s="47" t="str">
        <f>VLOOKUP(B75,'[1]listing13'!$E$8:$H$345,4,0)</f>
        <v>ULZ</v>
      </c>
      <c r="E75" s="13" t="s">
        <v>401</v>
      </c>
      <c r="F75" s="14" t="s">
        <v>385</v>
      </c>
      <c r="G75" s="14" t="s">
        <v>402</v>
      </c>
      <c r="H75" s="14" t="s">
        <v>387</v>
      </c>
      <c r="I75" s="15" t="s">
        <v>403</v>
      </c>
      <c r="J75" s="15" t="s">
        <v>404</v>
      </c>
      <c r="K75" s="15" t="s">
        <v>405</v>
      </c>
      <c r="L75" s="15">
        <v>91598338</v>
      </c>
      <c r="M75" s="15" t="s">
        <v>405</v>
      </c>
      <c r="N75" s="15">
        <v>91598338</v>
      </c>
      <c r="O75" s="15"/>
      <c r="P75" s="15"/>
      <c r="Q75" s="15"/>
      <c r="R75" s="20"/>
    </row>
    <row r="76" spans="1:18" ht="15.75" thickBot="1">
      <c r="A76" s="11">
        <f t="shared" si="3"/>
        <v>71</v>
      </c>
      <c r="B76" s="12">
        <v>352</v>
      </c>
      <c r="C76" s="12">
        <f t="shared" si="4"/>
        <v>10352000</v>
      </c>
      <c r="D76" s="47" t="str">
        <f>VLOOKUP(B76,'[1]listing13'!$E$8:$H$345,4,0)</f>
        <v>CDU</v>
      </c>
      <c r="E76" s="13" t="s">
        <v>406</v>
      </c>
      <c r="F76" s="14" t="s">
        <v>385</v>
      </c>
      <c r="G76" s="14" t="s">
        <v>160</v>
      </c>
      <c r="H76" s="14" t="s">
        <v>387</v>
      </c>
      <c r="I76" s="16" t="s">
        <v>407</v>
      </c>
      <c r="J76" s="16">
        <v>3601</v>
      </c>
      <c r="K76" s="16" t="s">
        <v>408</v>
      </c>
      <c r="L76" s="16">
        <v>3601</v>
      </c>
      <c r="M76" s="16" t="s">
        <v>409</v>
      </c>
      <c r="N76" s="16">
        <v>3601</v>
      </c>
      <c r="O76" s="16"/>
      <c r="P76" s="15"/>
      <c r="Q76" s="15"/>
      <c r="R76" s="22"/>
    </row>
    <row r="77" spans="1:18" ht="27" thickBot="1">
      <c r="A77" s="11">
        <f t="shared" si="3"/>
        <v>72</v>
      </c>
      <c r="B77" s="12">
        <v>241</v>
      </c>
      <c r="C77" s="12">
        <f t="shared" si="4"/>
        <v>10241000</v>
      </c>
      <c r="D77" s="47" t="str">
        <f>VLOOKUP(B77,'[1]listing13'!$E$8:$H$345,4,0)</f>
        <v>ITL</v>
      </c>
      <c r="E77" s="13" t="s">
        <v>410</v>
      </c>
      <c r="F77" s="14" t="s">
        <v>411</v>
      </c>
      <c r="G77" s="14" t="s">
        <v>25</v>
      </c>
      <c r="H77" s="14" t="s">
        <v>412</v>
      </c>
      <c r="I77" s="16" t="s">
        <v>413</v>
      </c>
      <c r="J77" s="16" t="s">
        <v>414</v>
      </c>
      <c r="K77" s="16" t="s">
        <v>415</v>
      </c>
      <c r="L77" s="16" t="s">
        <v>416</v>
      </c>
      <c r="M77" s="16" t="s">
        <v>417</v>
      </c>
      <c r="N77" s="15" t="s">
        <v>418</v>
      </c>
      <c r="O77" s="16"/>
      <c r="P77" s="15"/>
      <c r="Q77" s="15"/>
      <c r="R77" s="23"/>
    </row>
    <row r="78" spans="1:18" ht="27" thickBot="1">
      <c r="A78" s="11">
        <f t="shared" si="3"/>
        <v>73</v>
      </c>
      <c r="B78" s="12">
        <v>86</v>
      </c>
      <c r="C78" s="12">
        <f t="shared" si="4"/>
        <v>10086000</v>
      </c>
      <c r="D78" s="47" t="str">
        <f>VLOOKUP(B78,'[1]listing13'!$E$8:$H$345,4,0)</f>
        <v>JGL</v>
      </c>
      <c r="E78" s="13" t="s">
        <v>419</v>
      </c>
      <c r="F78" s="14" t="s">
        <v>411</v>
      </c>
      <c r="G78" s="14" t="s">
        <v>420</v>
      </c>
      <c r="H78" s="14" t="s">
        <v>412</v>
      </c>
      <c r="I78" s="15" t="s">
        <v>421</v>
      </c>
      <c r="J78" s="15" t="s">
        <v>422</v>
      </c>
      <c r="K78" s="16"/>
      <c r="L78" s="16"/>
      <c r="M78" s="15" t="s">
        <v>423</v>
      </c>
      <c r="N78" s="15" t="s">
        <v>424</v>
      </c>
      <c r="O78" s="16"/>
      <c r="P78" s="15" t="s">
        <v>425</v>
      </c>
      <c r="Q78" s="15"/>
      <c r="R78" s="16"/>
    </row>
    <row r="79" spans="1:18" ht="27" thickBot="1">
      <c r="A79" s="11">
        <f t="shared" si="3"/>
        <v>74</v>
      </c>
      <c r="B79" s="12">
        <v>513</v>
      </c>
      <c r="C79" s="12">
        <f t="shared" si="4"/>
        <v>10513000</v>
      </c>
      <c r="D79" s="47" t="str">
        <f>VLOOKUP(B79,'[1]listing13'!$E$8:$H$345,4,0)</f>
        <v>DZS</v>
      </c>
      <c r="E79" s="13" t="s">
        <v>426</v>
      </c>
      <c r="F79" s="14" t="s">
        <v>411</v>
      </c>
      <c r="G79" s="14" t="s">
        <v>427</v>
      </c>
      <c r="H79" s="14" t="s">
        <v>428</v>
      </c>
      <c r="I79" s="15" t="s">
        <v>429</v>
      </c>
      <c r="J79" s="15">
        <v>99040612</v>
      </c>
      <c r="K79" s="15" t="s">
        <v>430</v>
      </c>
      <c r="L79" s="15">
        <v>99118842</v>
      </c>
      <c r="M79" s="15" t="s">
        <v>431</v>
      </c>
      <c r="N79" s="15">
        <v>99057539</v>
      </c>
      <c r="O79" s="15" t="s">
        <v>432</v>
      </c>
      <c r="P79" s="15"/>
      <c r="Q79" s="15"/>
      <c r="R79" s="16"/>
    </row>
    <row r="80" spans="1:18" ht="27" thickBot="1">
      <c r="A80" s="11">
        <f t="shared" si="3"/>
        <v>75</v>
      </c>
      <c r="B80" s="12">
        <v>61</v>
      </c>
      <c r="C80" s="12">
        <f t="shared" si="4"/>
        <v>10061000</v>
      </c>
      <c r="D80" s="47" t="str">
        <f>VLOOKUP(B80,'[1]listing13'!$E$8:$H$345,4,0)</f>
        <v>JGV</v>
      </c>
      <c r="E80" s="13" t="s">
        <v>433</v>
      </c>
      <c r="F80" s="14" t="s">
        <v>411</v>
      </c>
      <c r="G80" s="14" t="s">
        <v>434</v>
      </c>
      <c r="H80" s="14" t="s">
        <v>435</v>
      </c>
      <c r="I80" s="15" t="s">
        <v>436</v>
      </c>
      <c r="J80" s="15" t="s">
        <v>437</v>
      </c>
      <c r="K80" s="15" t="s">
        <v>438</v>
      </c>
      <c r="L80" s="15"/>
      <c r="M80" s="15" t="s">
        <v>439</v>
      </c>
      <c r="N80" s="15">
        <v>2110</v>
      </c>
      <c r="O80" s="15">
        <v>345959</v>
      </c>
      <c r="P80" s="15"/>
      <c r="Q80" s="15"/>
      <c r="R80" s="15"/>
    </row>
    <row r="81" spans="1:18" ht="27" thickBot="1">
      <c r="A81" s="11">
        <f t="shared" si="3"/>
        <v>76</v>
      </c>
      <c r="B81" s="12">
        <v>424</v>
      </c>
      <c r="C81" s="12">
        <f t="shared" si="4"/>
        <v>10424000</v>
      </c>
      <c r="D81" s="47" t="str">
        <f>VLOOKUP(B81,'[1]listing13'!$E$8:$H$345,4,0)</f>
        <v>GTU</v>
      </c>
      <c r="E81" s="13" t="s">
        <v>440</v>
      </c>
      <c r="F81" s="14" t="s">
        <v>411</v>
      </c>
      <c r="G81" s="14" t="s">
        <v>91</v>
      </c>
      <c r="H81" s="14" t="s">
        <v>441</v>
      </c>
      <c r="I81" s="15" t="s">
        <v>442</v>
      </c>
      <c r="J81" s="15" t="s">
        <v>443</v>
      </c>
      <c r="K81" s="16"/>
      <c r="L81" s="16"/>
      <c r="M81" s="15" t="s">
        <v>444</v>
      </c>
      <c r="N81" s="15">
        <v>99084896</v>
      </c>
      <c r="O81" s="16"/>
      <c r="P81" s="15"/>
      <c r="Q81" s="15"/>
      <c r="R81" s="16"/>
    </row>
    <row r="82" spans="1:18" ht="39.75" thickBot="1">
      <c r="A82" s="11">
        <f t="shared" si="3"/>
        <v>77</v>
      </c>
      <c r="B82" s="12">
        <v>458</v>
      </c>
      <c r="C82" s="12">
        <f t="shared" si="4"/>
        <v>10458000</v>
      </c>
      <c r="D82" s="47" t="str">
        <f>VLOOKUP(B82,'[1]listing13'!$E$8:$H$345,4,0)</f>
        <v>TTL</v>
      </c>
      <c r="E82" s="13" t="s">
        <v>445</v>
      </c>
      <c r="F82" s="14" t="s">
        <v>411</v>
      </c>
      <c r="G82" s="14" t="s">
        <v>446</v>
      </c>
      <c r="H82" s="14" t="s">
        <v>447</v>
      </c>
      <c r="I82" s="15" t="s">
        <v>448</v>
      </c>
      <c r="J82" s="15" t="s">
        <v>449</v>
      </c>
      <c r="K82" s="15" t="s">
        <v>450</v>
      </c>
      <c r="L82" s="15">
        <v>99095550</v>
      </c>
      <c r="M82" s="15" t="s">
        <v>451</v>
      </c>
      <c r="N82" s="15" t="s">
        <v>452</v>
      </c>
      <c r="O82" s="15" t="s">
        <v>448</v>
      </c>
      <c r="P82" s="15" t="s">
        <v>453</v>
      </c>
      <c r="Q82" s="15" t="s">
        <v>454</v>
      </c>
      <c r="R82" s="19" t="s">
        <v>455</v>
      </c>
    </row>
    <row r="83" spans="1:18" ht="27" thickBot="1">
      <c r="A83" s="11">
        <f t="shared" si="3"/>
        <v>78</v>
      </c>
      <c r="B83" s="12">
        <v>314</v>
      </c>
      <c r="C83" s="12">
        <f t="shared" si="4"/>
        <v>10314000</v>
      </c>
      <c r="D83" s="47" t="str">
        <f>VLOOKUP(B83,'[1]listing13'!$E$8:$H$345,4,0)</f>
        <v>UND</v>
      </c>
      <c r="E83" s="13" t="s">
        <v>456</v>
      </c>
      <c r="F83" s="14" t="s">
        <v>411</v>
      </c>
      <c r="G83" s="14" t="s">
        <v>160</v>
      </c>
      <c r="H83" s="14" t="s">
        <v>412</v>
      </c>
      <c r="I83" s="15" t="s">
        <v>457</v>
      </c>
      <c r="J83" s="15" t="s">
        <v>458</v>
      </c>
      <c r="K83" s="16"/>
      <c r="L83" s="16"/>
      <c r="M83" s="15" t="s">
        <v>459</v>
      </c>
      <c r="N83" s="15">
        <v>99539111</v>
      </c>
      <c r="O83" s="16"/>
      <c r="P83" s="15"/>
      <c r="Q83" s="15"/>
      <c r="R83" s="16"/>
    </row>
    <row r="84" spans="1:18" ht="15.75" thickBot="1">
      <c r="A84" s="11">
        <f t="shared" si="3"/>
        <v>79</v>
      </c>
      <c r="B84" s="12">
        <v>445</v>
      </c>
      <c r="C84" s="12">
        <f t="shared" si="4"/>
        <v>10445000</v>
      </c>
      <c r="D84" s="47" t="str">
        <f>VLOOKUP(B84,'[1]listing13'!$E$8:$H$345,4,0)</f>
        <v>BTG</v>
      </c>
      <c r="E84" s="13" t="s">
        <v>460</v>
      </c>
      <c r="F84" s="14" t="s">
        <v>461</v>
      </c>
      <c r="G84" s="14" t="s">
        <v>446</v>
      </c>
      <c r="H84" s="14" t="s">
        <v>462</v>
      </c>
      <c r="I84" s="16" t="s">
        <v>463</v>
      </c>
      <c r="J84" s="16">
        <v>26531</v>
      </c>
      <c r="K84" s="16" t="s">
        <v>464</v>
      </c>
      <c r="L84" s="16">
        <v>22982</v>
      </c>
      <c r="M84" s="16" t="s">
        <v>465</v>
      </c>
      <c r="N84" s="16"/>
      <c r="O84" s="16"/>
      <c r="P84" s="15"/>
      <c r="Q84" s="15"/>
      <c r="R84" s="16"/>
    </row>
    <row r="85" spans="1:18" ht="27" thickBot="1">
      <c r="A85" s="11">
        <f t="shared" si="3"/>
        <v>80</v>
      </c>
      <c r="B85" s="12">
        <v>382</v>
      </c>
      <c r="C85" s="12">
        <f t="shared" si="4"/>
        <v>10382000</v>
      </c>
      <c r="D85" s="47" t="str">
        <f>VLOOKUP(B85,'[1]listing13'!$E$8:$H$345,4,0)</f>
        <v>GTR</v>
      </c>
      <c r="E85" s="13" t="s">
        <v>466</v>
      </c>
      <c r="F85" s="14" t="s">
        <v>461</v>
      </c>
      <c r="G85" s="14" t="s">
        <v>129</v>
      </c>
      <c r="H85" s="14" t="s">
        <v>467</v>
      </c>
      <c r="I85" s="15" t="s">
        <v>468</v>
      </c>
      <c r="J85" s="15">
        <v>99863898</v>
      </c>
      <c r="K85" s="15" t="s">
        <v>469</v>
      </c>
      <c r="L85" s="15">
        <v>99115661</v>
      </c>
      <c r="M85" s="15" t="s">
        <v>470</v>
      </c>
      <c r="N85" s="15" t="s">
        <v>471</v>
      </c>
      <c r="O85" s="15">
        <v>132582052</v>
      </c>
      <c r="P85" s="17" t="s">
        <v>472</v>
      </c>
      <c r="Q85" s="17"/>
      <c r="R85" s="20"/>
    </row>
    <row r="86" spans="1:18" ht="27" thickBot="1">
      <c r="A86" s="11">
        <f t="shared" si="3"/>
        <v>81</v>
      </c>
      <c r="B86" s="12">
        <v>257</v>
      </c>
      <c r="C86" s="12">
        <f t="shared" si="4"/>
        <v>10257000</v>
      </c>
      <c r="D86" s="48" t="s">
        <v>1780</v>
      </c>
      <c r="E86" s="13" t="s">
        <v>473</v>
      </c>
      <c r="F86" s="14" t="s">
        <v>461</v>
      </c>
      <c r="G86" s="14" t="s">
        <v>40</v>
      </c>
      <c r="H86" s="14" t="s">
        <v>474</v>
      </c>
      <c r="I86" s="15" t="s">
        <v>475</v>
      </c>
      <c r="J86" s="15" t="s">
        <v>476</v>
      </c>
      <c r="K86" s="15" t="s">
        <v>477</v>
      </c>
      <c r="L86" s="15" t="s">
        <v>478</v>
      </c>
      <c r="M86" s="15" t="s">
        <v>479</v>
      </c>
      <c r="N86" s="15" t="s">
        <v>480</v>
      </c>
      <c r="O86" s="15"/>
      <c r="P86" s="15" t="s">
        <v>481</v>
      </c>
      <c r="Q86" s="15"/>
      <c r="R86" s="15"/>
    </row>
    <row r="87" spans="1:18" ht="15.75" thickBot="1">
      <c r="A87" s="11">
        <f t="shared" si="3"/>
        <v>82</v>
      </c>
      <c r="B87" s="12">
        <v>170</v>
      </c>
      <c r="C87" s="12">
        <f t="shared" si="4"/>
        <v>10170000</v>
      </c>
      <c r="D87" s="47" t="str">
        <f>VLOOKUP(B87,'[1]listing13'!$E$8:$H$345,4,0)</f>
        <v>ORH</v>
      </c>
      <c r="E87" s="13" t="s">
        <v>482</v>
      </c>
      <c r="F87" s="14" t="s">
        <v>461</v>
      </c>
      <c r="G87" s="14" t="s">
        <v>483</v>
      </c>
      <c r="H87" s="14" t="s">
        <v>467</v>
      </c>
      <c r="I87" s="16" t="s">
        <v>484</v>
      </c>
      <c r="J87" s="16">
        <v>2211</v>
      </c>
      <c r="K87" s="16" t="s">
        <v>485</v>
      </c>
      <c r="L87" s="16"/>
      <c r="M87" s="16" t="s">
        <v>486</v>
      </c>
      <c r="N87" s="16"/>
      <c r="O87" s="16"/>
      <c r="P87" s="15"/>
      <c r="Q87" s="15"/>
      <c r="R87" s="16"/>
    </row>
    <row r="88" spans="1:18" ht="27" thickBot="1">
      <c r="A88" s="11">
        <f t="shared" si="3"/>
        <v>83</v>
      </c>
      <c r="B88" s="12">
        <v>212</v>
      </c>
      <c r="C88" s="12">
        <f t="shared" si="4"/>
        <v>10212000</v>
      </c>
      <c r="D88" s="47" t="str">
        <f>VLOOKUP(B88,'[1]listing13'!$E$8:$H$345,4,0)</f>
        <v>UAA</v>
      </c>
      <c r="E88" s="13" t="s">
        <v>487</v>
      </c>
      <c r="F88" s="14" t="s">
        <v>461</v>
      </c>
      <c r="G88" s="14" t="s">
        <v>488</v>
      </c>
      <c r="H88" s="14" t="s">
        <v>474</v>
      </c>
      <c r="I88" s="15" t="s">
        <v>489</v>
      </c>
      <c r="J88" s="15">
        <v>2880</v>
      </c>
      <c r="K88" s="15" t="s">
        <v>490</v>
      </c>
      <c r="L88" s="15" t="s">
        <v>491</v>
      </c>
      <c r="M88" s="15" t="s">
        <v>492</v>
      </c>
      <c r="N88" s="15">
        <v>2961</v>
      </c>
      <c r="O88" s="15">
        <v>319954</v>
      </c>
      <c r="P88" s="15"/>
      <c r="Q88" s="15"/>
      <c r="R88" s="15"/>
    </row>
    <row r="89" spans="1:18" ht="27" thickBot="1">
      <c r="A89" s="11">
        <f t="shared" si="3"/>
        <v>84</v>
      </c>
      <c r="B89" s="12">
        <v>125</v>
      </c>
      <c r="C89" s="12">
        <f t="shared" si="4"/>
        <v>10125000</v>
      </c>
      <c r="D89" s="47" t="str">
        <f>VLOOKUP(B89,'[1]listing13'!$E$8:$H$345,4,0)</f>
        <v>HML</v>
      </c>
      <c r="E89" s="13" t="s">
        <v>493</v>
      </c>
      <c r="F89" s="14" t="s">
        <v>461</v>
      </c>
      <c r="G89" s="14" t="s">
        <v>392</v>
      </c>
      <c r="H89" s="14" t="s">
        <v>494</v>
      </c>
      <c r="I89" s="16" t="s">
        <v>495</v>
      </c>
      <c r="J89" s="16">
        <v>22393</v>
      </c>
      <c r="K89" s="16" t="s">
        <v>495</v>
      </c>
      <c r="L89" s="16">
        <v>26504</v>
      </c>
      <c r="M89" s="16" t="s">
        <v>496</v>
      </c>
      <c r="N89" s="16"/>
      <c r="O89" s="16"/>
      <c r="P89" s="15"/>
      <c r="Q89" s="15"/>
      <c r="R89" s="16"/>
    </row>
    <row r="90" spans="1:18" ht="15.75" thickBot="1">
      <c r="A90" s="11">
        <f t="shared" si="3"/>
        <v>85</v>
      </c>
      <c r="B90" s="12">
        <v>174</v>
      </c>
      <c r="C90" s="12">
        <f t="shared" si="4"/>
        <v>10174000</v>
      </c>
      <c r="D90" s="47" t="str">
        <f>VLOOKUP(B90,'[1]listing13'!$E$8:$H$345,4,0)</f>
        <v>HNG</v>
      </c>
      <c r="E90" s="13" t="s">
        <v>497</v>
      </c>
      <c r="F90" s="14" t="s">
        <v>461</v>
      </c>
      <c r="G90" s="14" t="s">
        <v>498</v>
      </c>
      <c r="H90" s="14" t="s">
        <v>499</v>
      </c>
      <c r="I90" s="16" t="s">
        <v>500</v>
      </c>
      <c r="J90" s="16"/>
      <c r="K90" s="16"/>
      <c r="L90" s="16"/>
      <c r="M90" s="16"/>
      <c r="N90" s="16"/>
      <c r="O90" s="16"/>
      <c r="P90" s="15"/>
      <c r="Q90" s="15"/>
      <c r="R90" s="16"/>
    </row>
    <row r="91" spans="1:18" ht="15.75" thickBot="1">
      <c r="A91" s="11">
        <f t="shared" si="3"/>
        <v>86</v>
      </c>
      <c r="B91" s="12">
        <v>161</v>
      </c>
      <c r="C91" s="12">
        <f t="shared" si="4"/>
        <v>10161000</v>
      </c>
      <c r="D91" s="47" t="str">
        <f>VLOOKUP(B91,'[1]listing13'!$E$8:$H$345,4,0)</f>
        <v>AVH</v>
      </c>
      <c r="E91" s="13" t="s">
        <v>501</v>
      </c>
      <c r="F91" s="14" t="s">
        <v>461</v>
      </c>
      <c r="G91" s="14" t="s">
        <v>498</v>
      </c>
      <c r="H91" s="14" t="s">
        <v>474</v>
      </c>
      <c r="I91" s="16" t="s">
        <v>502</v>
      </c>
      <c r="J91" s="16">
        <v>22140</v>
      </c>
      <c r="K91" s="16" t="s">
        <v>503</v>
      </c>
      <c r="L91" s="16">
        <v>22088</v>
      </c>
      <c r="M91" s="16" t="s">
        <v>504</v>
      </c>
      <c r="N91" s="16">
        <v>2088</v>
      </c>
      <c r="O91" s="16"/>
      <c r="P91" s="15"/>
      <c r="Q91" s="15"/>
      <c r="R91" s="16"/>
    </row>
    <row r="92" spans="1:18" ht="27" thickBot="1">
      <c r="A92" s="11">
        <f t="shared" si="3"/>
        <v>87</v>
      </c>
      <c r="B92" s="12">
        <v>179</v>
      </c>
      <c r="C92" s="12">
        <f t="shared" si="4"/>
        <v>10179000</v>
      </c>
      <c r="D92" s="47" t="str">
        <f>VLOOKUP(B92,'[1]listing13'!$E$8:$H$345,4,0)</f>
        <v>HHN</v>
      </c>
      <c r="E92" s="13" t="s">
        <v>505</v>
      </c>
      <c r="F92" s="14" t="s">
        <v>461</v>
      </c>
      <c r="G92" s="14" t="s">
        <v>137</v>
      </c>
      <c r="H92" s="14" t="s">
        <v>467</v>
      </c>
      <c r="I92" s="15" t="s">
        <v>506</v>
      </c>
      <c r="J92" s="15" t="s">
        <v>507</v>
      </c>
      <c r="K92" s="15"/>
      <c r="L92" s="15"/>
      <c r="M92" s="15"/>
      <c r="N92" s="15"/>
      <c r="O92" s="20">
        <v>70150420</v>
      </c>
      <c r="P92" s="15" t="s">
        <v>508</v>
      </c>
      <c r="Q92" s="15">
        <v>1325822560</v>
      </c>
      <c r="R92" s="16"/>
    </row>
    <row r="93" spans="1:18" ht="15.75" thickBot="1">
      <c r="A93" s="11">
        <f t="shared" si="3"/>
        <v>88</v>
      </c>
      <c r="B93" s="12">
        <v>180</v>
      </c>
      <c r="C93" s="12">
        <f t="shared" si="4"/>
        <v>10180000</v>
      </c>
      <c r="D93" s="47" t="str">
        <f>VLOOKUP(B93,'[1]listing13'!$E$8:$H$345,4,0)</f>
        <v>HUJ</v>
      </c>
      <c r="E93" s="13" t="s">
        <v>509</v>
      </c>
      <c r="F93" s="14" t="s">
        <v>461</v>
      </c>
      <c r="G93" s="14" t="s">
        <v>498</v>
      </c>
      <c r="H93" s="14" t="s">
        <v>499</v>
      </c>
      <c r="I93" s="16" t="s">
        <v>510</v>
      </c>
      <c r="J93" s="16">
        <v>26507</v>
      </c>
      <c r="K93" s="16" t="s">
        <v>510</v>
      </c>
      <c r="L93" s="16"/>
      <c r="M93" s="16"/>
      <c r="N93" s="16"/>
      <c r="O93" s="24"/>
      <c r="P93" s="25"/>
      <c r="Q93" s="15"/>
      <c r="R93" s="16"/>
    </row>
    <row r="94" spans="1:18" ht="15.75" thickBot="1">
      <c r="A94" s="11">
        <f t="shared" si="3"/>
        <v>89</v>
      </c>
      <c r="B94" s="12">
        <v>175</v>
      </c>
      <c r="C94" s="12">
        <f t="shared" si="4"/>
        <v>10175000</v>
      </c>
      <c r="D94" s="47" t="str">
        <f>VLOOKUP(B94,'[1]listing13'!$E$8:$H$345,4,0)</f>
        <v>AMT</v>
      </c>
      <c r="E94" s="13" t="s">
        <v>511</v>
      </c>
      <c r="F94" s="14" t="s">
        <v>461</v>
      </c>
      <c r="G94" s="14" t="s">
        <v>512</v>
      </c>
      <c r="H94" s="14" t="s">
        <v>467</v>
      </c>
      <c r="I94" s="16" t="s">
        <v>513</v>
      </c>
      <c r="J94" s="16">
        <v>2369</v>
      </c>
      <c r="K94" s="16" t="s">
        <v>514</v>
      </c>
      <c r="L94" s="16"/>
      <c r="M94" s="16" t="s">
        <v>515</v>
      </c>
      <c r="N94" s="16">
        <v>2360</v>
      </c>
      <c r="O94" s="23"/>
      <c r="P94" s="15"/>
      <c r="Q94" s="15"/>
      <c r="R94" s="16"/>
    </row>
    <row r="95" spans="1:18" ht="15.75" thickBot="1">
      <c r="A95" s="11">
        <f t="shared" si="3"/>
        <v>90</v>
      </c>
      <c r="B95" s="12">
        <v>296</v>
      </c>
      <c r="C95" s="12">
        <f t="shared" si="4"/>
        <v>10296000</v>
      </c>
      <c r="D95" s="47" t="str">
        <f>VLOOKUP(B95,'[1]listing13'!$E$8:$H$345,4,0)</f>
        <v>BTR</v>
      </c>
      <c r="E95" s="13" t="s">
        <v>516</v>
      </c>
      <c r="F95" s="14" t="s">
        <v>517</v>
      </c>
      <c r="G95" s="14" t="s">
        <v>137</v>
      </c>
      <c r="H95" s="14" t="s">
        <v>518</v>
      </c>
      <c r="I95" s="15" t="s">
        <v>519</v>
      </c>
      <c r="J95" s="16"/>
      <c r="K95" s="15" t="s">
        <v>520</v>
      </c>
      <c r="L95" s="15">
        <v>99110349</v>
      </c>
      <c r="M95" s="15" t="s">
        <v>521</v>
      </c>
      <c r="N95" s="16"/>
      <c r="O95" s="16"/>
      <c r="P95" s="15"/>
      <c r="Q95" s="15"/>
      <c r="R95" s="16"/>
    </row>
    <row r="96" spans="1:18" ht="15.75" thickBot="1">
      <c r="A96" s="11">
        <f t="shared" si="3"/>
        <v>91</v>
      </c>
      <c r="B96" s="12">
        <v>235</v>
      </c>
      <c r="C96" s="12">
        <f t="shared" si="4"/>
        <v>10235000</v>
      </c>
      <c r="D96" s="47" t="str">
        <f>VLOOKUP(B96,'[1]listing13'!$E$8:$H$345,4,0)</f>
        <v>ORI</v>
      </c>
      <c r="E96" s="13" t="s">
        <v>522</v>
      </c>
      <c r="F96" s="14" t="s">
        <v>517</v>
      </c>
      <c r="G96" s="14" t="s">
        <v>523</v>
      </c>
      <c r="H96" s="14" t="s">
        <v>524</v>
      </c>
      <c r="I96" s="16" t="s">
        <v>525</v>
      </c>
      <c r="J96" s="16">
        <v>95154682</v>
      </c>
      <c r="K96" s="16" t="s">
        <v>526</v>
      </c>
      <c r="L96" s="16">
        <v>99112802</v>
      </c>
      <c r="M96" s="16" t="s">
        <v>527</v>
      </c>
      <c r="N96" s="16">
        <v>99796607</v>
      </c>
      <c r="O96" s="16"/>
      <c r="P96" s="15"/>
      <c r="Q96" s="15"/>
      <c r="R96" s="16"/>
    </row>
    <row r="97" spans="1:18" ht="15.75" thickBot="1">
      <c r="A97" s="11">
        <f t="shared" si="3"/>
        <v>92</v>
      </c>
      <c r="B97" s="12">
        <v>443</v>
      </c>
      <c r="C97" s="12">
        <f t="shared" si="4"/>
        <v>10443000</v>
      </c>
      <c r="D97" s="47" t="str">
        <f>VLOOKUP(B97,'[1]listing13'!$E$8:$H$345,4,0)</f>
        <v>BRD</v>
      </c>
      <c r="E97" s="13" t="s">
        <v>528</v>
      </c>
      <c r="F97" s="14" t="s">
        <v>529</v>
      </c>
      <c r="G97" s="14" t="s">
        <v>530</v>
      </c>
      <c r="H97" s="14" t="s">
        <v>531</v>
      </c>
      <c r="I97" s="16" t="s">
        <v>532</v>
      </c>
      <c r="J97" s="16">
        <v>23901</v>
      </c>
      <c r="K97" s="16"/>
      <c r="L97" s="16"/>
      <c r="M97" s="16" t="s">
        <v>533</v>
      </c>
      <c r="N97" s="16">
        <v>23227</v>
      </c>
      <c r="O97" s="16"/>
      <c r="P97" s="15"/>
      <c r="Q97" s="15"/>
      <c r="R97" s="16"/>
    </row>
    <row r="98" spans="1:18" ht="15.75" thickBot="1">
      <c r="A98" s="11">
        <f t="shared" si="3"/>
        <v>93</v>
      </c>
      <c r="B98" s="12">
        <v>250</v>
      </c>
      <c r="C98" s="12">
        <f t="shared" si="4"/>
        <v>10250000</v>
      </c>
      <c r="D98" s="47" t="str">
        <f>VLOOKUP(B98,'[1]listing13'!$E$8:$H$345,4,0)</f>
        <v>SAI</v>
      </c>
      <c r="E98" s="13" t="s">
        <v>534</v>
      </c>
      <c r="F98" s="14" t="s">
        <v>529</v>
      </c>
      <c r="G98" s="14" t="s">
        <v>25</v>
      </c>
      <c r="H98" s="14" t="s">
        <v>535</v>
      </c>
      <c r="I98" s="15" t="s">
        <v>536</v>
      </c>
      <c r="J98" s="16">
        <v>23843</v>
      </c>
      <c r="K98" s="16" t="s">
        <v>537</v>
      </c>
      <c r="L98" s="16">
        <v>22594</v>
      </c>
      <c r="M98" s="16"/>
      <c r="N98" s="16"/>
      <c r="O98" s="16"/>
      <c r="P98" s="15"/>
      <c r="Q98" s="15"/>
      <c r="R98" s="16"/>
    </row>
    <row r="99" spans="1:18" ht="27" thickBot="1">
      <c r="A99" s="11">
        <f t="shared" si="3"/>
        <v>94</v>
      </c>
      <c r="B99" s="12">
        <v>315</v>
      </c>
      <c r="C99" s="12">
        <f t="shared" si="4"/>
        <v>10315000</v>
      </c>
      <c r="D99" s="47" t="str">
        <f>VLOOKUP(B99,'[1]listing13'!$E$8:$H$345,4,0)</f>
        <v>BHR</v>
      </c>
      <c r="E99" s="13" t="s">
        <v>538</v>
      </c>
      <c r="F99" s="14" t="s">
        <v>529</v>
      </c>
      <c r="G99" s="14" t="s">
        <v>86</v>
      </c>
      <c r="H99" s="14" t="s">
        <v>539</v>
      </c>
      <c r="I99" s="15" t="s">
        <v>540</v>
      </c>
      <c r="J99" s="15">
        <v>99115578</v>
      </c>
      <c r="K99" s="15" t="s">
        <v>541</v>
      </c>
      <c r="L99" s="15">
        <v>70110106</v>
      </c>
      <c r="M99" s="15" t="s">
        <v>542</v>
      </c>
      <c r="N99" s="15"/>
      <c r="O99" s="15">
        <v>70115578</v>
      </c>
      <c r="P99" s="15"/>
      <c r="Q99" s="15"/>
      <c r="R99" s="15"/>
    </row>
    <row r="100" spans="1:18" ht="15.75" thickBot="1">
      <c r="A100" s="11">
        <f t="shared" si="3"/>
        <v>95</v>
      </c>
      <c r="B100" s="12">
        <v>344</v>
      </c>
      <c r="C100" s="12">
        <f t="shared" si="4"/>
        <v>10344000</v>
      </c>
      <c r="D100" s="47" t="str">
        <f>VLOOKUP(B100,'[1]listing13'!$E$8:$H$345,4,0)</f>
        <v>GOS</v>
      </c>
      <c r="E100" s="13" t="s">
        <v>543</v>
      </c>
      <c r="F100" s="14" t="s">
        <v>529</v>
      </c>
      <c r="G100" s="14" t="s">
        <v>544</v>
      </c>
      <c r="H100" s="14" t="s">
        <v>545</v>
      </c>
      <c r="I100" s="16" t="s">
        <v>546</v>
      </c>
      <c r="J100" s="16">
        <v>421</v>
      </c>
      <c r="K100" s="16" t="s">
        <v>547</v>
      </c>
      <c r="L100" s="16">
        <v>326153</v>
      </c>
      <c r="M100" s="16"/>
      <c r="N100" s="16"/>
      <c r="O100" s="16"/>
      <c r="P100" s="15"/>
      <c r="Q100" s="15"/>
      <c r="R100" s="16"/>
    </row>
    <row r="101" spans="1:18" ht="39.75" thickBot="1">
      <c r="A101" s="11">
        <f t="shared" si="3"/>
        <v>96</v>
      </c>
      <c r="B101" s="12">
        <v>460</v>
      </c>
      <c r="C101" s="12">
        <f t="shared" si="4"/>
        <v>10460000</v>
      </c>
      <c r="D101" s="47" t="str">
        <f>VLOOKUP(B101,'[1]listing13'!$E$8:$H$345,4,0)</f>
        <v>SHV</v>
      </c>
      <c r="E101" s="13" t="s">
        <v>548</v>
      </c>
      <c r="F101" s="14" t="s">
        <v>529</v>
      </c>
      <c r="G101" s="14" t="s">
        <v>446</v>
      </c>
      <c r="H101" s="14" t="s">
        <v>549</v>
      </c>
      <c r="I101" s="15" t="s">
        <v>550</v>
      </c>
      <c r="J101" s="15" t="s">
        <v>551</v>
      </c>
      <c r="K101" s="15" t="s">
        <v>552</v>
      </c>
      <c r="L101" s="15">
        <v>99119503</v>
      </c>
      <c r="M101" s="15" t="s">
        <v>553</v>
      </c>
      <c r="N101" s="15" t="s">
        <v>554</v>
      </c>
      <c r="O101" s="26" t="s">
        <v>555</v>
      </c>
      <c r="P101" s="26" t="s">
        <v>556</v>
      </c>
      <c r="Q101" s="26"/>
      <c r="R101" s="15"/>
    </row>
    <row r="102" spans="1:18" ht="27" thickBot="1">
      <c r="A102" s="11">
        <f t="shared" si="3"/>
        <v>97</v>
      </c>
      <c r="B102" s="12">
        <v>402</v>
      </c>
      <c r="C102" s="12">
        <f t="shared" si="4"/>
        <v>10402000</v>
      </c>
      <c r="D102" s="47" t="str">
        <f>VLOOKUP(B102,'[1]listing13'!$E$8:$H$345,4,0)</f>
        <v>ADU</v>
      </c>
      <c r="E102" s="13" t="s">
        <v>557</v>
      </c>
      <c r="F102" s="14" t="s">
        <v>558</v>
      </c>
      <c r="G102" s="14" t="s">
        <v>143</v>
      </c>
      <c r="H102" s="14" t="s">
        <v>559</v>
      </c>
      <c r="I102" s="15" t="s">
        <v>560</v>
      </c>
      <c r="J102" s="15">
        <v>99678188</v>
      </c>
      <c r="K102" s="15" t="s">
        <v>561</v>
      </c>
      <c r="L102" s="15">
        <v>319365</v>
      </c>
      <c r="M102" s="15" t="s">
        <v>562</v>
      </c>
      <c r="N102" s="15">
        <v>138251134</v>
      </c>
      <c r="O102" s="15">
        <v>319979</v>
      </c>
      <c r="P102" s="15" t="s">
        <v>563</v>
      </c>
      <c r="Q102" s="16"/>
      <c r="R102" s="16"/>
    </row>
    <row r="103" spans="1:18" ht="15.75" thickBot="1">
      <c r="A103" s="11">
        <f t="shared" si="3"/>
        <v>98</v>
      </c>
      <c r="B103" s="12">
        <v>403</v>
      </c>
      <c r="C103" s="12">
        <f t="shared" si="4"/>
        <v>10403000</v>
      </c>
      <c r="D103" s="47" t="str">
        <f>VLOOKUP(B103,'[1]listing13'!$E$8:$H$345,4,0)</f>
        <v>ART</v>
      </c>
      <c r="E103" s="13" t="s">
        <v>564</v>
      </c>
      <c r="F103" s="14" t="s">
        <v>558</v>
      </c>
      <c r="G103" s="14" t="s">
        <v>143</v>
      </c>
      <c r="H103" s="14" t="s">
        <v>559</v>
      </c>
      <c r="I103" s="16" t="s">
        <v>565</v>
      </c>
      <c r="J103" s="16">
        <v>99702609</v>
      </c>
      <c r="K103" s="16" t="s">
        <v>566</v>
      </c>
      <c r="L103" s="16"/>
      <c r="M103" s="16"/>
      <c r="N103" s="16"/>
      <c r="O103" s="16"/>
      <c r="P103" s="16"/>
      <c r="Q103" s="16"/>
      <c r="R103" s="16"/>
    </row>
    <row r="104" spans="1:18" ht="15.75" thickBot="1">
      <c r="A104" s="11">
        <f t="shared" si="3"/>
        <v>99</v>
      </c>
      <c r="B104" s="12">
        <v>194</v>
      </c>
      <c r="C104" s="12">
        <f t="shared" si="4"/>
        <v>10194000</v>
      </c>
      <c r="D104" s="47" t="str">
        <f>VLOOKUP(B104,'[1]listing13'!$E$8:$H$345,4,0)</f>
        <v>MAN</v>
      </c>
      <c r="E104" s="13" t="s">
        <v>567</v>
      </c>
      <c r="F104" s="14" t="s">
        <v>558</v>
      </c>
      <c r="G104" s="14" t="s">
        <v>568</v>
      </c>
      <c r="H104" s="14" t="s">
        <v>559</v>
      </c>
      <c r="I104" s="16" t="s">
        <v>569</v>
      </c>
      <c r="J104" s="16"/>
      <c r="K104" s="16" t="s">
        <v>570</v>
      </c>
      <c r="L104" s="16"/>
      <c r="M104" s="16"/>
      <c r="N104" s="16"/>
      <c r="O104" s="16"/>
      <c r="P104" s="15"/>
      <c r="Q104" s="16"/>
      <c r="R104" s="16"/>
    </row>
    <row r="105" spans="1:18" ht="27" thickBot="1">
      <c r="A105" s="11">
        <f t="shared" si="3"/>
        <v>100</v>
      </c>
      <c r="B105" s="12">
        <v>444</v>
      </c>
      <c r="C105" s="12">
        <f t="shared" si="4"/>
        <v>10444000</v>
      </c>
      <c r="D105" s="47" t="str">
        <f>VLOOKUP(B105,'[1]listing13'!$E$8:$H$345,4,0)</f>
        <v>BDL</v>
      </c>
      <c r="E105" s="13" t="s">
        <v>571</v>
      </c>
      <c r="F105" s="14" t="s">
        <v>558</v>
      </c>
      <c r="G105" s="14" t="s">
        <v>446</v>
      </c>
      <c r="H105" s="14" t="s">
        <v>572</v>
      </c>
      <c r="I105" s="27" t="s">
        <v>573</v>
      </c>
      <c r="J105" s="27" t="s">
        <v>574</v>
      </c>
      <c r="K105" s="27" t="s">
        <v>575</v>
      </c>
      <c r="L105" s="27">
        <v>99111527</v>
      </c>
      <c r="M105" s="27" t="s">
        <v>576</v>
      </c>
      <c r="N105" s="27">
        <v>636004</v>
      </c>
      <c r="O105" s="16"/>
      <c r="P105" s="15"/>
      <c r="Q105" s="16"/>
      <c r="R105" s="16"/>
    </row>
    <row r="106" spans="1:18" ht="15.75" thickBot="1">
      <c r="A106" s="11">
        <f t="shared" si="3"/>
        <v>101</v>
      </c>
      <c r="B106" s="12">
        <v>78</v>
      </c>
      <c r="C106" s="12">
        <f t="shared" si="4"/>
        <v>10078000</v>
      </c>
      <c r="D106" s="47" t="str">
        <f>VLOOKUP(B106,'[1]listing13'!$E$8:$H$345,4,0)</f>
        <v>HVL</v>
      </c>
      <c r="E106" s="13" t="s">
        <v>577</v>
      </c>
      <c r="F106" s="14" t="s">
        <v>558</v>
      </c>
      <c r="G106" s="14" t="s">
        <v>578</v>
      </c>
      <c r="H106" s="14" t="s">
        <v>579</v>
      </c>
      <c r="I106" s="15" t="s">
        <v>580</v>
      </c>
      <c r="J106" s="15">
        <v>99389028</v>
      </c>
      <c r="K106" s="15" t="s">
        <v>581</v>
      </c>
      <c r="L106" s="15">
        <v>99113796</v>
      </c>
      <c r="M106" s="15" t="s">
        <v>582</v>
      </c>
      <c r="N106" s="15">
        <v>4428</v>
      </c>
      <c r="O106" s="15"/>
      <c r="P106" s="17">
        <v>99119304</v>
      </c>
      <c r="Q106" s="15"/>
      <c r="R106" s="15"/>
    </row>
    <row r="107" spans="1:18" ht="15.75" thickBot="1">
      <c r="A107" s="11">
        <f t="shared" si="3"/>
        <v>102</v>
      </c>
      <c r="B107" s="12">
        <v>108</v>
      </c>
      <c r="C107" s="12">
        <f t="shared" si="4"/>
        <v>10108000</v>
      </c>
      <c r="D107" s="47" t="str">
        <f>VLOOKUP(B107,'[1]listing13'!$E$8:$H$345,4,0)</f>
        <v>HUV</v>
      </c>
      <c r="E107" s="13" t="s">
        <v>583</v>
      </c>
      <c r="F107" s="14" t="s">
        <v>558</v>
      </c>
      <c r="G107" s="14" t="s">
        <v>107</v>
      </c>
      <c r="H107" s="14" t="s">
        <v>579</v>
      </c>
      <c r="I107" s="17" t="s">
        <v>584</v>
      </c>
      <c r="J107" s="15" t="s">
        <v>585</v>
      </c>
      <c r="K107" s="15" t="s">
        <v>581</v>
      </c>
      <c r="L107" s="15">
        <v>99113796</v>
      </c>
      <c r="M107" s="15" t="s">
        <v>582</v>
      </c>
      <c r="N107" s="15">
        <v>4428</v>
      </c>
      <c r="O107" s="15">
        <v>2449</v>
      </c>
      <c r="P107" s="17">
        <v>99119304</v>
      </c>
      <c r="Q107" s="15"/>
      <c r="R107" s="15"/>
    </row>
    <row r="108" spans="1:18" ht="15.75" thickBot="1">
      <c r="A108" s="11">
        <f t="shared" si="3"/>
        <v>103</v>
      </c>
      <c r="B108" s="12">
        <v>373</v>
      </c>
      <c r="C108" s="12">
        <f t="shared" si="4"/>
        <v>10373000</v>
      </c>
      <c r="D108" s="47" t="str">
        <f>VLOOKUP(B108,'[1]listing13'!$E$8:$H$345,4,0)</f>
        <v>HUZ</v>
      </c>
      <c r="E108" s="13" t="s">
        <v>586</v>
      </c>
      <c r="F108" s="14" t="s">
        <v>558</v>
      </c>
      <c r="G108" s="14" t="s">
        <v>587</v>
      </c>
      <c r="H108" s="14" t="s">
        <v>588</v>
      </c>
      <c r="I108" s="15" t="s">
        <v>589</v>
      </c>
      <c r="J108" s="15">
        <v>99113893</v>
      </c>
      <c r="K108" s="16"/>
      <c r="L108" s="16"/>
      <c r="M108" s="15" t="s">
        <v>590</v>
      </c>
      <c r="N108" s="15">
        <v>95954969</v>
      </c>
      <c r="O108" s="15">
        <v>314242</v>
      </c>
      <c r="P108" s="17"/>
      <c r="Q108" s="16"/>
      <c r="R108" s="16"/>
    </row>
    <row r="109" spans="1:18" ht="15.75" thickBot="1">
      <c r="A109" s="11">
        <f t="shared" si="3"/>
        <v>104</v>
      </c>
      <c r="B109" s="12">
        <v>431</v>
      </c>
      <c r="C109" s="12">
        <f t="shared" si="4"/>
        <v>10431000</v>
      </c>
      <c r="D109" s="47" t="str">
        <f>VLOOKUP(B109,'[1]listing13'!$E$8:$H$345,4,0)</f>
        <v>HHS</v>
      </c>
      <c r="E109" s="13" t="s">
        <v>591</v>
      </c>
      <c r="F109" s="14" t="s">
        <v>558</v>
      </c>
      <c r="G109" s="14" t="s">
        <v>592</v>
      </c>
      <c r="H109" s="14" t="s">
        <v>579</v>
      </c>
      <c r="I109" s="15" t="s">
        <v>593</v>
      </c>
      <c r="J109" s="15" t="s">
        <v>594</v>
      </c>
      <c r="K109" s="15" t="s">
        <v>581</v>
      </c>
      <c r="L109" s="15">
        <v>99113796</v>
      </c>
      <c r="M109" s="15" t="s">
        <v>595</v>
      </c>
      <c r="N109" s="15">
        <v>3120</v>
      </c>
      <c r="O109" s="15">
        <v>2534</v>
      </c>
      <c r="P109" s="17">
        <v>99119304</v>
      </c>
      <c r="Q109" s="15"/>
      <c r="R109" s="15"/>
    </row>
    <row r="110" spans="1:18" ht="15.75" thickBot="1">
      <c r="A110" s="11">
        <f t="shared" si="3"/>
        <v>105</v>
      </c>
      <c r="B110" s="12">
        <v>91</v>
      </c>
      <c r="C110" s="12">
        <f t="shared" si="4"/>
        <v>10091000</v>
      </c>
      <c r="D110" s="47" t="str">
        <f>VLOOKUP(B110,'[1]listing13'!$E$8:$H$345,4,0)</f>
        <v>CGC</v>
      </c>
      <c r="E110" s="13" t="s">
        <v>596</v>
      </c>
      <c r="F110" s="14" t="s">
        <v>558</v>
      </c>
      <c r="G110" s="14" t="s">
        <v>597</v>
      </c>
      <c r="H110" s="14" t="s">
        <v>579</v>
      </c>
      <c r="I110" s="15" t="s">
        <v>598</v>
      </c>
      <c r="J110" s="15">
        <v>99503756</v>
      </c>
      <c r="K110" s="16" t="s">
        <v>599</v>
      </c>
      <c r="L110" s="16">
        <v>4867</v>
      </c>
      <c r="M110" s="16"/>
      <c r="N110" s="16"/>
      <c r="O110" s="16"/>
      <c r="P110" s="15"/>
      <c r="Q110" s="16"/>
      <c r="R110" s="16"/>
    </row>
    <row r="111" spans="1:18" ht="15.75" thickBot="1">
      <c r="A111" s="11">
        <f t="shared" si="3"/>
        <v>106</v>
      </c>
      <c r="B111" s="12">
        <v>119</v>
      </c>
      <c r="C111" s="12">
        <f t="shared" si="4"/>
        <v>10119000</v>
      </c>
      <c r="D111" s="47" t="str">
        <f>VLOOKUP(B111,'[1]listing13'!$E$8:$H$345,4,0)</f>
        <v>ALA</v>
      </c>
      <c r="E111" s="13" t="s">
        <v>600</v>
      </c>
      <c r="F111" s="14" t="s">
        <v>601</v>
      </c>
      <c r="G111" s="14" t="s">
        <v>107</v>
      </c>
      <c r="H111" s="14" t="s">
        <v>602</v>
      </c>
      <c r="I111" s="15" t="s">
        <v>398</v>
      </c>
      <c r="J111" s="15">
        <v>99432223</v>
      </c>
      <c r="K111" s="16" t="s">
        <v>603</v>
      </c>
      <c r="L111" s="16"/>
      <c r="M111" s="16"/>
      <c r="N111" s="16"/>
      <c r="O111" s="16"/>
      <c r="P111" s="16"/>
      <c r="Q111" s="16"/>
      <c r="R111" s="16"/>
    </row>
    <row r="112" spans="1:18" ht="52.5" thickBot="1">
      <c r="A112" s="11">
        <f aca="true" t="shared" si="5" ref="A112:A175">A111+1</f>
        <v>107</v>
      </c>
      <c r="B112" s="12">
        <v>227</v>
      </c>
      <c r="C112" s="12">
        <f t="shared" si="4"/>
        <v>10227000</v>
      </c>
      <c r="D112" s="47" t="str">
        <f>VLOOKUP(B112,'[1]listing13'!$E$8:$H$345,4,0)</f>
        <v>AZH</v>
      </c>
      <c r="E112" s="13" t="s">
        <v>604</v>
      </c>
      <c r="F112" s="14" t="s">
        <v>601</v>
      </c>
      <c r="G112" s="14" t="s">
        <v>115</v>
      </c>
      <c r="H112" s="14" t="s">
        <v>602</v>
      </c>
      <c r="I112" s="15" t="s">
        <v>605</v>
      </c>
      <c r="J112" s="15">
        <v>99114076</v>
      </c>
      <c r="K112" s="15" t="s">
        <v>606</v>
      </c>
      <c r="L112" s="15">
        <v>320573</v>
      </c>
      <c r="M112" s="15" t="s">
        <v>607</v>
      </c>
      <c r="N112" s="15">
        <v>99182028</v>
      </c>
      <c r="O112" s="15">
        <v>632251</v>
      </c>
      <c r="P112" s="15" t="s">
        <v>608</v>
      </c>
      <c r="Q112" s="15"/>
      <c r="R112" s="15"/>
    </row>
    <row r="113" spans="1:18" ht="15.75" thickBot="1">
      <c r="A113" s="11">
        <f t="shared" si="5"/>
        <v>108</v>
      </c>
      <c r="B113" s="12">
        <v>240</v>
      </c>
      <c r="C113" s="12">
        <f t="shared" si="4"/>
        <v>10240000</v>
      </c>
      <c r="D113" s="47" t="str">
        <f>VLOOKUP(B113,'[1]listing13'!$E$8:$H$345,4,0)</f>
        <v>AHM</v>
      </c>
      <c r="E113" s="13" t="s">
        <v>609</v>
      </c>
      <c r="F113" s="14" t="s">
        <v>601</v>
      </c>
      <c r="G113" s="14" t="s">
        <v>392</v>
      </c>
      <c r="H113" s="14" t="s">
        <v>610</v>
      </c>
      <c r="I113" s="16" t="s">
        <v>611</v>
      </c>
      <c r="J113" s="16">
        <v>2470</v>
      </c>
      <c r="K113" s="16" t="s">
        <v>612</v>
      </c>
      <c r="L113" s="16"/>
      <c r="M113" s="16"/>
      <c r="N113" s="16"/>
      <c r="O113" s="16"/>
      <c r="P113" s="16"/>
      <c r="Q113" s="16"/>
      <c r="R113" s="16"/>
    </row>
    <row r="114" spans="1:18" ht="15.75" thickBot="1">
      <c r="A114" s="11">
        <f t="shared" si="5"/>
        <v>109</v>
      </c>
      <c r="B114" s="12">
        <v>121</v>
      </c>
      <c r="C114" s="12">
        <f t="shared" si="4"/>
        <v>10121000</v>
      </c>
      <c r="D114" s="47" t="str">
        <f>VLOOKUP(B114,'[1]listing13'!$E$8:$H$345,4,0)</f>
        <v>BYN</v>
      </c>
      <c r="E114" s="13" t="s">
        <v>613</v>
      </c>
      <c r="F114" s="14" t="s">
        <v>601</v>
      </c>
      <c r="G114" s="14" t="s">
        <v>614</v>
      </c>
      <c r="H114" s="14" t="s">
        <v>610</v>
      </c>
      <c r="I114" s="15" t="s">
        <v>615</v>
      </c>
      <c r="J114" s="15">
        <v>99431120</v>
      </c>
      <c r="K114" s="16"/>
      <c r="L114" s="16"/>
      <c r="M114" s="16"/>
      <c r="N114" s="16"/>
      <c r="O114" s="16"/>
      <c r="P114" s="16"/>
      <c r="Q114" s="16"/>
      <c r="R114" s="16"/>
    </row>
    <row r="115" spans="1:18" ht="15.75" thickBot="1">
      <c r="A115" s="11">
        <f t="shared" si="5"/>
        <v>110</v>
      </c>
      <c r="B115" s="12">
        <v>395</v>
      </c>
      <c r="C115" s="12">
        <f t="shared" si="4"/>
        <v>10395000</v>
      </c>
      <c r="D115" s="47" t="str">
        <f>VLOOKUP(B115,'[1]listing13'!$E$8:$H$345,4,0)</f>
        <v>BUT</v>
      </c>
      <c r="E115" s="13" t="s">
        <v>616</v>
      </c>
      <c r="F115" s="14" t="s">
        <v>601</v>
      </c>
      <c r="G115" s="14" t="s">
        <v>137</v>
      </c>
      <c r="H115" s="14" t="s">
        <v>617</v>
      </c>
      <c r="I115" s="16" t="s">
        <v>618</v>
      </c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1:18" ht="15.75" thickBot="1">
      <c r="A116" s="11">
        <f t="shared" si="5"/>
        <v>111</v>
      </c>
      <c r="B116" s="12">
        <v>120</v>
      </c>
      <c r="C116" s="12">
        <f t="shared" si="4"/>
        <v>10120000</v>
      </c>
      <c r="D116" s="47" t="str">
        <f>VLOOKUP(B116,'[1]listing13'!$E$8:$H$345,4,0)</f>
        <v>HAM</v>
      </c>
      <c r="E116" s="13" t="s">
        <v>619</v>
      </c>
      <c r="F116" s="14" t="s">
        <v>601</v>
      </c>
      <c r="G116" s="14" t="s">
        <v>620</v>
      </c>
      <c r="H116" s="14" t="s">
        <v>602</v>
      </c>
      <c r="I116" s="16" t="s">
        <v>621</v>
      </c>
      <c r="J116" s="16">
        <v>3001</v>
      </c>
      <c r="K116" s="16" t="s">
        <v>622</v>
      </c>
      <c r="L116" s="16">
        <v>3736</v>
      </c>
      <c r="M116" s="16"/>
      <c r="N116" s="16">
        <v>2584</v>
      </c>
      <c r="O116" s="16"/>
      <c r="P116" s="16"/>
      <c r="Q116" s="16"/>
      <c r="R116" s="16"/>
    </row>
    <row r="117" spans="1:18" ht="15.75" thickBot="1">
      <c r="A117" s="11">
        <f t="shared" si="5"/>
        <v>112</v>
      </c>
      <c r="B117" s="12">
        <v>178</v>
      </c>
      <c r="C117" s="12">
        <f t="shared" si="4"/>
        <v>10178000</v>
      </c>
      <c r="D117" s="47" t="str">
        <f>VLOOKUP(B117,'[1]listing13'!$E$8:$H$345,4,0)</f>
        <v>JRG</v>
      </c>
      <c r="E117" s="13" t="s">
        <v>623</v>
      </c>
      <c r="F117" s="14" t="s">
        <v>601</v>
      </c>
      <c r="G117" s="14" t="s">
        <v>119</v>
      </c>
      <c r="H117" s="14" t="s">
        <v>610</v>
      </c>
      <c r="I117" s="16" t="s">
        <v>624</v>
      </c>
      <c r="J117" s="16">
        <v>2207</v>
      </c>
      <c r="K117" s="16" t="s">
        <v>625</v>
      </c>
      <c r="L117" s="16">
        <v>2207</v>
      </c>
      <c r="M117" s="16"/>
      <c r="N117" s="16">
        <v>2353</v>
      </c>
      <c r="O117" s="16"/>
      <c r="P117" s="16"/>
      <c r="Q117" s="16"/>
      <c r="R117" s="16"/>
    </row>
    <row r="118" spans="1:18" ht="27" thickBot="1">
      <c r="A118" s="11">
        <f t="shared" si="5"/>
        <v>113</v>
      </c>
      <c r="B118" s="12">
        <v>201</v>
      </c>
      <c r="C118" s="12">
        <f t="shared" si="4"/>
        <v>10201000</v>
      </c>
      <c r="D118" s="47" t="str">
        <f>VLOOKUP(B118,'[1]listing13'!$E$8:$H$345,4,0)</f>
        <v>JLT</v>
      </c>
      <c r="E118" s="13" t="s">
        <v>626</v>
      </c>
      <c r="F118" s="14" t="s">
        <v>627</v>
      </c>
      <c r="G118" s="14" t="s">
        <v>628</v>
      </c>
      <c r="H118" s="14" t="s">
        <v>629</v>
      </c>
      <c r="I118" s="15" t="s">
        <v>630</v>
      </c>
      <c r="J118" s="15">
        <v>88351515</v>
      </c>
      <c r="K118" s="16"/>
      <c r="L118" s="16"/>
      <c r="M118" s="16"/>
      <c r="N118" s="16"/>
      <c r="O118" s="16"/>
      <c r="P118" s="16"/>
      <c r="Q118" s="16"/>
      <c r="R118" s="16"/>
    </row>
    <row r="119" spans="1:18" ht="27" thickBot="1">
      <c r="A119" s="11">
        <f t="shared" si="5"/>
        <v>114</v>
      </c>
      <c r="B119" s="12">
        <v>148</v>
      </c>
      <c r="C119" s="12">
        <f t="shared" si="4"/>
        <v>10148000</v>
      </c>
      <c r="D119" s="47" t="str">
        <f>VLOOKUP(B119,'[1]listing13'!$E$8:$H$345,4,0)</f>
        <v>GFG</v>
      </c>
      <c r="E119" s="13" t="s">
        <v>631</v>
      </c>
      <c r="F119" s="14" t="s">
        <v>627</v>
      </c>
      <c r="G119" s="14" t="s">
        <v>632</v>
      </c>
      <c r="H119" s="14" t="s">
        <v>633</v>
      </c>
      <c r="I119" s="16" t="s">
        <v>634</v>
      </c>
      <c r="J119" s="16">
        <v>20995</v>
      </c>
      <c r="K119" s="16"/>
      <c r="L119" s="16">
        <v>22753</v>
      </c>
      <c r="M119" s="16"/>
      <c r="N119" s="16">
        <v>20891</v>
      </c>
      <c r="O119" s="16"/>
      <c r="P119" s="16"/>
      <c r="Q119" s="16"/>
      <c r="R119" s="16"/>
    </row>
    <row r="120" spans="1:18" ht="15.75" thickBot="1">
      <c r="A120" s="11">
        <f t="shared" si="5"/>
        <v>115</v>
      </c>
      <c r="B120" s="12">
        <v>248</v>
      </c>
      <c r="C120" s="12">
        <f t="shared" si="4"/>
        <v>10248000</v>
      </c>
      <c r="D120" s="47" t="str">
        <f>VLOOKUP(B120,'[1]listing13'!$E$8:$H$345,4,0)</f>
        <v>OEE</v>
      </c>
      <c r="E120" s="13" t="s">
        <v>635</v>
      </c>
      <c r="F120" s="14" t="s">
        <v>627</v>
      </c>
      <c r="G120" s="14" t="s">
        <v>636</v>
      </c>
      <c r="H120" s="14" t="s">
        <v>637</v>
      </c>
      <c r="I120" s="16" t="s">
        <v>638</v>
      </c>
      <c r="J120" s="16">
        <v>20222</v>
      </c>
      <c r="K120" s="16"/>
      <c r="L120" s="16">
        <v>20469</v>
      </c>
      <c r="M120" s="16"/>
      <c r="N120" s="16">
        <v>21391</v>
      </c>
      <c r="O120" s="16"/>
      <c r="P120" s="16"/>
      <c r="Q120" s="16"/>
      <c r="R120" s="16"/>
    </row>
    <row r="121" spans="1:18" ht="15.75" thickBot="1">
      <c r="A121" s="11">
        <f t="shared" si="5"/>
        <v>116</v>
      </c>
      <c r="B121" s="12">
        <v>114</v>
      </c>
      <c r="C121" s="12">
        <f t="shared" si="4"/>
        <v>10114000</v>
      </c>
      <c r="D121" s="47" t="str">
        <f>VLOOKUP(B121,'[1]listing13'!$E$8:$H$345,4,0)</f>
        <v>HLG</v>
      </c>
      <c r="E121" s="13" t="s">
        <v>639</v>
      </c>
      <c r="F121" s="14" t="s">
        <v>627</v>
      </c>
      <c r="G121" s="14" t="s">
        <v>640</v>
      </c>
      <c r="H121" s="14" t="s">
        <v>641</v>
      </c>
      <c r="I121" s="15" t="s">
        <v>642</v>
      </c>
      <c r="J121" s="15">
        <v>99110300</v>
      </c>
      <c r="K121" s="16" t="s">
        <v>643</v>
      </c>
      <c r="L121" s="16">
        <v>99195329</v>
      </c>
      <c r="M121" s="15" t="s">
        <v>644</v>
      </c>
      <c r="N121" s="15">
        <v>95774129</v>
      </c>
      <c r="O121" s="16"/>
      <c r="P121" s="16"/>
      <c r="Q121" s="16"/>
      <c r="R121" s="16"/>
    </row>
    <row r="122" spans="1:18" ht="27" thickBot="1">
      <c r="A122" s="11">
        <f t="shared" si="5"/>
        <v>117</v>
      </c>
      <c r="B122" s="12">
        <v>113</v>
      </c>
      <c r="C122" s="12">
        <f t="shared" si="4"/>
        <v>10113000</v>
      </c>
      <c r="D122" s="47" t="str">
        <f>VLOOKUP(B122,'[1]listing13'!$E$8:$H$345,4,0)</f>
        <v>IND</v>
      </c>
      <c r="E122" s="13" t="s">
        <v>645</v>
      </c>
      <c r="F122" s="14" t="s">
        <v>627</v>
      </c>
      <c r="G122" s="14" t="s">
        <v>632</v>
      </c>
      <c r="H122" s="14" t="s">
        <v>646</v>
      </c>
      <c r="I122" s="15" t="s">
        <v>647</v>
      </c>
      <c r="J122" s="15">
        <v>135227035</v>
      </c>
      <c r="K122" s="15" t="s">
        <v>648</v>
      </c>
      <c r="L122" s="15">
        <v>99116907</v>
      </c>
      <c r="M122" s="15" t="s">
        <v>649</v>
      </c>
      <c r="N122" s="15" t="s">
        <v>650</v>
      </c>
      <c r="O122" s="15"/>
      <c r="P122" s="15"/>
      <c r="Q122" s="15"/>
      <c r="R122" s="15"/>
    </row>
    <row r="123" spans="1:18" ht="15.75" thickBot="1">
      <c r="A123" s="11">
        <f t="shared" si="5"/>
        <v>118</v>
      </c>
      <c r="B123" s="12">
        <v>469</v>
      </c>
      <c r="C123" s="12">
        <f t="shared" si="4"/>
        <v>10469000</v>
      </c>
      <c r="D123" s="47" t="str">
        <f>VLOOKUP(B123,'[1]listing13'!$E$8:$H$345,4,0)</f>
        <v>EAZ</v>
      </c>
      <c r="E123" s="13" t="s">
        <v>651</v>
      </c>
      <c r="F123" s="14" t="s">
        <v>627</v>
      </c>
      <c r="G123" s="14" t="s">
        <v>115</v>
      </c>
      <c r="H123" s="14" t="s">
        <v>637</v>
      </c>
      <c r="I123" s="16" t="s">
        <v>652</v>
      </c>
      <c r="J123" s="16">
        <v>20220</v>
      </c>
      <c r="K123" s="16" t="s">
        <v>653</v>
      </c>
      <c r="L123" s="16"/>
      <c r="M123" s="16"/>
      <c r="N123" s="16"/>
      <c r="O123" s="16"/>
      <c r="P123" s="16"/>
      <c r="Q123" s="16"/>
      <c r="R123" s="16"/>
    </row>
    <row r="124" spans="1:18" ht="27" thickBot="1">
      <c r="A124" s="11">
        <f t="shared" si="5"/>
        <v>119</v>
      </c>
      <c r="B124" s="12">
        <v>154</v>
      </c>
      <c r="C124" s="12">
        <f t="shared" si="4"/>
        <v>10154000</v>
      </c>
      <c r="D124" s="47" t="str">
        <f>VLOOKUP(B124,'[1]listing13'!$E$8:$H$345,4,0)</f>
        <v>TAS</v>
      </c>
      <c r="E124" s="13" t="s">
        <v>654</v>
      </c>
      <c r="F124" s="14" t="s">
        <v>627</v>
      </c>
      <c r="G124" s="14" t="s">
        <v>655</v>
      </c>
      <c r="H124" s="14" t="s">
        <v>656</v>
      </c>
      <c r="I124" s="15" t="s">
        <v>657</v>
      </c>
      <c r="J124" s="15" t="s">
        <v>658</v>
      </c>
      <c r="K124" s="17" t="s">
        <v>659</v>
      </c>
      <c r="L124" s="15">
        <v>99112846</v>
      </c>
      <c r="M124" s="15" t="s">
        <v>660</v>
      </c>
      <c r="N124" s="15">
        <v>135220254</v>
      </c>
      <c r="O124" s="15">
        <v>20151</v>
      </c>
      <c r="P124" s="15"/>
      <c r="Q124" s="15"/>
      <c r="R124" s="15"/>
    </row>
    <row r="125" spans="1:18" ht="27" thickBot="1">
      <c r="A125" s="11">
        <f t="shared" si="5"/>
        <v>120</v>
      </c>
      <c r="B125" s="12">
        <v>499</v>
      </c>
      <c r="C125" s="12">
        <f t="shared" si="4"/>
        <v>10499000</v>
      </c>
      <c r="D125" s="47" t="str">
        <f>VLOOKUP(B125,'[1]listing13'!$E$8:$H$345,4,0)</f>
        <v>EDS</v>
      </c>
      <c r="E125" s="13" t="s">
        <v>661</v>
      </c>
      <c r="F125" s="14" t="s">
        <v>627</v>
      </c>
      <c r="G125" s="14" t="s">
        <v>203</v>
      </c>
      <c r="H125" s="14" t="s">
        <v>662</v>
      </c>
      <c r="I125" s="17" t="s">
        <v>663</v>
      </c>
      <c r="J125" s="15" t="s">
        <v>664</v>
      </c>
      <c r="K125" s="15" t="s">
        <v>665</v>
      </c>
      <c r="L125" s="17"/>
      <c r="M125" s="15" t="s">
        <v>666</v>
      </c>
      <c r="N125" s="15">
        <v>20953</v>
      </c>
      <c r="O125" s="15">
        <v>135223718</v>
      </c>
      <c r="P125" s="15">
        <v>99352416</v>
      </c>
      <c r="Q125" s="15"/>
      <c r="R125" s="19" t="s">
        <v>667</v>
      </c>
    </row>
    <row r="126" spans="1:18" ht="27" thickBot="1">
      <c r="A126" s="11">
        <f t="shared" si="5"/>
        <v>121</v>
      </c>
      <c r="B126" s="12">
        <v>506</v>
      </c>
      <c r="C126" s="12">
        <f t="shared" si="4"/>
        <v>10506000</v>
      </c>
      <c r="D126" s="47" t="str">
        <f>VLOOKUP(B126,'[1]listing13'!$E$8:$H$345,4,0)</f>
        <v>EUD</v>
      </c>
      <c r="E126" s="13" t="s">
        <v>668</v>
      </c>
      <c r="F126" s="14" t="s">
        <v>627</v>
      </c>
      <c r="G126" s="16" t="s">
        <v>669</v>
      </c>
      <c r="H126" s="16" t="s">
        <v>670</v>
      </c>
      <c r="I126" s="15" t="s">
        <v>671</v>
      </c>
      <c r="J126" s="15">
        <v>99352119</v>
      </c>
      <c r="K126" s="15" t="s">
        <v>672</v>
      </c>
      <c r="L126" s="15"/>
      <c r="M126" s="15" t="s">
        <v>673</v>
      </c>
      <c r="N126" s="15" t="s">
        <v>674</v>
      </c>
      <c r="O126" s="16"/>
      <c r="P126" s="16"/>
      <c r="Q126" s="16"/>
      <c r="R126" s="16"/>
    </row>
    <row r="127" spans="1:18" ht="27" thickBot="1">
      <c r="A127" s="11">
        <f t="shared" si="5"/>
        <v>122</v>
      </c>
      <c r="B127" s="12">
        <v>110</v>
      </c>
      <c r="C127" s="12">
        <f t="shared" si="4"/>
        <v>10110000</v>
      </c>
      <c r="D127" s="47" t="str">
        <f>VLOOKUP(B127,'[1]listing13'!$E$8:$H$345,4,0)</f>
        <v>ARH</v>
      </c>
      <c r="E127" s="13" t="s">
        <v>675</v>
      </c>
      <c r="F127" s="14" t="s">
        <v>676</v>
      </c>
      <c r="G127" s="14" t="s">
        <v>677</v>
      </c>
      <c r="H127" s="14" t="s">
        <v>678</v>
      </c>
      <c r="I127" s="15" t="s">
        <v>679</v>
      </c>
      <c r="J127" s="15" t="s">
        <v>680</v>
      </c>
      <c r="K127" s="15" t="s">
        <v>681</v>
      </c>
      <c r="L127" s="15" t="s">
        <v>682</v>
      </c>
      <c r="M127" s="15" t="s">
        <v>683</v>
      </c>
      <c r="N127" s="15">
        <v>22537</v>
      </c>
      <c r="O127" s="15"/>
      <c r="P127" s="15"/>
      <c r="Q127" s="15"/>
      <c r="R127" s="15"/>
    </row>
    <row r="128" spans="1:18" ht="15.75" thickBot="1">
      <c r="A128" s="11">
        <f t="shared" si="5"/>
        <v>123</v>
      </c>
      <c r="B128" s="12">
        <v>258</v>
      </c>
      <c r="C128" s="12">
        <f t="shared" si="4"/>
        <v>10258000</v>
      </c>
      <c r="D128" s="47" t="str">
        <f>VLOOKUP(B128,'[1]listing13'!$E$8:$H$345,4,0)</f>
        <v>ASH</v>
      </c>
      <c r="E128" s="13" t="s">
        <v>684</v>
      </c>
      <c r="F128" s="14" t="s">
        <v>676</v>
      </c>
      <c r="G128" s="14" t="s">
        <v>632</v>
      </c>
      <c r="H128" s="14" t="s">
        <v>685</v>
      </c>
      <c r="I128" s="15" t="s">
        <v>686</v>
      </c>
      <c r="J128" s="15"/>
      <c r="K128" s="15" t="s">
        <v>687</v>
      </c>
      <c r="L128" s="16"/>
      <c r="M128" s="16"/>
      <c r="N128" s="16"/>
      <c r="O128" s="16"/>
      <c r="P128" s="15"/>
      <c r="Q128" s="15"/>
      <c r="R128" s="16"/>
    </row>
    <row r="129" spans="1:18" ht="15.75" thickBot="1">
      <c r="A129" s="11">
        <f t="shared" si="5"/>
        <v>124</v>
      </c>
      <c r="B129" s="12">
        <v>270</v>
      </c>
      <c r="C129" s="12">
        <f t="shared" si="4"/>
        <v>10270000</v>
      </c>
      <c r="D129" s="47" t="str">
        <f>VLOOKUP(B129,'[1]listing13'!$E$8:$H$345,4,0)</f>
        <v>BBS</v>
      </c>
      <c r="E129" s="13" t="s">
        <v>688</v>
      </c>
      <c r="F129" s="14" t="s">
        <v>676</v>
      </c>
      <c r="G129" s="14" t="s">
        <v>137</v>
      </c>
      <c r="H129" s="14" t="s">
        <v>689</v>
      </c>
      <c r="I129" s="16" t="s">
        <v>690</v>
      </c>
      <c r="J129" s="16"/>
      <c r="K129" s="16"/>
      <c r="L129" s="16"/>
      <c r="M129" s="16"/>
      <c r="N129" s="16"/>
      <c r="O129" s="16"/>
      <c r="P129" s="15"/>
      <c r="Q129" s="15"/>
      <c r="R129" s="16"/>
    </row>
    <row r="130" spans="1:18" ht="15.75" thickBot="1">
      <c r="A130" s="11">
        <f t="shared" si="5"/>
        <v>125</v>
      </c>
      <c r="B130" s="12">
        <v>480</v>
      </c>
      <c r="C130" s="12">
        <f t="shared" si="4"/>
        <v>10480000</v>
      </c>
      <c r="D130" s="47" t="str">
        <f>VLOOKUP(B130,'[1]listing13'!$E$8:$H$345,4,0)</f>
        <v>BRO</v>
      </c>
      <c r="E130" s="13" t="s">
        <v>691</v>
      </c>
      <c r="F130" s="14" t="s">
        <v>676</v>
      </c>
      <c r="G130" s="14"/>
      <c r="H130" s="14" t="s">
        <v>692</v>
      </c>
      <c r="I130" s="16"/>
      <c r="J130" s="16"/>
      <c r="K130" s="16"/>
      <c r="L130" s="16"/>
      <c r="M130" s="16"/>
      <c r="N130" s="16"/>
      <c r="O130" s="16"/>
      <c r="P130" s="15"/>
      <c r="Q130" s="15"/>
      <c r="R130" s="16"/>
    </row>
    <row r="131" spans="1:18" ht="15.75" thickBot="1">
      <c r="A131" s="11">
        <f t="shared" si="5"/>
        <v>126</v>
      </c>
      <c r="B131" s="12">
        <v>159</v>
      </c>
      <c r="C131" s="12">
        <f t="shared" si="4"/>
        <v>10159000</v>
      </c>
      <c r="D131" s="47" t="str">
        <f>VLOOKUP(B131,'[1]listing13'!$E$8:$H$345,4,0)</f>
        <v>GNR</v>
      </c>
      <c r="E131" s="13" t="s">
        <v>693</v>
      </c>
      <c r="F131" s="14" t="s">
        <v>676</v>
      </c>
      <c r="G131" s="14" t="s">
        <v>694</v>
      </c>
      <c r="H131" s="14" t="s">
        <v>695</v>
      </c>
      <c r="I131" s="15" t="s">
        <v>696</v>
      </c>
      <c r="J131" s="16"/>
      <c r="K131" s="16" t="s">
        <v>697</v>
      </c>
      <c r="L131" s="16"/>
      <c r="M131" s="16" t="s">
        <v>698</v>
      </c>
      <c r="N131" s="16"/>
      <c r="O131" s="16"/>
      <c r="P131" s="15"/>
      <c r="Q131" s="15"/>
      <c r="R131" s="16"/>
    </row>
    <row r="132" spans="1:18" ht="15.75" thickBot="1">
      <c r="A132" s="11">
        <f t="shared" si="5"/>
        <v>127</v>
      </c>
      <c r="B132" s="12">
        <v>118</v>
      </c>
      <c r="C132" s="12">
        <f t="shared" si="4"/>
        <v>10118000</v>
      </c>
      <c r="D132" s="47" t="str">
        <f>VLOOKUP(B132,'[1]listing13'!$E$8:$H$345,4,0)</f>
        <v>DLH</v>
      </c>
      <c r="E132" s="13" t="s">
        <v>699</v>
      </c>
      <c r="F132" s="14" t="s">
        <v>676</v>
      </c>
      <c r="G132" s="14" t="s">
        <v>632</v>
      </c>
      <c r="H132" s="14" t="s">
        <v>700</v>
      </c>
      <c r="I132" s="15" t="s">
        <v>701</v>
      </c>
      <c r="J132" s="16"/>
      <c r="K132" s="16"/>
      <c r="L132" s="16"/>
      <c r="M132" s="16"/>
      <c r="N132" s="16"/>
      <c r="O132" s="16"/>
      <c r="P132" s="15"/>
      <c r="Q132" s="15"/>
      <c r="R132" s="16"/>
    </row>
    <row r="133" spans="1:18" ht="15.75" thickBot="1">
      <c r="A133" s="11">
        <f t="shared" si="5"/>
        <v>128</v>
      </c>
      <c r="B133" s="12">
        <v>408</v>
      </c>
      <c r="C133" s="12">
        <f t="shared" si="4"/>
        <v>10408000</v>
      </c>
      <c r="D133" s="47" t="str">
        <f>VLOOKUP(B133,'[1]listing13'!$E$8:$H$345,4,0)</f>
        <v>HCH</v>
      </c>
      <c r="E133" s="13" t="s">
        <v>702</v>
      </c>
      <c r="F133" s="14" t="s">
        <v>676</v>
      </c>
      <c r="G133" s="14" t="s">
        <v>143</v>
      </c>
      <c r="H133" s="14" t="s">
        <v>703</v>
      </c>
      <c r="I133" s="15" t="s">
        <v>704</v>
      </c>
      <c r="J133" s="16"/>
      <c r="K133" s="16" t="s">
        <v>705</v>
      </c>
      <c r="L133" s="16"/>
      <c r="M133" s="16"/>
      <c r="N133" s="16"/>
      <c r="O133" s="16"/>
      <c r="P133" s="15"/>
      <c r="Q133" s="15"/>
      <c r="R133" s="16"/>
    </row>
    <row r="134" spans="1:18" ht="15.75" thickBot="1">
      <c r="A134" s="11">
        <f t="shared" si="5"/>
        <v>129</v>
      </c>
      <c r="B134" s="12">
        <v>155</v>
      </c>
      <c r="C134" s="12">
        <f aca="true" t="shared" si="6" ref="C134:C197">10000000+B134*1000</f>
        <v>10155000</v>
      </c>
      <c r="D134" s="47" t="str">
        <f>VLOOKUP(B134,'[1]listing13'!$E$8:$H$345,4,0)</f>
        <v>JNN</v>
      </c>
      <c r="E134" s="13" t="s">
        <v>706</v>
      </c>
      <c r="F134" s="14" t="s">
        <v>676</v>
      </c>
      <c r="G134" s="14" t="s">
        <v>707</v>
      </c>
      <c r="H134" s="14" t="s">
        <v>678</v>
      </c>
      <c r="I134" s="16" t="s">
        <v>708</v>
      </c>
      <c r="J134" s="16">
        <v>22172</v>
      </c>
      <c r="K134" s="16"/>
      <c r="L134" s="16">
        <v>22540</v>
      </c>
      <c r="M134" s="16"/>
      <c r="N134" s="16">
        <v>23645</v>
      </c>
      <c r="O134" s="16"/>
      <c r="P134" s="15"/>
      <c r="Q134" s="15"/>
      <c r="R134" s="16"/>
    </row>
    <row r="135" spans="1:18" ht="15.75" thickBot="1">
      <c r="A135" s="11">
        <f t="shared" si="5"/>
        <v>130</v>
      </c>
      <c r="B135" s="12">
        <v>475</v>
      </c>
      <c r="C135" s="12">
        <f t="shared" si="6"/>
        <v>10475000</v>
      </c>
      <c r="D135" s="47" t="str">
        <f>VLOOKUP(B135,'[1]listing13'!$E$8:$H$345,4,0)</f>
        <v>ZNR</v>
      </c>
      <c r="E135" s="13" t="s">
        <v>709</v>
      </c>
      <c r="F135" s="14" t="s">
        <v>676</v>
      </c>
      <c r="G135" s="14" t="s">
        <v>160</v>
      </c>
      <c r="H135" s="14" t="s">
        <v>710</v>
      </c>
      <c r="I135" s="16" t="s">
        <v>711</v>
      </c>
      <c r="J135" s="16"/>
      <c r="K135" s="16"/>
      <c r="L135" s="16"/>
      <c r="M135" s="16"/>
      <c r="N135" s="16"/>
      <c r="O135" s="16"/>
      <c r="P135" s="15"/>
      <c r="Q135" s="15"/>
      <c r="R135" s="16"/>
    </row>
    <row r="136" spans="1:18" ht="15.75" thickBot="1">
      <c r="A136" s="11">
        <f t="shared" si="5"/>
        <v>131</v>
      </c>
      <c r="B136" s="12">
        <v>283</v>
      </c>
      <c r="C136" s="12">
        <f t="shared" si="6"/>
        <v>10283000</v>
      </c>
      <c r="D136" s="47" t="str">
        <f>VLOOKUP(B136,'[1]listing13'!$E$8:$H$345,4,0)</f>
        <v>BUR</v>
      </c>
      <c r="E136" s="13" t="s">
        <v>712</v>
      </c>
      <c r="F136" s="14" t="s">
        <v>676</v>
      </c>
      <c r="G136" s="14" t="s">
        <v>137</v>
      </c>
      <c r="H136" s="14" t="s">
        <v>713</v>
      </c>
      <c r="I136" s="16" t="s">
        <v>714</v>
      </c>
      <c r="J136" s="15">
        <v>99495121</v>
      </c>
      <c r="K136" s="16"/>
      <c r="L136" s="16"/>
      <c r="M136" s="16"/>
      <c r="N136" s="16"/>
      <c r="O136" s="16"/>
      <c r="P136" s="15"/>
      <c r="Q136" s="15"/>
      <c r="R136" s="16"/>
    </row>
    <row r="137" spans="1:18" ht="15.75" thickBot="1">
      <c r="A137" s="11">
        <f t="shared" si="5"/>
        <v>132</v>
      </c>
      <c r="B137" s="12">
        <v>47</v>
      </c>
      <c r="C137" s="12">
        <f t="shared" si="6"/>
        <v>10047000</v>
      </c>
      <c r="D137" s="47" t="str">
        <f>VLOOKUP(B137,'[1]listing13'!$E$8:$H$345,4,0)</f>
        <v>MSD</v>
      </c>
      <c r="E137" s="13" t="s">
        <v>715</v>
      </c>
      <c r="F137" s="14" t="s">
        <v>676</v>
      </c>
      <c r="G137" s="14" t="s">
        <v>632</v>
      </c>
      <c r="H137" s="14" t="s">
        <v>678</v>
      </c>
      <c r="I137" s="15" t="s">
        <v>716</v>
      </c>
      <c r="J137" s="16">
        <v>22194</v>
      </c>
      <c r="K137" s="16"/>
      <c r="L137" s="16">
        <v>22194</v>
      </c>
      <c r="M137" s="16"/>
      <c r="N137" s="16">
        <v>23694</v>
      </c>
      <c r="O137" s="16">
        <v>215</v>
      </c>
      <c r="P137" s="15"/>
      <c r="Q137" s="15"/>
      <c r="R137" s="16"/>
    </row>
    <row r="138" spans="1:18" ht="15.75" thickBot="1">
      <c r="A138" s="11">
        <f t="shared" si="5"/>
        <v>133</v>
      </c>
      <c r="B138" s="12">
        <v>289</v>
      </c>
      <c r="C138" s="12">
        <f t="shared" si="6"/>
        <v>10289000</v>
      </c>
      <c r="D138" s="47" t="str">
        <f>VLOOKUP(B138,'[1]listing13'!$E$8:$H$345,4,0)</f>
        <v>NIE</v>
      </c>
      <c r="E138" s="13" t="s">
        <v>717</v>
      </c>
      <c r="F138" s="14" t="s">
        <v>676</v>
      </c>
      <c r="G138" s="14" t="s">
        <v>25</v>
      </c>
      <c r="H138" s="14" t="s">
        <v>718</v>
      </c>
      <c r="I138" s="15" t="s">
        <v>227</v>
      </c>
      <c r="J138" s="15">
        <v>22443</v>
      </c>
      <c r="K138" s="16"/>
      <c r="L138" s="16"/>
      <c r="M138" s="16"/>
      <c r="N138" s="16"/>
      <c r="O138" s="16"/>
      <c r="P138" s="15"/>
      <c r="Q138" s="15"/>
      <c r="R138" s="16"/>
    </row>
    <row r="139" spans="1:18" ht="27" thickBot="1">
      <c r="A139" s="11">
        <f t="shared" si="5"/>
        <v>134</v>
      </c>
      <c r="B139" s="12">
        <v>261</v>
      </c>
      <c r="C139" s="12">
        <f t="shared" si="6"/>
        <v>10261000</v>
      </c>
      <c r="D139" s="47" t="str">
        <f>VLOOKUP(B139,'[1]listing13'!$E$8:$H$345,4,0)</f>
        <v>OZH</v>
      </c>
      <c r="E139" s="13" t="s">
        <v>719</v>
      </c>
      <c r="F139" s="14" t="s">
        <v>676</v>
      </c>
      <c r="G139" s="14" t="s">
        <v>720</v>
      </c>
      <c r="H139" s="14" t="s">
        <v>718</v>
      </c>
      <c r="I139" s="15" t="s">
        <v>721</v>
      </c>
      <c r="J139" s="15">
        <v>99874693</v>
      </c>
      <c r="K139" s="16"/>
      <c r="L139" s="16"/>
      <c r="M139" s="16"/>
      <c r="N139" s="16"/>
      <c r="O139" s="16"/>
      <c r="P139" s="15"/>
      <c r="Q139" s="15"/>
      <c r="R139" s="16"/>
    </row>
    <row r="140" spans="1:18" ht="39.75" thickBot="1">
      <c r="A140" s="11">
        <f t="shared" si="5"/>
        <v>135</v>
      </c>
      <c r="B140" s="12">
        <v>331</v>
      </c>
      <c r="C140" s="12">
        <f t="shared" si="6"/>
        <v>10331000</v>
      </c>
      <c r="D140" s="47" t="str">
        <f>VLOOKUP(B140,'[1]listing13'!$E$8:$H$345,4,0)</f>
        <v>ORD</v>
      </c>
      <c r="E140" s="13" t="s">
        <v>722</v>
      </c>
      <c r="F140" s="14" t="s">
        <v>676</v>
      </c>
      <c r="G140" s="14" t="s">
        <v>723</v>
      </c>
      <c r="H140" s="14" t="s">
        <v>724</v>
      </c>
      <c r="I140" s="15" t="s">
        <v>725</v>
      </c>
      <c r="J140" s="15">
        <v>99118614</v>
      </c>
      <c r="K140" s="16" t="s">
        <v>726</v>
      </c>
      <c r="L140" s="16">
        <v>213</v>
      </c>
      <c r="M140" s="16" t="s">
        <v>727</v>
      </c>
      <c r="N140" s="16">
        <v>205</v>
      </c>
      <c r="O140" s="16"/>
      <c r="P140" s="15"/>
      <c r="Q140" s="15"/>
      <c r="R140" s="16"/>
    </row>
    <row r="141" spans="1:18" ht="39.75" thickBot="1">
      <c r="A141" s="11">
        <f t="shared" si="5"/>
        <v>136</v>
      </c>
      <c r="B141" s="12">
        <v>412</v>
      </c>
      <c r="C141" s="12">
        <f t="shared" si="6"/>
        <v>10412000</v>
      </c>
      <c r="D141" s="47" t="str">
        <f>VLOOKUP(B141,'[1]listing13'!$E$8:$H$345,4,0)</f>
        <v>OTL</v>
      </c>
      <c r="E141" s="13" t="s">
        <v>728</v>
      </c>
      <c r="F141" s="14" t="s">
        <v>676</v>
      </c>
      <c r="G141" s="14" t="s">
        <v>729</v>
      </c>
      <c r="H141" s="14" t="s">
        <v>730</v>
      </c>
      <c r="I141" s="15" t="s">
        <v>731</v>
      </c>
      <c r="J141" s="15" t="s">
        <v>732</v>
      </c>
      <c r="K141" s="15" t="s">
        <v>733</v>
      </c>
      <c r="L141" s="15">
        <v>336</v>
      </c>
      <c r="M141" s="15" t="s">
        <v>734</v>
      </c>
      <c r="N141" s="15"/>
      <c r="O141" s="15"/>
      <c r="P141" s="15"/>
      <c r="Q141" s="15"/>
      <c r="R141" s="15"/>
    </row>
    <row r="142" spans="1:18" ht="39.75" thickBot="1">
      <c r="A142" s="11">
        <f t="shared" si="5"/>
        <v>137</v>
      </c>
      <c r="B142" s="12">
        <v>134</v>
      </c>
      <c r="C142" s="12">
        <f t="shared" si="6"/>
        <v>10134000</v>
      </c>
      <c r="D142" s="47" t="str">
        <f>VLOOKUP(B142,'[1]listing13'!$E$8:$H$345,4,0)</f>
        <v>SGT</v>
      </c>
      <c r="E142" s="13" t="s">
        <v>735</v>
      </c>
      <c r="F142" s="14" t="s">
        <v>676</v>
      </c>
      <c r="G142" s="14" t="s">
        <v>736</v>
      </c>
      <c r="H142" s="14" t="s">
        <v>737</v>
      </c>
      <c r="I142" s="15" t="s">
        <v>738</v>
      </c>
      <c r="J142" s="15">
        <v>99115350</v>
      </c>
      <c r="K142" s="16" t="s">
        <v>739</v>
      </c>
      <c r="L142" s="16">
        <v>99115351</v>
      </c>
      <c r="M142" s="16" t="s">
        <v>740</v>
      </c>
      <c r="N142" s="16"/>
      <c r="O142" s="16">
        <v>4922198</v>
      </c>
      <c r="P142" s="15">
        <v>99008838</v>
      </c>
      <c r="Q142" s="15"/>
      <c r="R142" s="16"/>
    </row>
    <row r="143" spans="1:18" ht="15.75" thickBot="1">
      <c r="A143" s="11">
        <f t="shared" si="5"/>
        <v>138</v>
      </c>
      <c r="B143" s="12">
        <v>449</v>
      </c>
      <c r="C143" s="12">
        <f t="shared" si="6"/>
        <v>10449000</v>
      </c>
      <c r="D143" s="47" t="str">
        <f>VLOOKUP(B143,'[1]listing13'!$E$8:$H$345,4,0)</f>
        <v>SEM</v>
      </c>
      <c r="E143" s="13" t="s">
        <v>741</v>
      </c>
      <c r="F143" s="14" t="s">
        <v>676</v>
      </c>
      <c r="G143" s="14" t="s">
        <v>25</v>
      </c>
      <c r="H143" s="14" t="s">
        <v>678</v>
      </c>
      <c r="I143" s="15" t="s">
        <v>742</v>
      </c>
      <c r="J143" s="15">
        <v>99148935</v>
      </c>
      <c r="K143" s="16"/>
      <c r="L143" s="16">
        <v>22438</v>
      </c>
      <c r="M143" s="16"/>
      <c r="N143" s="16">
        <v>22438</v>
      </c>
      <c r="O143" s="16"/>
      <c r="P143" s="15"/>
      <c r="Q143" s="15"/>
      <c r="R143" s="16"/>
    </row>
    <row r="144" spans="1:18" ht="27" thickBot="1">
      <c r="A144" s="11">
        <f t="shared" si="5"/>
        <v>139</v>
      </c>
      <c r="B144" s="12">
        <v>414</v>
      </c>
      <c r="C144" s="12">
        <f t="shared" si="6"/>
        <v>10414000</v>
      </c>
      <c r="D144" s="47" t="str">
        <f>VLOOKUP(B144,'[1]listing13'!$E$8:$H$345,4,0)</f>
        <v>SES</v>
      </c>
      <c r="E144" s="13" t="s">
        <v>743</v>
      </c>
      <c r="F144" s="14" t="s">
        <v>676</v>
      </c>
      <c r="G144" s="14" t="s">
        <v>744</v>
      </c>
      <c r="H144" s="14" t="s">
        <v>730</v>
      </c>
      <c r="I144" s="15" t="s">
        <v>745</v>
      </c>
      <c r="J144" s="15">
        <v>99092868</v>
      </c>
      <c r="K144" s="15" t="s">
        <v>746</v>
      </c>
      <c r="L144" s="15">
        <v>99492012</v>
      </c>
      <c r="M144" s="15" t="s">
        <v>747</v>
      </c>
      <c r="N144" s="15">
        <v>337</v>
      </c>
      <c r="O144" s="15"/>
      <c r="P144" s="15"/>
      <c r="Q144" s="15"/>
      <c r="R144" s="15"/>
    </row>
    <row r="145" spans="1:18" ht="15.75" thickBot="1">
      <c r="A145" s="11">
        <f t="shared" si="5"/>
        <v>140</v>
      </c>
      <c r="B145" s="12">
        <v>281</v>
      </c>
      <c r="C145" s="12">
        <f t="shared" si="6"/>
        <v>10281000</v>
      </c>
      <c r="D145" s="47" t="str">
        <f>VLOOKUP(B145,'[1]listing13'!$E$8:$H$345,4,0)</f>
        <v>HDS</v>
      </c>
      <c r="E145" s="13" t="s">
        <v>748</v>
      </c>
      <c r="F145" s="14" t="s">
        <v>676</v>
      </c>
      <c r="G145" s="14" t="s">
        <v>137</v>
      </c>
      <c r="H145" s="14" t="s">
        <v>713</v>
      </c>
      <c r="I145" s="16" t="s">
        <v>749</v>
      </c>
      <c r="J145" s="16"/>
      <c r="K145" s="16" t="s">
        <v>750</v>
      </c>
      <c r="L145" s="16"/>
      <c r="M145" s="16"/>
      <c r="N145" s="16"/>
      <c r="O145" s="16"/>
      <c r="P145" s="15"/>
      <c r="Q145" s="15"/>
      <c r="R145" s="16"/>
    </row>
    <row r="146" spans="1:18" ht="27" thickBot="1">
      <c r="A146" s="11">
        <f t="shared" si="5"/>
        <v>141</v>
      </c>
      <c r="B146" s="12">
        <v>518</v>
      </c>
      <c r="C146" s="12">
        <f t="shared" si="6"/>
        <v>10518000</v>
      </c>
      <c r="D146" s="47" t="str">
        <f>VLOOKUP(B146,'[1]listing13'!$E$8:$H$345,4,0)</f>
        <v>HTS</v>
      </c>
      <c r="E146" s="28" t="s">
        <v>751</v>
      </c>
      <c r="F146" s="14" t="s">
        <v>676</v>
      </c>
      <c r="G146" s="14" t="s">
        <v>752</v>
      </c>
      <c r="H146" s="14" t="s">
        <v>753</v>
      </c>
      <c r="I146" s="15" t="s">
        <v>754</v>
      </c>
      <c r="J146" s="15">
        <v>99119679</v>
      </c>
      <c r="K146" s="15" t="s">
        <v>755</v>
      </c>
      <c r="L146" s="15">
        <v>99111914</v>
      </c>
      <c r="M146" s="15" t="s">
        <v>756</v>
      </c>
      <c r="N146" s="15">
        <v>99118895</v>
      </c>
      <c r="O146" s="15">
        <v>136512368</v>
      </c>
      <c r="P146" s="15"/>
      <c r="Q146" s="15"/>
      <c r="R146" s="16"/>
    </row>
    <row r="147" spans="1:18" ht="15.75" thickBot="1">
      <c r="A147" s="11">
        <f t="shared" si="5"/>
        <v>142</v>
      </c>
      <c r="B147" s="12">
        <v>407</v>
      </c>
      <c r="C147" s="12">
        <f t="shared" si="6"/>
        <v>10407000</v>
      </c>
      <c r="D147" s="47" t="str">
        <f>VLOOKUP(B147,'[1]listing13'!$E$8:$H$345,4,0)</f>
        <v>TSA</v>
      </c>
      <c r="E147" s="13" t="s">
        <v>757</v>
      </c>
      <c r="F147" s="14" t="s">
        <v>676</v>
      </c>
      <c r="G147" s="14" t="s">
        <v>143</v>
      </c>
      <c r="H147" s="14" t="s">
        <v>758</v>
      </c>
      <c r="I147" s="15" t="s">
        <v>759</v>
      </c>
      <c r="J147" s="15">
        <v>227</v>
      </c>
      <c r="K147" s="16" t="s">
        <v>760</v>
      </c>
      <c r="L147" s="16">
        <v>230</v>
      </c>
      <c r="M147" s="16" t="s">
        <v>761</v>
      </c>
      <c r="N147" s="16"/>
      <c r="O147" s="16"/>
      <c r="P147" s="15"/>
      <c r="Q147" s="15"/>
      <c r="R147" s="16"/>
    </row>
    <row r="148" spans="1:18" ht="27" thickBot="1">
      <c r="A148" s="11">
        <f t="shared" si="5"/>
        <v>143</v>
      </c>
      <c r="B148" s="12">
        <v>409</v>
      </c>
      <c r="C148" s="12">
        <f t="shared" si="6"/>
        <v>10409000</v>
      </c>
      <c r="D148" s="47" t="str">
        <f>VLOOKUP(B148,'[1]listing13'!$E$8:$H$345,4,0)</f>
        <v>HJL</v>
      </c>
      <c r="E148" s="13" t="s">
        <v>762</v>
      </c>
      <c r="F148" s="14" t="s">
        <v>676</v>
      </c>
      <c r="G148" s="14" t="s">
        <v>763</v>
      </c>
      <c r="H148" s="14" t="s">
        <v>730</v>
      </c>
      <c r="I148" s="15" t="s">
        <v>764</v>
      </c>
      <c r="J148" s="15">
        <v>99190616</v>
      </c>
      <c r="K148" s="15" t="s">
        <v>765</v>
      </c>
      <c r="L148" s="15">
        <v>88009450</v>
      </c>
      <c r="M148" s="15" t="s">
        <v>766</v>
      </c>
      <c r="N148" s="15"/>
      <c r="O148" s="15"/>
      <c r="P148" s="15"/>
      <c r="Q148" s="15"/>
      <c r="R148" s="16"/>
    </row>
    <row r="149" spans="1:18" ht="15.75" thickBot="1">
      <c r="A149" s="11">
        <f t="shared" si="5"/>
        <v>144</v>
      </c>
      <c r="B149" s="12">
        <v>158</v>
      </c>
      <c r="C149" s="12">
        <f t="shared" si="6"/>
        <v>10158000</v>
      </c>
      <c r="D149" s="47" t="str">
        <f>VLOOKUP(B149,'[1]listing13'!$E$8:$H$345,4,0)</f>
        <v>SIM</v>
      </c>
      <c r="E149" s="13" t="s">
        <v>767</v>
      </c>
      <c r="F149" s="14" t="s">
        <v>676</v>
      </c>
      <c r="G149" s="14" t="s">
        <v>768</v>
      </c>
      <c r="H149" s="14" t="s">
        <v>678</v>
      </c>
      <c r="I149" s="15" t="s">
        <v>769</v>
      </c>
      <c r="J149" s="15" t="s">
        <v>770</v>
      </c>
      <c r="K149" s="16"/>
      <c r="L149" s="16">
        <v>23855</v>
      </c>
      <c r="M149" s="16"/>
      <c r="N149" s="16">
        <v>23663</v>
      </c>
      <c r="O149" s="16"/>
      <c r="P149" s="15"/>
      <c r="Q149" s="15"/>
      <c r="R149" s="16"/>
    </row>
    <row r="150" spans="1:18" ht="15.75" thickBot="1">
      <c r="A150" s="11">
        <f t="shared" si="5"/>
        <v>145</v>
      </c>
      <c r="B150" s="12">
        <v>260</v>
      </c>
      <c r="C150" s="12">
        <f t="shared" si="6"/>
        <v>10260000</v>
      </c>
      <c r="D150" s="47" t="str">
        <f>VLOOKUP(B150,'[1]listing13'!$E$8:$H$345,4,0)</f>
        <v>SHS</v>
      </c>
      <c r="E150" s="13" t="s">
        <v>771</v>
      </c>
      <c r="F150" s="14" t="s">
        <v>676</v>
      </c>
      <c r="G150" s="14" t="s">
        <v>640</v>
      </c>
      <c r="H150" s="14" t="s">
        <v>718</v>
      </c>
      <c r="I150" s="16" t="s">
        <v>772</v>
      </c>
      <c r="J150" s="16">
        <v>219</v>
      </c>
      <c r="K150" s="16"/>
      <c r="L150" s="16">
        <v>404</v>
      </c>
      <c r="M150" s="16"/>
      <c r="N150" s="16"/>
      <c r="O150" s="16"/>
      <c r="P150" s="15"/>
      <c r="Q150" s="15"/>
      <c r="R150" s="16"/>
    </row>
    <row r="151" spans="1:18" ht="27" thickBot="1">
      <c r="A151" s="11">
        <f t="shared" si="5"/>
        <v>146</v>
      </c>
      <c r="B151" s="12">
        <v>464</v>
      </c>
      <c r="C151" s="12">
        <f t="shared" si="6"/>
        <v>10464000</v>
      </c>
      <c r="D151" s="47" t="str">
        <f>VLOOKUP(B151,'[1]listing13'!$E$8:$H$345,4,0)</f>
        <v>TAL</v>
      </c>
      <c r="E151" s="13" t="s">
        <v>773</v>
      </c>
      <c r="F151" s="14" t="s">
        <v>774</v>
      </c>
      <c r="G151" s="14" t="s">
        <v>446</v>
      </c>
      <c r="H151" s="14" t="s">
        <v>775</v>
      </c>
      <c r="I151" s="15" t="s">
        <v>776</v>
      </c>
      <c r="J151" s="15">
        <v>99117466</v>
      </c>
      <c r="K151" s="15" t="s">
        <v>777</v>
      </c>
      <c r="L151" s="15" t="s">
        <v>778</v>
      </c>
      <c r="M151" s="15" t="s">
        <v>779</v>
      </c>
      <c r="N151" s="15">
        <v>99084422</v>
      </c>
      <c r="O151" s="15">
        <v>151222231</v>
      </c>
      <c r="P151" s="15"/>
      <c r="Q151" s="15"/>
      <c r="R151" s="19" t="s">
        <v>780</v>
      </c>
    </row>
    <row r="152" spans="1:18" ht="15.75" thickBot="1">
      <c r="A152" s="11">
        <f t="shared" si="5"/>
        <v>147</v>
      </c>
      <c r="B152" s="12">
        <v>463</v>
      </c>
      <c r="C152" s="12">
        <f t="shared" si="6"/>
        <v>10463000</v>
      </c>
      <c r="D152" s="47" t="str">
        <f>VLOOKUP(B152,'[1]listing13'!$E$8:$H$345,4,0)</f>
        <v>AYG</v>
      </c>
      <c r="E152" s="13" t="s">
        <v>781</v>
      </c>
      <c r="F152" s="14" t="s">
        <v>782</v>
      </c>
      <c r="G152" s="14" t="s">
        <v>783</v>
      </c>
      <c r="H152" s="14" t="s">
        <v>784</v>
      </c>
      <c r="I152" s="16"/>
      <c r="J152" s="16">
        <v>3907</v>
      </c>
      <c r="K152" s="16"/>
      <c r="L152" s="16">
        <v>3840</v>
      </c>
      <c r="M152" s="16"/>
      <c r="N152" s="16">
        <v>2151</v>
      </c>
      <c r="O152" s="16"/>
      <c r="P152" s="15"/>
      <c r="Q152" s="15"/>
      <c r="R152" s="16"/>
    </row>
    <row r="153" spans="1:18" ht="27" thickBot="1">
      <c r="A153" s="11">
        <f t="shared" si="5"/>
        <v>148</v>
      </c>
      <c r="B153" s="12">
        <v>246</v>
      </c>
      <c r="C153" s="12">
        <f t="shared" si="6"/>
        <v>10246000</v>
      </c>
      <c r="D153" s="47" t="str">
        <f>VLOOKUP(B153,'[1]listing13'!$E$8:$H$345,4,0)</f>
        <v>SUN</v>
      </c>
      <c r="E153" s="29" t="s">
        <v>785</v>
      </c>
      <c r="F153" s="14" t="s">
        <v>782</v>
      </c>
      <c r="G153" s="14" t="s">
        <v>137</v>
      </c>
      <c r="H153" s="14" t="s">
        <v>786</v>
      </c>
      <c r="I153" s="15" t="s">
        <v>787</v>
      </c>
      <c r="J153" s="16"/>
      <c r="K153" s="16" t="s">
        <v>788</v>
      </c>
      <c r="L153" s="16"/>
      <c r="M153" s="15" t="s">
        <v>789</v>
      </c>
      <c r="N153" s="15">
        <v>99197489</v>
      </c>
      <c r="O153" s="16"/>
      <c r="P153" s="15"/>
      <c r="Q153" s="15"/>
      <c r="R153" s="16"/>
    </row>
    <row r="154" spans="1:18" ht="15.75" thickBot="1">
      <c r="A154" s="11">
        <f t="shared" si="5"/>
        <v>149</v>
      </c>
      <c r="B154" s="12">
        <v>60</v>
      </c>
      <c r="C154" s="12">
        <f t="shared" si="6"/>
        <v>10060000</v>
      </c>
      <c r="D154" s="47" t="str">
        <f>VLOOKUP(B154,'[1]listing13'!$E$8:$H$345,4,0)</f>
        <v>ARZ</v>
      </c>
      <c r="E154" s="13" t="s">
        <v>790</v>
      </c>
      <c r="F154" s="14" t="s">
        <v>782</v>
      </c>
      <c r="G154" s="14" t="s">
        <v>791</v>
      </c>
      <c r="H154" s="14" t="s">
        <v>792</v>
      </c>
      <c r="I154" s="16" t="s">
        <v>793</v>
      </c>
      <c r="J154" s="16"/>
      <c r="K154" s="16"/>
      <c r="L154" s="16">
        <v>4868</v>
      </c>
      <c r="M154" s="16"/>
      <c r="N154" s="16"/>
      <c r="O154" s="16"/>
      <c r="P154" s="15"/>
      <c r="Q154" s="15"/>
      <c r="R154" s="16"/>
    </row>
    <row r="155" spans="1:18" ht="15.75" thickBot="1">
      <c r="A155" s="11">
        <f t="shared" si="5"/>
        <v>150</v>
      </c>
      <c r="B155" s="12">
        <v>350</v>
      </c>
      <c r="C155" s="12">
        <f t="shared" si="6"/>
        <v>10350000</v>
      </c>
      <c r="D155" s="47" t="str">
        <f>VLOOKUP(B155,'[1]listing13'!$E$8:$H$345,4,0)</f>
        <v>ATA</v>
      </c>
      <c r="E155" s="13" t="s">
        <v>794</v>
      </c>
      <c r="F155" s="14" t="s">
        <v>782</v>
      </c>
      <c r="G155" s="14" t="s">
        <v>795</v>
      </c>
      <c r="H155" s="14" t="s">
        <v>796</v>
      </c>
      <c r="I155" s="15" t="s">
        <v>797</v>
      </c>
      <c r="J155" s="16"/>
      <c r="K155" s="16"/>
      <c r="L155" s="16"/>
      <c r="M155" s="16"/>
      <c r="N155" s="16"/>
      <c r="O155" s="16"/>
      <c r="P155" s="15"/>
      <c r="Q155" s="15"/>
      <c r="R155" s="16"/>
    </row>
    <row r="156" spans="1:18" ht="52.5" thickBot="1">
      <c r="A156" s="11">
        <f t="shared" si="5"/>
        <v>151</v>
      </c>
      <c r="B156" s="12">
        <v>152</v>
      </c>
      <c r="C156" s="12">
        <f t="shared" si="6"/>
        <v>10152000</v>
      </c>
      <c r="D156" s="47" t="str">
        <f>VLOOKUP(B156,'[1]listing13'!$E$8:$H$345,4,0)</f>
        <v>BAJ</v>
      </c>
      <c r="E156" s="13" t="s">
        <v>798</v>
      </c>
      <c r="F156" s="14" t="s">
        <v>782</v>
      </c>
      <c r="G156" s="14" t="s">
        <v>799</v>
      </c>
      <c r="H156" s="14" t="s">
        <v>800</v>
      </c>
      <c r="I156" s="15" t="s">
        <v>801</v>
      </c>
      <c r="J156" s="15">
        <v>99104240</v>
      </c>
      <c r="K156" s="16"/>
      <c r="L156" s="16"/>
      <c r="M156" s="15" t="s">
        <v>802</v>
      </c>
      <c r="N156" s="15">
        <v>99077510</v>
      </c>
      <c r="O156" s="16"/>
      <c r="P156" s="15"/>
      <c r="Q156" s="15"/>
      <c r="R156" s="16"/>
    </row>
    <row r="157" spans="1:18" ht="15.75" thickBot="1">
      <c r="A157" s="11">
        <f t="shared" si="5"/>
        <v>152</v>
      </c>
      <c r="B157" s="12">
        <v>169</v>
      </c>
      <c r="C157" s="12">
        <f t="shared" si="6"/>
        <v>10169000</v>
      </c>
      <c r="D157" s="47" t="str">
        <f>VLOOKUP(B157,'[1]listing13'!$E$8:$H$345,4,0)</f>
        <v>BBH</v>
      </c>
      <c r="E157" s="13" t="s">
        <v>803</v>
      </c>
      <c r="F157" s="14" t="s">
        <v>782</v>
      </c>
      <c r="G157" s="14" t="s">
        <v>795</v>
      </c>
      <c r="H157" s="14" t="s">
        <v>804</v>
      </c>
      <c r="I157" s="15" t="s">
        <v>805</v>
      </c>
      <c r="J157" s="15">
        <v>99112585</v>
      </c>
      <c r="K157" s="16"/>
      <c r="L157" s="16"/>
      <c r="M157" s="16"/>
      <c r="N157" s="16"/>
      <c r="O157" s="16"/>
      <c r="P157" s="15"/>
      <c r="Q157" s="15"/>
      <c r="R157" s="16"/>
    </row>
    <row r="158" spans="1:18" ht="15.75" thickBot="1">
      <c r="A158" s="11">
        <f t="shared" si="5"/>
        <v>153</v>
      </c>
      <c r="B158" s="12">
        <v>225</v>
      </c>
      <c r="C158" s="12">
        <f t="shared" si="6"/>
        <v>10225000</v>
      </c>
      <c r="D158" s="47" t="str">
        <f>VLOOKUP(B158,'[1]listing13'!$E$8:$H$345,4,0)</f>
        <v>BAL</v>
      </c>
      <c r="E158" s="13" t="s">
        <v>806</v>
      </c>
      <c r="F158" s="14" t="s">
        <v>782</v>
      </c>
      <c r="G158" s="14" t="s">
        <v>795</v>
      </c>
      <c r="H158" s="14" t="s">
        <v>804</v>
      </c>
      <c r="I158" s="16" t="s">
        <v>389</v>
      </c>
      <c r="J158" s="16"/>
      <c r="K158" s="16" t="s">
        <v>807</v>
      </c>
      <c r="L158" s="16"/>
      <c r="M158" s="16"/>
      <c r="N158" s="16"/>
      <c r="O158" s="16"/>
      <c r="P158" s="15"/>
      <c r="Q158" s="15"/>
      <c r="R158" s="22"/>
    </row>
    <row r="159" spans="1:18" ht="15.75" thickBot="1">
      <c r="A159" s="11">
        <f t="shared" si="5"/>
        <v>154</v>
      </c>
      <c r="B159" s="12">
        <v>207</v>
      </c>
      <c r="C159" s="12">
        <f t="shared" si="6"/>
        <v>10207000</v>
      </c>
      <c r="D159" s="47" t="str">
        <f>VLOOKUP(B159,'[1]listing13'!$E$8:$H$345,4,0)</f>
        <v>BOR</v>
      </c>
      <c r="E159" s="13" t="s">
        <v>808</v>
      </c>
      <c r="F159" s="14" t="s">
        <v>782</v>
      </c>
      <c r="G159" s="14" t="s">
        <v>809</v>
      </c>
      <c r="H159" s="14" t="s">
        <v>810</v>
      </c>
      <c r="I159" s="16" t="s">
        <v>811</v>
      </c>
      <c r="J159" s="16">
        <v>99116232</v>
      </c>
      <c r="K159" s="16" t="s">
        <v>812</v>
      </c>
      <c r="L159" s="16">
        <v>99090475</v>
      </c>
      <c r="M159" s="16" t="s">
        <v>813</v>
      </c>
      <c r="N159" s="16" t="s">
        <v>814</v>
      </c>
      <c r="O159" s="16" t="s">
        <v>814</v>
      </c>
      <c r="P159" s="15"/>
      <c r="Q159" s="30"/>
      <c r="R159" s="31"/>
    </row>
    <row r="160" spans="1:18" ht="27" thickBot="1">
      <c r="A160" s="11">
        <f t="shared" si="5"/>
        <v>155</v>
      </c>
      <c r="B160" s="12">
        <v>150</v>
      </c>
      <c r="C160" s="12">
        <f t="shared" si="6"/>
        <v>10150000</v>
      </c>
      <c r="D160" s="47" t="str">
        <f>VLOOKUP(B160,'[1]listing13'!$E$8:$H$345,4,0)</f>
        <v>DBL</v>
      </c>
      <c r="E160" s="13" t="s">
        <v>815</v>
      </c>
      <c r="F160" s="14" t="s">
        <v>782</v>
      </c>
      <c r="G160" s="14" t="s">
        <v>816</v>
      </c>
      <c r="H160" s="14" t="s">
        <v>817</v>
      </c>
      <c r="I160" s="15" t="s">
        <v>818</v>
      </c>
      <c r="J160" s="15">
        <v>99112552</v>
      </c>
      <c r="K160" s="16" t="s">
        <v>819</v>
      </c>
      <c r="L160" s="16">
        <v>342236</v>
      </c>
      <c r="M160" s="16" t="s">
        <v>820</v>
      </c>
      <c r="N160" s="16">
        <v>96004694</v>
      </c>
      <c r="O160" s="16"/>
      <c r="P160" s="15" t="s">
        <v>821</v>
      </c>
      <c r="Q160" s="30">
        <v>91912552</v>
      </c>
      <c r="R160" s="31"/>
    </row>
    <row r="161" spans="1:18" ht="15.75" thickBot="1">
      <c r="A161" s="11">
        <f t="shared" si="5"/>
        <v>156</v>
      </c>
      <c r="B161" s="12">
        <v>268</v>
      </c>
      <c r="C161" s="12">
        <f t="shared" si="6"/>
        <v>10268000</v>
      </c>
      <c r="D161" s="47" t="str">
        <f>VLOOKUP(B161,'[1]listing13'!$E$8:$H$345,4,0)</f>
        <v>JRT</v>
      </c>
      <c r="E161" s="13" t="s">
        <v>822</v>
      </c>
      <c r="F161" s="14" t="s">
        <v>782</v>
      </c>
      <c r="G161" s="14" t="s">
        <v>137</v>
      </c>
      <c r="H161" s="14" t="s">
        <v>823</v>
      </c>
      <c r="I161" s="16" t="s">
        <v>824</v>
      </c>
      <c r="J161" s="16"/>
      <c r="K161" s="16"/>
      <c r="L161" s="16"/>
      <c r="M161" s="16"/>
      <c r="N161" s="16"/>
      <c r="O161" s="16"/>
      <c r="P161" s="15"/>
      <c r="Q161" s="30"/>
      <c r="R161" s="32"/>
    </row>
    <row r="162" spans="1:18" ht="15.75" thickBot="1">
      <c r="A162" s="11">
        <f t="shared" si="5"/>
        <v>157</v>
      </c>
      <c r="B162" s="12">
        <v>172</v>
      </c>
      <c r="C162" s="12">
        <f t="shared" si="6"/>
        <v>10172000</v>
      </c>
      <c r="D162" s="47" t="str">
        <f>VLOOKUP(B162,'[1]listing13'!$E$8:$H$345,4,0)</f>
        <v>ZAL</v>
      </c>
      <c r="E162" s="13" t="s">
        <v>825</v>
      </c>
      <c r="F162" s="14" t="s">
        <v>782</v>
      </c>
      <c r="G162" s="14" t="s">
        <v>826</v>
      </c>
      <c r="H162" s="14" t="s">
        <v>827</v>
      </c>
      <c r="I162" s="16" t="s">
        <v>828</v>
      </c>
      <c r="J162" s="16">
        <v>217</v>
      </c>
      <c r="K162" s="16" t="s">
        <v>829</v>
      </c>
      <c r="L162" s="16"/>
      <c r="M162" s="16"/>
      <c r="N162" s="16"/>
      <c r="O162" s="16"/>
      <c r="P162" s="15"/>
      <c r="Q162" s="15"/>
      <c r="R162" s="16"/>
    </row>
    <row r="163" spans="1:18" ht="15.75" thickBot="1">
      <c r="A163" s="11">
        <f t="shared" si="5"/>
        <v>158</v>
      </c>
      <c r="B163" s="12">
        <v>288</v>
      </c>
      <c r="C163" s="12">
        <f t="shared" si="6"/>
        <v>10288000</v>
      </c>
      <c r="D163" s="47" t="str">
        <f>VLOOKUP(B163,'[1]listing13'!$E$8:$H$345,4,0)</f>
        <v>OZM</v>
      </c>
      <c r="E163" s="13" t="s">
        <v>830</v>
      </c>
      <c r="F163" s="14" t="s">
        <v>782</v>
      </c>
      <c r="G163" s="14" t="s">
        <v>386</v>
      </c>
      <c r="H163" s="14" t="s">
        <v>831</v>
      </c>
      <c r="I163" s="16" t="s">
        <v>832</v>
      </c>
      <c r="J163" s="15" t="s">
        <v>833</v>
      </c>
      <c r="K163" s="16"/>
      <c r="L163" s="16"/>
      <c r="M163" s="16"/>
      <c r="N163" s="16"/>
      <c r="O163" s="16"/>
      <c r="P163" s="15"/>
      <c r="Q163" s="15"/>
      <c r="R163" s="16"/>
    </row>
    <row r="164" spans="1:18" ht="15.75" thickBot="1">
      <c r="A164" s="11">
        <f t="shared" si="5"/>
        <v>159</v>
      </c>
      <c r="B164" s="12">
        <v>163</v>
      </c>
      <c r="C164" s="12">
        <f t="shared" si="6"/>
        <v>10163000</v>
      </c>
      <c r="D164" s="47" t="str">
        <f>VLOOKUP(B164,'[1]listing13'!$E$8:$H$345,4,0)</f>
        <v>NSD</v>
      </c>
      <c r="E164" s="13" t="s">
        <v>834</v>
      </c>
      <c r="F164" s="14" t="s">
        <v>782</v>
      </c>
      <c r="G164" s="14" t="s">
        <v>795</v>
      </c>
      <c r="H164" s="14" t="s">
        <v>835</v>
      </c>
      <c r="I164" s="16" t="s">
        <v>836</v>
      </c>
      <c r="J164" s="16">
        <v>214</v>
      </c>
      <c r="K164" s="16" t="s">
        <v>837</v>
      </c>
      <c r="L164" s="16"/>
      <c r="M164" s="16" t="s">
        <v>838</v>
      </c>
      <c r="N164" s="16"/>
      <c r="O164" s="16"/>
      <c r="P164" s="15"/>
      <c r="Q164" s="15"/>
      <c r="R164" s="16"/>
    </row>
    <row r="165" spans="1:18" ht="15.75" thickBot="1">
      <c r="A165" s="11">
        <f t="shared" si="5"/>
        <v>160</v>
      </c>
      <c r="B165" s="12">
        <v>266</v>
      </c>
      <c r="C165" s="12">
        <f t="shared" si="6"/>
        <v>10266000</v>
      </c>
      <c r="D165" s="47" t="str">
        <f>VLOOKUP(B165,'[1]listing13'!$E$8:$H$345,4,0)</f>
        <v>SUO</v>
      </c>
      <c r="E165" s="13" t="s">
        <v>839</v>
      </c>
      <c r="F165" s="14" t="s">
        <v>782</v>
      </c>
      <c r="G165" s="14" t="s">
        <v>137</v>
      </c>
      <c r="H165" s="14" t="s">
        <v>840</v>
      </c>
      <c r="I165" s="16" t="s">
        <v>841</v>
      </c>
      <c r="J165" s="16">
        <v>245</v>
      </c>
      <c r="K165" s="16" t="s">
        <v>842</v>
      </c>
      <c r="L165" s="16"/>
      <c r="M165" s="16"/>
      <c r="N165" s="16"/>
      <c r="O165" s="16"/>
      <c r="P165" s="15"/>
      <c r="Q165" s="15"/>
      <c r="R165" s="16"/>
    </row>
    <row r="166" spans="1:18" ht="15.75" thickBot="1">
      <c r="A166" s="11">
        <f t="shared" si="5"/>
        <v>161</v>
      </c>
      <c r="B166" s="12">
        <v>439</v>
      </c>
      <c r="C166" s="12">
        <f t="shared" si="6"/>
        <v>10439000</v>
      </c>
      <c r="D166" s="47" t="str">
        <f>VLOOKUP(B166,'[1]listing13'!$E$8:$H$345,4,0)</f>
        <v>TEV</v>
      </c>
      <c r="E166" s="13" t="s">
        <v>843</v>
      </c>
      <c r="F166" s="14" t="s">
        <v>782</v>
      </c>
      <c r="G166" s="14" t="s">
        <v>86</v>
      </c>
      <c r="H166" s="14" t="s">
        <v>844</v>
      </c>
      <c r="I166" s="16" t="s">
        <v>845</v>
      </c>
      <c r="J166" s="16">
        <v>3796</v>
      </c>
      <c r="K166" s="16"/>
      <c r="L166" s="16"/>
      <c r="M166" s="16"/>
      <c r="N166" s="16">
        <v>2452</v>
      </c>
      <c r="O166" s="16"/>
      <c r="P166" s="15"/>
      <c r="Q166" s="15"/>
      <c r="R166" s="16"/>
    </row>
    <row r="167" spans="1:18" ht="15.75" thickBot="1">
      <c r="A167" s="11">
        <f t="shared" si="5"/>
        <v>162</v>
      </c>
      <c r="B167" s="12">
        <v>371</v>
      </c>
      <c r="C167" s="12">
        <f t="shared" si="6"/>
        <v>10371000</v>
      </c>
      <c r="D167" s="47" t="str">
        <f>VLOOKUP(B167,'[1]listing13'!$E$8:$H$345,4,0)</f>
        <v>UGT</v>
      </c>
      <c r="E167" s="13" t="s">
        <v>846</v>
      </c>
      <c r="F167" s="14" t="s">
        <v>782</v>
      </c>
      <c r="G167" s="14" t="s">
        <v>795</v>
      </c>
      <c r="H167" s="14" t="s">
        <v>847</v>
      </c>
      <c r="I167" s="16" t="s">
        <v>848</v>
      </c>
      <c r="J167" s="16"/>
      <c r="K167" s="16" t="s">
        <v>849</v>
      </c>
      <c r="L167" s="16"/>
      <c r="M167" s="16"/>
      <c r="N167" s="16"/>
      <c r="O167" s="16"/>
      <c r="P167" s="15"/>
      <c r="Q167" s="15"/>
      <c r="R167" s="16"/>
    </row>
    <row r="168" spans="1:18" ht="15.75" thickBot="1">
      <c r="A168" s="11">
        <f t="shared" si="5"/>
        <v>163</v>
      </c>
      <c r="B168" s="12">
        <v>474</v>
      </c>
      <c r="C168" s="12">
        <f t="shared" si="6"/>
        <v>10474000</v>
      </c>
      <c r="D168" s="47" t="str">
        <f>VLOOKUP(B168,'[1]listing13'!$E$8:$H$345,4,0)</f>
        <v>UDR</v>
      </c>
      <c r="E168" s="13" t="s">
        <v>850</v>
      </c>
      <c r="F168" s="14" t="s">
        <v>782</v>
      </c>
      <c r="G168" s="14" t="s">
        <v>91</v>
      </c>
      <c r="H168" s="14" t="s">
        <v>851</v>
      </c>
      <c r="I168" s="16" t="s">
        <v>369</v>
      </c>
      <c r="J168" s="16">
        <v>3037</v>
      </c>
      <c r="K168" s="16" t="s">
        <v>852</v>
      </c>
      <c r="L168" s="16">
        <v>3704</v>
      </c>
      <c r="M168" s="16"/>
      <c r="N168" s="16">
        <v>3704</v>
      </c>
      <c r="O168" s="16"/>
      <c r="P168" s="15"/>
      <c r="Q168" s="15"/>
      <c r="R168" s="16"/>
    </row>
    <row r="169" spans="1:18" ht="27" thickBot="1">
      <c r="A169" s="11">
        <f t="shared" si="5"/>
        <v>164</v>
      </c>
      <c r="B169" s="12">
        <v>421</v>
      </c>
      <c r="C169" s="12">
        <f t="shared" si="6"/>
        <v>10421000</v>
      </c>
      <c r="D169" s="47" t="str">
        <f>VLOOKUP(B169,'[1]listing13'!$E$8:$H$345,4,0)</f>
        <v>UST</v>
      </c>
      <c r="E169" s="13" t="s">
        <v>853</v>
      </c>
      <c r="F169" s="14" t="s">
        <v>782</v>
      </c>
      <c r="G169" s="14" t="s">
        <v>854</v>
      </c>
      <c r="H169" s="14" t="s">
        <v>855</v>
      </c>
      <c r="I169" s="15" t="s">
        <v>856</v>
      </c>
      <c r="J169" s="15" t="s">
        <v>857</v>
      </c>
      <c r="K169" s="15" t="s">
        <v>858</v>
      </c>
      <c r="L169" s="15" t="s">
        <v>859</v>
      </c>
      <c r="M169" s="15" t="s">
        <v>860</v>
      </c>
      <c r="N169" s="15">
        <v>23972</v>
      </c>
      <c r="O169" s="16">
        <v>23857</v>
      </c>
      <c r="P169" s="15"/>
      <c r="Q169" s="15"/>
      <c r="R169" s="16"/>
    </row>
    <row r="170" spans="1:18" ht="27" thickBot="1">
      <c r="A170" s="11">
        <f t="shared" si="5"/>
        <v>165</v>
      </c>
      <c r="B170" s="12">
        <v>162</v>
      </c>
      <c r="C170" s="12">
        <f t="shared" si="6"/>
        <v>10162000</v>
      </c>
      <c r="D170" s="47" t="str">
        <f>VLOOKUP(B170,'[1]listing13'!$E$8:$H$345,4,0)</f>
        <v>CHE</v>
      </c>
      <c r="E170" s="13" t="s">
        <v>861</v>
      </c>
      <c r="F170" s="14" t="s">
        <v>782</v>
      </c>
      <c r="G170" s="14" t="s">
        <v>795</v>
      </c>
      <c r="H170" s="14" t="s">
        <v>862</v>
      </c>
      <c r="I170" s="15" t="s">
        <v>863</v>
      </c>
      <c r="J170" s="15" t="s">
        <v>864</v>
      </c>
      <c r="K170" s="15" t="s">
        <v>865</v>
      </c>
      <c r="L170" s="15">
        <v>99190032</v>
      </c>
      <c r="M170" s="15" t="s">
        <v>866</v>
      </c>
      <c r="N170" s="20"/>
      <c r="O170" s="15">
        <v>127593533</v>
      </c>
      <c r="P170" s="15"/>
      <c r="Q170" s="15"/>
      <c r="R170" s="15"/>
    </row>
    <row r="171" spans="1:18" ht="15.75" thickBot="1">
      <c r="A171" s="11">
        <f t="shared" si="5"/>
        <v>166</v>
      </c>
      <c r="B171" s="12">
        <v>472</v>
      </c>
      <c r="C171" s="12">
        <f t="shared" si="6"/>
        <v>10472000</v>
      </c>
      <c r="D171" s="47" t="str">
        <f>VLOOKUP(B171,'[1]listing13'!$E$8:$H$345,4,0)</f>
        <v>HTO</v>
      </c>
      <c r="E171" s="13" t="s">
        <v>867</v>
      </c>
      <c r="F171" s="14" t="s">
        <v>782</v>
      </c>
      <c r="G171" s="14" t="s">
        <v>868</v>
      </c>
      <c r="H171" s="14" t="s">
        <v>831</v>
      </c>
      <c r="I171" s="16" t="s">
        <v>869</v>
      </c>
      <c r="J171" s="16">
        <v>3603</v>
      </c>
      <c r="K171" s="16" t="s">
        <v>870</v>
      </c>
      <c r="L171" s="16">
        <v>343852</v>
      </c>
      <c r="M171" s="16"/>
      <c r="N171" s="16">
        <v>3709</v>
      </c>
      <c r="O171" s="16"/>
      <c r="P171" s="15"/>
      <c r="Q171" s="15"/>
      <c r="R171" s="16"/>
    </row>
    <row r="172" spans="1:18" ht="15.75" thickBot="1">
      <c r="A172" s="11">
        <f t="shared" si="5"/>
        <v>167</v>
      </c>
      <c r="B172" s="12">
        <v>181</v>
      </c>
      <c r="C172" s="12">
        <f t="shared" si="6"/>
        <v>10181000</v>
      </c>
      <c r="D172" s="47" t="str">
        <f>VLOOKUP(B172,'[1]listing13'!$E$8:$H$345,4,0)</f>
        <v>CAD</v>
      </c>
      <c r="E172" s="13" t="s">
        <v>871</v>
      </c>
      <c r="F172" s="14" t="s">
        <v>782</v>
      </c>
      <c r="G172" s="14" t="s">
        <v>795</v>
      </c>
      <c r="H172" s="14" t="s">
        <v>872</v>
      </c>
      <c r="I172" s="16" t="s">
        <v>873</v>
      </c>
      <c r="J172" s="16">
        <v>122</v>
      </c>
      <c r="K172" s="16" t="s">
        <v>874</v>
      </c>
      <c r="L172" s="16">
        <v>434291</v>
      </c>
      <c r="M172" s="16" t="s">
        <v>875</v>
      </c>
      <c r="N172" s="16"/>
      <c r="O172" s="16"/>
      <c r="P172" s="15"/>
      <c r="Q172" s="15"/>
      <c r="R172" s="16"/>
    </row>
    <row r="173" spans="1:18" ht="15.75" thickBot="1">
      <c r="A173" s="11">
        <f t="shared" si="5"/>
        <v>168</v>
      </c>
      <c r="B173" s="12">
        <v>183</v>
      </c>
      <c r="C173" s="12">
        <f t="shared" si="6"/>
        <v>10183000</v>
      </c>
      <c r="D173" s="47" t="str">
        <f>VLOOKUP(B173,'[1]listing13'!$E$8:$H$345,4,0)</f>
        <v>SHR</v>
      </c>
      <c r="E173" s="13" t="s">
        <v>876</v>
      </c>
      <c r="F173" s="14" t="s">
        <v>782</v>
      </c>
      <c r="G173" s="14" t="s">
        <v>795</v>
      </c>
      <c r="H173" s="14" t="s">
        <v>817</v>
      </c>
      <c r="I173" s="16" t="s">
        <v>877</v>
      </c>
      <c r="J173" s="16"/>
      <c r="K173" s="16"/>
      <c r="L173" s="16"/>
      <c r="M173" s="16"/>
      <c r="N173" s="16"/>
      <c r="O173" s="16"/>
      <c r="P173" s="15"/>
      <c r="Q173" s="15"/>
      <c r="R173" s="16"/>
    </row>
    <row r="174" spans="1:18" ht="15.75" thickBot="1">
      <c r="A174" s="11">
        <f t="shared" si="5"/>
        <v>169</v>
      </c>
      <c r="B174" s="12">
        <v>468</v>
      </c>
      <c r="C174" s="12">
        <f t="shared" si="6"/>
        <v>10468000</v>
      </c>
      <c r="D174" s="47" t="str">
        <f>VLOOKUP(B174,'[1]listing13'!$E$8:$H$345,4,0)</f>
        <v>ERD</v>
      </c>
      <c r="E174" s="13" t="s">
        <v>878</v>
      </c>
      <c r="F174" s="14" t="s">
        <v>782</v>
      </c>
      <c r="G174" s="14" t="s">
        <v>879</v>
      </c>
      <c r="H174" s="14" t="s">
        <v>851</v>
      </c>
      <c r="I174" s="16" t="s">
        <v>880</v>
      </c>
      <c r="J174" s="16">
        <v>3830</v>
      </c>
      <c r="K174" s="16"/>
      <c r="L174" s="16"/>
      <c r="M174" s="16"/>
      <c r="N174" s="16">
        <v>341070</v>
      </c>
      <c r="O174" s="16"/>
      <c r="P174" s="15"/>
      <c r="Q174" s="15"/>
      <c r="R174" s="16"/>
    </row>
    <row r="175" spans="1:18" ht="15.75" thickBot="1">
      <c r="A175" s="11">
        <f t="shared" si="5"/>
        <v>170</v>
      </c>
      <c r="B175" s="12">
        <v>184</v>
      </c>
      <c r="C175" s="12">
        <f t="shared" si="6"/>
        <v>10184000</v>
      </c>
      <c r="D175" s="47" t="str">
        <f>VLOOKUP(B175,'[1]listing13'!$E$8:$H$345,4,0)</f>
        <v>ETL</v>
      </c>
      <c r="E175" s="13" t="s">
        <v>881</v>
      </c>
      <c r="F175" s="14" t="s">
        <v>782</v>
      </c>
      <c r="G175" s="14" t="s">
        <v>795</v>
      </c>
      <c r="H175" s="14" t="s">
        <v>804</v>
      </c>
      <c r="I175" s="16" t="s">
        <v>882</v>
      </c>
      <c r="J175" s="16">
        <v>99194520</v>
      </c>
      <c r="K175" s="16">
        <v>99831831</v>
      </c>
      <c r="L175" s="16"/>
      <c r="M175" s="16"/>
      <c r="N175" s="16"/>
      <c r="O175" s="16"/>
      <c r="P175" s="15"/>
      <c r="Q175" s="15"/>
      <c r="R175" s="16"/>
    </row>
    <row r="176" spans="1:18" ht="15.75" thickBot="1">
      <c r="A176" s="11">
        <f aca="true" t="shared" si="7" ref="A176:A230">A175+1</f>
        <v>171</v>
      </c>
      <c r="B176" s="12">
        <v>295</v>
      </c>
      <c r="C176" s="12">
        <f t="shared" si="6"/>
        <v>10295000</v>
      </c>
      <c r="D176" s="47" t="str">
        <f>VLOOKUP(B176,'[1]listing13'!$E$8:$H$345,4,0)</f>
        <v>ADC</v>
      </c>
      <c r="E176" s="13" t="s">
        <v>883</v>
      </c>
      <c r="F176" s="14" t="s">
        <v>884</v>
      </c>
      <c r="G176" s="14" t="s">
        <v>86</v>
      </c>
      <c r="H176" s="14" t="s">
        <v>885</v>
      </c>
      <c r="I176" s="15" t="s">
        <v>562</v>
      </c>
      <c r="J176" s="15">
        <v>333275</v>
      </c>
      <c r="K176" s="16"/>
      <c r="L176" s="16"/>
      <c r="M176" s="16"/>
      <c r="N176" s="16"/>
      <c r="O176" s="16"/>
      <c r="P176" s="16"/>
      <c r="Q176" s="16"/>
      <c r="R176" s="16"/>
    </row>
    <row r="177" spans="1:18" ht="27" thickBot="1">
      <c r="A177" s="11">
        <f t="shared" si="7"/>
        <v>172</v>
      </c>
      <c r="B177" s="12">
        <v>452</v>
      </c>
      <c r="C177" s="12">
        <f t="shared" si="6"/>
        <v>10452000</v>
      </c>
      <c r="D177" s="47" t="str">
        <f>VLOOKUP(B177,'[1]listing13'!$E$8:$H$345,4,0)</f>
        <v>AOI</v>
      </c>
      <c r="E177" s="13" t="s">
        <v>886</v>
      </c>
      <c r="F177" s="14" t="s">
        <v>884</v>
      </c>
      <c r="G177" s="14" t="s">
        <v>887</v>
      </c>
      <c r="H177" s="14" t="s">
        <v>888</v>
      </c>
      <c r="I177" s="15" t="s">
        <v>889</v>
      </c>
      <c r="J177" s="15" t="s">
        <v>890</v>
      </c>
      <c r="K177" s="15" t="s">
        <v>891</v>
      </c>
      <c r="L177" s="15">
        <v>327716</v>
      </c>
      <c r="M177" s="15" t="s">
        <v>892</v>
      </c>
      <c r="N177" s="15" t="s">
        <v>893</v>
      </c>
      <c r="O177" s="15">
        <v>631860</v>
      </c>
      <c r="P177" s="15"/>
      <c r="Q177" s="15"/>
      <c r="R177" s="15"/>
    </row>
    <row r="178" spans="1:18" ht="27" thickBot="1">
      <c r="A178" s="11">
        <f t="shared" si="7"/>
        <v>173</v>
      </c>
      <c r="B178" s="12">
        <v>143</v>
      </c>
      <c r="C178" s="12">
        <f t="shared" si="6"/>
        <v>10143000</v>
      </c>
      <c r="D178" s="47" t="str">
        <f>VLOOKUP(B178,'[1]listing13'!$E$8:$H$345,4,0)</f>
        <v>AHH</v>
      </c>
      <c r="E178" s="13" t="s">
        <v>894</v>
      </c>
      <c r="F178" s="14" t="s">
        <v>884</v>
      </c>
      <c r="G178" s="14" t="s">
        <v>86</v>
      </c>
      <c r="H178" s="14" t="s">
        <v>895</v>
      </c>
      <c r="I178" s="15" t="s">
        <v>896</v>
      </c>
      <c r="J178" s="15" t="s">
        <v>897</v>
      </c>
      <c r="K178" s="15" t="s">
        <v>898</v>
      </c>
      <c r="L178" s="15">
        <v>462130</v>
      </c>
      <c r="M178" s="15" t="s">
        <v>899</v>
      </c>
      <c r="N178" s="15">
        <v>456028</v>
      </c>
      <c r="O178" s="15">
        <v>458346</v>
      </c>
      <c r="P178" s="15"/>
      <c r="Q178" s="15"/>
      <c r="R178" s="15"/>
    </row>
    <row r="179" spans="1:18" ht="15.75" thickBot="1">
      <c r="A179" s="11">
        <f t="shared" si="7"/>
        <v>174</v>
      </c>
      <c r="B179" s="12">
        <v>294</v>
      </c>
      <c r="C179" s="12">
        <f t="shared" si="6"/>
        <v>10294000</v>
      </c>
      <c r="D179" s="47" t="str">
        <f>VLOOKUP(B179,'[1]listing13'!$E$8:$H$345,4,0)</f>
        <v>AHD</v>
      </c>
      <c r="E179" s="13" t="s">
        <v>900</v>
      </c>
      <c r="F179" s="14" t="s">
        <v>884</v>
      </c>
      <c r="G179" s="14" t="s">
        <v>901</v>
      </c>
      <c r="H179" s="14" t="s">
        <v>885</v>
      </c>
      <c r="I179" s="15" t="s">
        <v>902</v>
      </c>
      <c r="J179" s="15">
        <v>632727</v>
      </c>
      <c r="K179" s="15" t="s">
        <v>903</v>
      </c>
      <c r="L179" s="16"/>
      <c r="M179" s="15" t="s">
        <v>904</v>
      </c>
      <c r="N179" s="15">
        <v>632727</v>
      </c>
      <c r="O179" s="15">
        <v>632737</v>
      </c>
      <c r="P179" s="15"/>
      <c r="Q179" s="15"/>
      <c r="R179" s="15"/>
    </row>
    <row r="180" spans="1:18" ht="27" thickBot="1">
      <c r="A180" s="11">
        <f t="shared" si="7"/>
        <v>175</v>
      </c>
      <c r="B180" s="12">
        <v>423</v>
      </c>
      <c r="C180" s="12">
        <f t="shared" si="6"/>
        <v>10423000</v>
      </c>
      <c r="D180" s="47" t="str">
        <f>VLOOKUP(B180,'[1]listing13'!$E$8:$H$345,4,0)</f>
        <v>ATI</v>
      </c>
      <c r="E180" s="13" t="s">
        <v>905</v>
      </c>
      <c r="F180" s="14" t="s">
        <v>884</v>
      </c>
      <c r="G180" s="14" t="s">
        <v>91</v>
      </c>
      <c r="H180" s="14" t="s">
        <v>906</v>
      </c>
      <c r="I180" s="15" t="s">
        <v>907</v>
      </c>
      <c r="J180" s="15" t="s">
        <v>908</v>
      </c>
      <c r="K180" s="15" t="s">
        <v>909</v>
      </c>
      <c r="L180" s="15">
        <v>99113137</v>
      </c>
      <c r="M180" s="15" t="s">
        <v>910</v>
      </c>
      <c r="N180" s="15" t="s">
        <v>911</v>
      </c>
      <c r="O180" s="17">
        <v>458697</v>
      </c>
      <c r="P180" s="17"/>
      <c r="Q180" s="17"/>
      <c r="R180" s="17"/>
    </row>
    <row r="181" spans="1:18" ht="15.75" thickBot="1">
      <c r="A181" s="11">
        <f t="shared" si="7"/>
        <v>176</v>
      </c>
      <c r="B181" s="12">
        <v>12</v>
      </c>
      <c r="C181" s="12">
        <f t="shared" si="6"/>
        <v>10012000</v>
      </c>
      <c r="D181" s="47" t="str">
        <f>VLOOKUP(B181,'[1]listing13'!$E$8:$H$345,4,0)</f>
        <v>AGA</v>
      </c>
      <c r="E181" s="13" t="s">
        <v>912</v>
      </c>
      <c r="F181" s="14" t="s">
        <v>884</v>
      </c>
      <c r="G181" s="14" t="s">
        <v>77</v>
      </c>
      <c r="H181" s="14" t="s">
        <v>885</v>
      </c>
      <c r="I181" s="16"/>
      <c r="J181" s="16"/>
      <c r="K181" s="16" t="s">
        <v>913</v>
      </c>
      <c r="L181" s="16">
        <v>332101</v>
      </c>
      <c r="M181" s="16" t="s">
        <v>914</v>
      </c>
      <c r="N181" s="16">
        <v>333241</v>
      </c>
      <c r="O181" s="16">
        <v>632101</v>
      </c>
      <c r="P181" s="16"/>
      <c r="Q181" s="16"/>
      <c r="R181" s="16"/>
    </row>
    <row r="182" spans="1:18" ht="27" thickBot="1">
      <c r="A182" s="11">
        <f t="shared" si="7"/>
        <v>177</v>
      </c>
      <c r="B182" s="12">
        <v>487</v>
      </c>
      <c r="C182" s="12">
        <f t="shared" si="6"/>
        <v>10487000</v>
      </c>
      <c r="D182" s="47" t="str">
        <f>VLOOKUP(B182,'[1]listing13'!$E$8:$H$345,4,0)</f>
        <v>AZZ</v>
      </c>
      <c r="E182" s="13" t="s">
        <v>915</v>
      </c>
      <c r="F182" s="14" t="s">
        <v>884</v>
      </c>
      <c r="G182" s="14" t="s">
        <v>916</v>
      </c>
      <c r="H182" s="14" t="s">
        <v>917</v>
      </c>
      <c r="I182" s="15" t="s">
        <v>288</v>
      </c>
      <c r="J182" s="15" t="s">
        <v>918</v>
      </c>
      <c r="K182" s="15" t="s">
        <v>919</v>
      </c>
      <c r="L182" s="15"/>
      <c r="M182" s="15" t="s">
        <v>920</v>
      </c>
      <c r="N182" s="15" t="s">
        <v>921</v>
      </c>
      <c r="O182" s="15">
        <v>682587</v>
      </c>
      <c r="P182" s="15"/>
      <c r="Q182" s="15"/>
      <c r="R182" s="15"/>
    </row>
    <row r="183" spans="1:18" ht="27" thickBot="1">
      <c r="A183" s="11">
        <f t="shared" si="7"/>
        <v>178</v>
      </c>
      <c r="B183" s="12">
        <v>333</v>
      </c>
      <c r="C183" s="12">
        <f t="shared" si="6"/>
        <v>10333000</v>
      </c>
      <c r="D183" s="47" t="str">
        <f>VLOOKUP(B183,'[1]listing13'!$E$8:$H$345,4,0)</f>
        <v>ALM</v>
      </c>
      <c r="E183" s="13" t="s">
        <v>922</v>
      </c>
      <c r="F183" s="14" t="s">
        <v>884</v>
      </c>
      <c r="G183" s="14" t="s">
        <v>107</v>
      </c>
      <c r="H183" s="14" t="s">
        <v>923</v>
      </c>
      <c r="I183" s="15" t="s">
        <v>924</v>
      </c>
      <c r="J183" s="15">
        <v>99097485</v>
      </c>
      <c r="K183" s="15" t="s">
        <v>925</v>
      </c>
      <c r="L183" s="15">
        <v>88084541</v>
      </c>
      <c r="M183" s="15" t="s">
        <v>926</v>
      </c>
      <c r="N183" s="15">
        <v>88088574</v>
      </c>
      <c r="O183" s="16"/>
      <c r="P183" s="16"/>
      <c r="Q183" s="16"/>
      <c r="R183" s="16"/>
    </row>
    <row r="184" spans="1:18" ht="27" thickBot="1">
      <c r="A184" s="11">
        <f t="shared" si="7"/>
        <v>179</v>
      </c>
      <c r="B184" s="12">
        <v>39</v>
      </c>
      <c r="C184" s="12">
        <f t="shared" si="6"/>
        <v>10039000</v>
      </c>
      <c r="D184" s="47" t="str">
        <f>VLOOKUP(B184,'[1]listing13'!$E$8:$H$345,4,0)</f>
        <v>ALT</v>
      </c>
      <c r="E184" s="13" t="s">
        <v>927</v>
      </c>
      <c r="F184" s="14" t="s">
        <v>884</v>
      </c>
      <c r="G184" s="14" t="s">
        <v>173</v>
      </c>
      <c r="H184" s="14" t="s">
        <v>928</v>
      </c>
      <c r="I184" s="15" t="s">
        <v>849</v>
      </c>
      <c r="J184" s="15">
        <v>632097</v>
      </c>
      <c r="K184" s="15" t="s">
        <v>929</v>
      </c>
      <c r="L184" s="15">
        <v>632097</v>
      </c>
      <c r="M184" s="15" t="s">
        <v>930</v>
      </c>
      <c r="N184" s="16">
        <v>632067</v>
      </c>
      <c r="O184" s="16" t="s">
        <v>931</v>
      </c>
      <c r="P184" s="16"/>
      <c r="Q184" s="16"/>
      <c r="R184" s="16"/>
    </row>
    <row r="185" spans="1:18" ht="27" thickBot="1">
      <c r="A185" s="11">
        <f t="shared" si="7"/>
        <v>180</v>
      </c>
      <c r="B185" s="12">
        <v>231</v>
      </c>
      <c r="C185" s="12">
        <f t="shared" si="6"/>
        <v>10231000</v>
      </c>
      <c r="D185" s="47" t="str">
        <f>VLOOKUP(B185,'[1]listing13'!$E$8:$H$345,4,0)</f>
        <v>ARJ</v>
      </c>
      <c r="E185" s="13" t="s">
        <v>932</v>
      </c>
      <c r="F185" s="14" t="s">
        <v>884</v>
      </c>
      <c r="G185" s="14" t="s">
        <v>77</v>
      </c>
      <c r="H185" s="14" t="s">
        <v>933</v>
      </c>
      <c r="I185" s="16" t="s">
        <v>934</v>
      </c>
      <c r="J185" s="16" t="s">
        <v>935</v>
      </c>
      <c r="K185" s="16" t="s">
        <v>936</v>
      </c>
      <c r="L185" s="16">
        <v>363126</v>
      </c>
      <c r="M185" s="16" t="s">
        <v>937</v>
      </c>
      <c r="N185" s="16">
        <v>362234</v>
      </c>
      <c r="O185" s="16"/>
      <c r="P185" s="16"/>
      <c r="Q185" s="16"/>
      <c r="R185" s="16"/>
    </row>
    <row r="186" spans="1:18" ht="27" thickBot="1">
      <c r="A186" s="11">
        <f t="shared" si="7"/>
        <v>181</v>
      </c>
      <c r="B186" s="12">
        <v>90</v>
      </c>
      <c r="C186" s="12">
        <f t="shared" si="6"/>
        <v>10090000</v>
      </c>
      <c r="D186" s="47" t="str">
        <f>VLOOKUP(B186,'[1]listing13'!$E$8:$H$345,4,0)</f>
        <v>APU</v>
      </c>
      <c r="E186" s="13" t="s">
        <v>938</v>
      </c>
      <c r="F186" s="14" t="s">
        <v>884</v>
      </c>
      <c r="G186" s="14" t="s">
        <v>939</v>
      </c>
      <c r="H186" s="14" t="s">
        <v>940</v>
      </c>
      <c r="I186" s="15" t="s">
        <v>941</v>
      </c>
      <c r="J186" s="15">
        <v>343063</v>
      </c>
      <c r="K186" s="15" t="s">
        <v>942</v>
      </c>
      <c r="L186" s="15">
        <v>99188855</v>
      </c>
      <c r="M186" s="15" t="s">
        <v>943</v>
      </c>
      <c r="N186" s="15">
        <v>342419</v>
      </c>
      <c r="O186" s="15" t="s">
        <v>944</v>
      </c>
      <c r="P186" s="15"/>
      <c r="Q186" s="15"/>
      <c r="R186" s="19" t="s">
        <v>945</v>
      </c>
    </row>
    <row r="187" spans="1:18" ht="15.75" thickBot="1">
      <c r="A187" s="11">
        <f t="shared" si="7"/>
        <v>182</v>
      </c>
      <c r="B187" s="12">
        <v>33</v>
      </c>
      <c r="C187" s="12">
        <f t="shared" si="6"/>
        <v>10033000</v>
      </c>
      <c r="D187" s="47" t="str">
        <f>VLOOKUP(B187,'[1]listing13'!$E$8:$H$345,4,0)</f>
        <v>CND</v>
      </c>
      <c r="E187" s="13" t="s">
        <v>946</v>
      </c>
      <c r="F187" s="14" t="s">
        <v>884</v>
      </c>
      <c r="G187" s="14" t="s">
        <v>916</v>
      </c>
      <c r="H187" s="14" t="s">
        <v>947</v>
      </c>
      <c r="I187" s="15" t="s">
        <v>948</v>
      </c>
      <c r="J187" s="15"/>
      <c r="K187" s="15"/>
      <c r="L187" s="15">
        <v>99115287</v>
      </c>
      <c r="M187" s="15" t="s">
        <v>949</v>
      </c>
      <c r="N187" s="15">
        <v>682518</v>
      </c>
      <c r="O187" s="15">
        <v>687390</v>
      </c>
      <c r="P187" s="15"/>
      <c r="Q187" s="15"/>
      <c r="R187" s="16"/>
    </row>
    <row r="188" spans="1:18" ht="27" thickBot="1">
      <c r="A188" s="11">
        <f t="shared" si="7"/>
        <v>183</v>
      </c>
      <c r="B188" s="12">
        <v>17</v>
      </c>
      <c r="C188" s="12">
        <f t="shared" si="6"/>
        <v>10017000</v>
      </c>
      <c r="D188" s="47" t="str">
        <f>VLOOKUP(B188,'[1]listing13'!$E$8:$H$345,4,0)</f>
        <v>ATR</v>
      </c>
      <c r="E188" s="13" t="s">
        <v>950</v>
      </c>
      <c r="F188" s="14" t="s">
        <v>884</v>
      </c>
      <c r="G188" s="14" t="s">
        <v>951</v>
      </c>
      <c r="H188" s="14" t="s">
        <v>952</v>
      </c>
      <c r="I188" s="15" t="s">
        <v>953</v>
      </c>
      <c r="J188" s="15">
        <v>342130</v>
      </c>
      <c r="K188" s="15" t="s">
        <v>954</v>
      </c>
      <c r="L188" s="15">
        <v>342132</v>
      </c>
      <c r="M188" s="15" t="s">
        <v>955</v>
      </c>
      <c r="N188" s="15">
        <v>99064426</v>
      </c>
      <c r="O188" s="15">
        <v>342130</v>
      </c>
      <c r="P188" s="15" t="s">
        <v>956</v>
      </c>
      <c r="Q188" s="15" t="s">
        <v>957</v>
      </c>
      <c r="R188" s="16"/>
    </row>
    <row r="189" spans="1:18" ht="27" thickBot="1">
      <c r="A189" s="11">
        <f t="shared" si="7"/>
        <v>184</v>
      </c>
      <c r="B189" s="12">
        <v>501</v>
      </c>
      <c r="C189" s="12">
        <f t="shared" si="6"/>
        <v>10501000</v>
      </c>
      <c r="D189" s="47" t="str">
        <f>VLOOKUP(B189,'[1]listing13'!$E$8:$H$345,4,0)</f>
        <v>ARG</v>
      </c>
      <c r="E189" s="13" t="s">
        <v>958</v>
      </c>
      <c r="F189" s="14" t="s">
        <v>884</v>
      </c>
      <c r="G189" s="14" t="s">
        <v>959</v>
      </c>
      <c r="H189" s="14" t="s">
        <v>960</v>
      </c>
      <c r="I189" s="15" t="s">
        <v>961</v>
      </c>
      <c r="J189" s="15">
        <v>324047</v>
      </c>
      <c r="K189" s="15"/>
      <c r="L189" s="15"/>
      <c r="M189" s="15" t="s">
        <v>962</v>
      </c>
      <c r="N189" s="15" t="s">
        <v>963</v>
      </c>
      <c r="O189" s="15">
        <v>324047</v>
      </c>
      <c r="P189" s="15"/>
      <c r="Q189" s="15"/>
      <c r="R189" s="15"/>
    </row>
    <row r="190" spans="1:18" ht="39.75" thickBot="1">
      <c r="A190" s="11">
        <f t="shared" si="7"/>
        <v>185</v>
      </c>
      <c r="B190" s="12">
        <v>176</v>
      </c>
      <c r="C190" s="12">
        <f>10000000+B190*1000</f>
        <v>10176000</v>
      </c>
      <c r="D190" s="47" t="str">
        <f>VLOOKUP(B190,'[1]listing13'!$E$8:$H$345,4,0)</f>
        <v>BSKY</v>
      </c>
      <c r="E190" s="29" t="s">
        <v>964</v>
      </c>
      <c r="F190" s="14" t="s">
        <v>461</v>
      </c>
      <c r="G190" s="14" t="s">
        <v>965</v>
      </c>
      <c r="H190" s="14" t="s">
        <v>966</v>
      </c>
      <c r="I190" s="15" t="s">
        <v>967</v>
      </c>
      <c r="J190" s="15">
        <v>99105359</v>
      </c>
      <c r="K190" s="15"/>
      <c r="L190" s="15"/>
      <c r="M190" s="15"/>
      <c r="N190" s="16"/>
      <c r="O190" s="16"/>
      <c r="P190" s="15"/>
      <c r="Q190" s="15"/>
      <c r="R190" s="16"/>
    </row>
    <row r="191" spans="1:18" ht="15.75" thickBot="1">
      <c r="A191" s="11">
        <f t="shared" si="7"/>
        <v>186</v>
      </c>
      <c r="B191" s="12">
        <v>396</v>
      </c>
      <c r="C191" s="12">
        <f t="shared" si="6"/>
        <v>10396000</v>
      </c>
      <c r="D191" s="47" t="str">
        <f>VLOOKUP(B191,'[1]listing13'!$E$8:$H$345,4,0)</f>
        <v>BAN</v>
      </c>
      <c r="E191" s="13" t="s">
        <v>968</v>
      </c>
      <c r="F191" s="14" t="s">
        <v>884</v>
      </c>
      <c r="G191" s="14" t="s">
        <v>446</v>
      </c>
      <c r="H191" s="14" t="s">
        <v>969</v>
      </c>
      <c r="I191" s="15" t="s">
        <v>970</v>
      </c>
      <c r="J191" s="15">
        <v>99091454</v>
      </c>
      <c r="K191" s="15" t="s">
        <v>971</v>
      </c>
      <c r="L191" s="15">
        <v>91915545</v>
      </c>
      <c r="M191" s="15" t="s">
        <v>972</v>
      </c>
      <c r="N191" s="15">
        <v>99212000</v>
      </c>
      <c r="O191" s="15" t="s">
        <v>973</v>
      </c>
      <c r="P191" s="15"/>
      <c r="Q191" s="15"/>
      <c r="R191" s="19" t="s">
        <v>974</v>
      </c>
    </row>
    <row r="192" spans="1:18" ht="27" thickBot="1">
      <c r="A192" s="11">
        <f t="shared" si="7"/>
        <v>187</v>
      </c>
      <c r="B192" s="12">
        <v>507</v>
      </c>
      <c r="C192" s="12">
        <f t="shared" si="6"/>
        <v>10507000</v>
      </c>
      <c r="D192" s="47" t="str">
        <f>VLOOKUP(B192,'[1]listing13'!$E$8:$H$345,4,0)</f>
        <v>BZO</v>
      </c>
      <c r="E192" s="13" t="s">
        <v>975</v>
      </c>
      <c r="F192" s="14" t="s">
        <v>884</v>
      </c>
      <c r="G192" s="14" t="s">
        <v>976</v>
      </c>
      <c r="H192" s="14" t="s">
        <v>977</v>
      </c>
      <c r="I192" s="15" t="s">
        <v>978</v>
      </c>
      <c r="J192" s="15" t="s">
        <v>979</v>
      </c>
      <c r="K192" s="15" t="s">
        <v>980</v>
      </c>
      <c r="L192" s="16"/>
      <c r="M192" s="15" t="s">
        <v>981</v>
      </c>
      <c r="N192" s="15" t="s">
        <v>982</v>
      </c>
      <c r="O192" s="15">
        <v>1211207</v>
      </c>
      <c r="P192" s="15"/>
      <c r="Q192" s="15"/>
      <c r="R192" s="16"/>
    </row>
    <row r="193" spans="1:18" ht="15.75" thickBot="1">
      <c r="A193" s="11">
        <f t="shared" si="7"/>
        <v>188</v>
      </c>
      <c r="B193" s="12">
        <v>24</v>
      </c>
      <c r="C193" s="12">
        <f t="shared" si="6"/>
        <v>10024000</v>
      </c>
      <c r="D193" s="49" t="s">
        <v>1781</v>
      </c>
      <c r="E193" s="13" t="s">
        <v>983</v>
      </c>
      <c r="F193" s="14" t="s">
        <v>884</v>
      </c>
      <c r="G193" s="14" t="s">
        <v>304</v>
      </c>
      <c r="H193" s="14" t="s">
        <v>947</v>
      </c>
      <c r="I193" s="15" t="s">
        <v>984</v>
      </c>
      <c r="J193" s="16">
        <v>631964</v>
      </c>
      <c r="K193" s="16" t="s">
        <v>985</v>
      </c>
      <c r="L193" s="16">
        <v>631612</v>
      </c>
      <c r="M193" s="16" t="s">
        <v>986</v>
      </c>
      <c r="N193" s="16">
        <v>631612</v>
      </c>
      <c r="O193" s="16">
        <v>631964</v>
      </c>
      <c r="P193" s="16"/>
      <c r="Q193" s="16"/>
      <c r="R193" s="16"/>
    </row>
    <row r="194" spans="1:18" ht="27" thickBot="1">
      <c r="A194" s="11">
        <f t="shared" si="7"/>
        <v>189</v>
      </c>
      <c r="B194" s="12">
        <v>476</v>
      </c>
      <c r="C194" s="12">
        <f t="shared" si="6"/>
        <v>10476000</v>
      </c>
      <c r="D194" s="47" t="str">
        <f>VLOOKUP(B194,'[1]listing13'!$E$8:$H$345,4,0)</f>
        <v>BRC</v>
      </c>
      <c r="E194" s="13" t="s">
        <v>987</v>
      </c>
      <c r="F194" s="14" t="s">
        <v>884</v>
      </c>
      <c r="G194" s="14" t="s">
        <v>304</v>
      </c>
      <c r="H194" s="14" t="s">
        <v>988</v>
      </c>
      <c r="I194" s="15" t="s">
        <v>989</v>
      </c>
      <c r="J194" s="15">
        <v>321420</v>
      </c>
      <c r="K194" s="15" t="s">
        <v>990</v>
      </c>
      <c r="L194" s="15"/>
      <c r="M194" s="15" t="s">
        <v>991</v>
      </c>
      <c r="N194" s="15" t="s">
        <v>992</v>
      </c>
      <c r="O194" s="16">
        <v>324613</v>
      </c>
      <c r="P194" s="16"/>
      <c r="Q194" s="16"/>
      <c r="R194" s="16"/>
    </row>
    <row r="195" spans="1:18" ht="27" thickBot="1">
      <c r="A195" s="11">
        <f t="shared" si="7"/>
        <v>190</v>
      </c>
      <c r="B195" s="12">
        <v>522</v>
      </c>
      <c r="C195" s="12">
        <f t="shared" si="6"/>
        <v>10522000</v>
      </c>
      <c r="D195" s="47" t="str">
        <f>VLOOKUP(B195,'[1]listing13'!$E$8:$H$345,4,0)</f>
        <v>BDS</v>
      </c>
      <c r="E195" s="13" t="s">
        <v>993</v>
      </c>
      <c r="F195" s="14" t="s">
        <v>884</v>
      </c>
      <c r="G195" s="14" t="s">
        <v>994</v>
      </c>
      <c r="H195" s="14" t="s">
        <v>995</v>
      </c>
      <c r="I195" s="15" t="s">
        <v>659</v>
      </c>
      <c r="J195" s="15" t="s">
        <v>996</v>
      </c>
      <c r="K195" s="15" t="s">
        <v>997</v>
      </c>
      <c r="L195" s="15">
        <v>99082845</v>
      </c>
      <c r="M195" s="15" t="s">
        <v>998</v>
      </c>
      <c r="N195" s="15">
        <v>99143201</v>
      </c>
      <c r="O195" s="15"/>
      <c r="P195" s="15"/>
      <c r="Q195" s="15"/>
      <c r="R195" s="19" t="s">
        <v>999</v>
      </c>
    </row>
    <row r="196" spans="1:18" ht="15.75" thickBot="1">
      <c r="A196" s="11">
        <f t="shared" si="7"/>
        <v>191</v>
      </c>
      <c r="B196" s="12">
        <v>76</v>
      </c>
      <c r="C196" s="12">
        <f t="shared" si="6"/>
        <v>10076000</v>
      </c>
      <c r="D196" s="47" t="str">
        <f>VLOOKUP(B196,'[1]listing13'!$E$8:$H$345,4,0)</f>
        <v>ZES</v>
      </c>
      <c r="E196" s="13" t="s">
        <v>1000</v>
      </c>
      <c r="F196" s="14" t="s">
        <v>884</v>
      </c>
      <c r="G196" s="14" t="s">
        <v>1001</v>
      </c>
      <c r="H196" s="14" t="s">
        <v>1002</v>
      </c>
      <c r="I196" s="16" t="s">
        <v>1003</v>
      </c>
      <c r="J196" s="16">
        <v>99114215</v>
      </c>
      <c r="K196" s="16" t="s">
        <v>1004</v>
      </c>
      <c r="L196" s="16">
        <v>381868</v>
      </c>
      <c r="M196" s="16"/>
      <c r="N196" s="16">
        <v>381869</v>
      </c>
      <c r="O196" s="16"/>
      <c r="P196" s="16"/>
      <c r="Q196" s="16"/>
      <c r="R196" s="16"/>
    </row>
    <row r="197" spans="1:18" ht="15.75" thickBot="1">
      <c r="A197" s="11">
        <f t="shared" si="7"/>
        <v>192</v>
      </c>
      <c r="B197" s="12">
        <v>397</v>
      </c>
      <c r="C197" s="12">
        <f t="shared" si="6"/>
        <v>10397000</v>
      </c>
      <c r="D197" s="47" t="str">
        <f>VLOOKUP(B197,'[1]listing13'!$E$8:$H$345,4,0)</f>
        <v>BNB</v>
      </c>
      <c r="E197" s="13" t="s">
        <v>1005</v>
      </c>
      <c r="F197" s="14" t="s">
        <v>884</v>
      </c>
      <c r="G197" s="14" t="s">
        <v>1006</v>
      </c>
      <c r="H197" s="14" t="s">
        <v>1007</v>
      </c>
      <c r="I197" s="17" t="s">
        <v>1008</v>
      </c>
      <c r="J197" s="17"/>
      <c r="K197" s="15" t="s">
        <v>1009</v>
      </c>
      <c r="L197" s="15">
        <v>99098503</v>
      </c>
      <c r="M197" s="15"/>
      <c r="N197" s="15"/>
      <c r="O197" s="15"/>
      <c r="P197" s="15"/>
      <c r="Q197" s="15"/>
      <c r="R197" s="15"/>
    </row>
    <row r="198" spans="1:18" ht="27" thickBot="1">
      <c r="A198" s="11">
        <f t="shared" si="7"/>
        <v>193</v>
      </c>
      <c r="B198" s="12">
        <v>13</v>
      </c>
      <c r="C198" s="12">
        <f aca="true" t="shared" si="8" ref="C198:C217">10000000+B198*1000</f>
        <v>10013000</v>
      </c>
      <c r="D198" s="47" t="str">
        <f>VLOOKUP(B198,'[1]listing13'!$E$8:$H$345,4,0)</f>
        <v>BNG</v>
      </c>
      <c r="E198" s="13" t="s">
        <v>1010</v>
      </c>
      <c r="F198" s="14" t="s">
        <v>884</v>
      </c>
      <c r="G198" s="14" t="s">
        <v>328</v>
      </c>
      <c r="H198" s="14" t="s">
        <v>1011</v>
      </c>
      <c r="I198" s="15" t="s">
        <v>1012</v>
      </c>
      <c r="J198" s="15" t="s">
        <v>1013</v>
      </c>
      <c r="K198" s="16" t="s">
        <v>860</v>
      </c>
      <c r="L198" s="16">
        <v>458378</v>
      </c>
      <c r="M198" s="15" t="s">
        <v>1014</v>
      </c>
      <c r="N198" s="15" t="s">
        <v>1015</v>
      </c>
      <c r="O198" s="16">
        <v>326794</v>
      </c>
      <c r="P198" s="16"/>
      <c r="Q198" s="16"/>
      <c r="R198" s="19" t="s">
        <v>1016</v>
      </c>
    </row>
    <row r="199" spans="1:18" ht="15.75" thickBot="1">
      <c r="A199" s="11">
        <f t="shared" si="7"/>
        <v>194</v>
      </c>
      <c r="B199" s="12">
        <v>83</v>
      </c>
      <c r="C199" s="12">
        <f t="shared" si="8"/>
        <v>10083000</v>
      </c>
      <c r="D199" s="47" t="str">
        <f>VLOOKUP(B199,'[1]listing13'!$E$8:$H$345,4,0)</f>
        <v>BND</v>
      </c>
      <c r="E199" s="13" t="s">
        <v>1017</v>
      </c>
      <c r="F199" s="14" t="s">
        <v>884</v>
      </c>
      <c r="G199" s="14" t="s">
        <v>1018</v>
      </c>
      <c r="H199" s="14" t="s">
        <v>1019</v>
      </c>
      <c r="I199" s="16" t="s">
        <v>1020</v>
      </c>
      <c r="J199" s="16"/>
      <c r="K199" s="16"/>
      <c r="L199" s="16"/>
      <c r="M199" s="16"/>
      <c r="N199" s="16"/>
      <c r="O199" s="16"/>
      <c r="P199" s="16"/>
      <c r="Q199" s="16"/>
      <c r="R199" s="16"/>
    </row>
    <row r="200" spans="1:18" ht="15.75" thickBot="1">
      <c r="A200" s="11">
        <f t="shared" si="7"/>
        <v>195</v>
      </c>
      <c r="B200" s="12">
        <v>219</v>
      </c>
      <c r="C200" s="12">
        <f t="shared" si="8"/>
        <v>10219000</v>
      </c>
      <c r="D200" s="47" t="str">
        <f>VLOOKUP(B200,'[1]listing13'!$E$8:$H$345,4,0)</f>
        <v>BNT</v>
      </c>
      <c r="E200" s="13" t="s">
        <v>1021</v>
      </c>
      <c r="F200" s="14" t="s">
        <v>884</v>
      </c>
      <c r="G200" s="14" t="s">
        <v>77</v>
      </c>
      <c r="H200" s="14" t="s">
        <v>1022</v>
      </c>
      <c r="I200" s="16" t="s">
        <v>1023</v>
      </c>
      <c r="J200" s="16"/>
      <c r="K200" s="16" t="s">
        <v>1024</v>
      </c>
      <c r="L200" s="16"/>
      <c r="M200" s="16" t="s">
        <v>1025</v>
      </c>
      <c r="N200" s="16">
        <v>331079</v>
      </c>
      <c r="O200" s="16">
        <v>683539</v>
      </c>
      <c r="P200" s="16"/>
      <c r="Q200" s="16"/>
      <c r="R200" s="16"/>
    </row>
    <row r="201" spans="1:18" ht="27" thickBot="1">
      <c r="A201" s="11">
        <f t="shared" si="7"/>
        <v>196</v>
      </c>
      <c r="B201" s="12">
        <v>226</v>
      </c>
      <c r="C201" s="12">
        <f t="shared" si="8"/>
        <v>10226000</v>
      </c>
      <c r="D201" s="47" t="str">
        <f>VLOOKUP(B201,'[1]listing13'!$E$8:$H$345,4,0)</f>
        <v>DLG</v>
      </c>
      <c r="E201" s="13" t="s">
        <v>1026</v>
      </c>
      <c r="F201" s="14" t="s">
        <v>884</v>
      </c>
      <c r="G201" s="14" t="s">
        <v>77</v>
      </c>
      <c r="H201" s="14" t="s">
        <v>1027</v>
      </c>
      <c r="I201" s="15" t="s">
        <v>1028</v>
      </c>
      <c r="J201" s="15" t="s">
        <v>1029</v>
      </c>
      <c r="K201" s="16"/>
      <c r="L201" s="16"/>
      <c r="M201" s="16"/>
      <c r="N201" s="15">
        <v>631178</v>
      </c>
      <c r="O201" s="15">
        <v>633924</v>
      </c>
      <c r="P201" s="16"/>
      <c r="Q201" s="16"/>
      <c r="R201" s="16"/>
    </row>
    <row r="202" spans="1:18" ht="27" thickBot="1">
      <c r="A202" s="11">
        <f t="shared" si="7"/>
        <v>197</v>
      </c>
      <c r="B202" s="12">
        <v>435</v>
      </c>
      <c r="C202" s="12">
        <f t="shared" si="8"/>
        <v>10435000</v>
      </c>
      <c r="D202" s="47" t="str">
        <f>VLOOKUP(B202,'[1]listing13'!$E$8:$H$345,4,0)</f>
        <v>BHL</v>
      </c>
      <c r="E202" s="13" t="s">
        <v>1030</v>
      </c>
      <c r="F202" s="14" t="s">
        <v>884</v>
      </c>
      <c r="G202" s="14" t="s">
        <v>91</v>
      </c>
      <c r="H202" s="14" t="s">
        <v>1031</v>
      </c>
      <c r="I202" s="15" t="s">
        <v>1032</v>
      </c>
      <c r="J202" s="15" t="s">
        <v>1033</v>
      </c>
      <c r="K202" s="15" t="s">
        <v>1034</v>
      </c>
      <c r="L202" s="15">
        <v>632107</v>
      </c>
      <c r="M202" s="15" t="s">
        <v>1035</v>
      </c>
      <c r="N202" s="15" t="s">
        <v>1036</v>
      </c>
      <c r="O202" s="15">
        <v>632119</v>
      </c>
      <c r="P202" s="15"/>
      <c r="Q202" s="15"/>
      <c r="R202" s="15"/>
    </row>
    <row r="203" spans="1:18" ht="27" thickBot="1">
      <c r="A203" s="11">
        <f t="shared" si="7"/>
        <v>198</v>
      </c>
      <c r="B203" s="12">
        <v>69</v>
      </c>
      <c r="C203" s="12">
        <f t="shared" si="8"/>
        <v>10069000</v>
      </c>
      <c r="D203" s="47" t="str">
        <f>VLOOKUP(B203,'[1]listing13'!$E$8:$H$345,4,0)</f>
        <v>BHG</v>
      </c>
      <c r="E203" s="13" t="s">
        <v>1037</v>
      </c>
      <c r="F203" s="14" t="s">
        <v>884</v>
      </c>
      <c r="G203" s="14" t="s">
        <v>1038</v>
      </c>
      <c r="H203" s="14" t="s">
        <v>1039</v>
      </c>
      <c r="I203" s="15" t="s">
        <v>1040</v>
      </c>
      <c r="J203" s="15" t="s">
        <v>1041</v>
      </c>
      <c r="K203" s="15" t="s">
        <v>1042</v>
      </c>
      <c r="L203" s="15">
        <v>99095494</v>
      </c>
      <c r="M203" s="15" t="s">
        <v>1043</v>
      </c>
      <c r="N203" s="15">
        <v>99098258</v>
      </c>
      <c r="O203" s="15" t="s">
        <v>1044</v>
      </c>
      <c r="P203" s="15" t="s">
        <v>1045</v>
      </c>
      <c r="Q203" s="15" t="s">
        <v>1046</v>
      </c>
      <c r="R203" s="15"/>
    </row>
    <row r="204" spans="1:18" ht="15.75" thickBot="1">
      <c r="A204" s="11">
        <f t="shared" si="7"/>
        <v>199</v>
      </c>
      <c r="B204" s="12">
        <v>38</v>
      </c>
      <c r="C204" s="12">
        <f t="shared" si="8"/>
        <v>10038000</v>
      </c>
      <c r="D204" s="47" t="str">
        <f>VLOOKUP(B204,'[1]listing13'!$E$8:$H$345,4,0)</f>
        <v>MBG</v>
      </c>
      <c r="E204" s="13" t="s">
        <v>1047</v>
      </c>
      <c r="F204" s="14" t="s">
        <v>884</v>
      </c>
      <c r="G204" s="14" t="s">
        <v>1048</v>
      </c>
      <c r="H204" s="14" t="s">
        <v>1049</v>
      </c>
      <c r="I204" s="15" t="s">
        <v>1050</v>
      </c>
      <c r="J204" s="15">
        <v>99112336</v>
      </c>
      <c r="K204" s="15" t="s">
        <v>1051</v>
      </c>
      <c r="L204" s="15">
        <v>99096682</v>
      </c>
      <c r="M204" s="15" t="s">
        <v>1052</v>
      </c>
      <c r="N204" s="15">
        <v>99087198</v>
      </c>
      <c r="O204" s="15">
        <v>342656</v>
      </c>
      <c r="P204" s="15">
        <v>99114127</v>
      </c>
      <c r="Q204" s="15"/>
      <c r="R204" s="20"/>
    </row>
    <row r="205" spans="1:18" ht="27" thickBot="1">
      <c r="A205" s="11">
        <f t="shared" si="7"/>
        <v>200</v>
      </c>
      <c r="B205" s="12">
        <v>239</v>
      </c>
      <c r="C205" s="12">
        <f t="shared" si="8"/>
        <v>10239000</v>
      </c>
      <c r="D205" s="47" t="str">
        <f>VLOOKUP(B205,'[1]listing13'!$E$8:$H$345,4,0)</f>
        <v>BLC</v>
      </c>
      <c r="E205" s="13" t="s">
        <v>1053</v>
      </c>
      <c r="F205" s="14" t="s">
        <v>884</v>
      </c>
      <c r="G205" s="14" t="s">
        <v>1054</v>
      </c>
      <c r="H205" s="14" t="s">
        <v>1055</v>
      </c>
      <c r="I205" s="15" t="s">
        <v>1056</v>
      </c>
      <c r="J205" s="15" t="s">
        <v>1057</v>
      </c>
      <c r="K205" s="15" t="s">
        <v>1058</v>
      </c>
      <c r="L205" s="15">
        <v>99091130</v>
      </c>
      <c r="M205" s="15" t="s">
        <v>1059</v>
      </c>
      <c r="N205" s="15">
        <v>70233217</v>
      </c>
      <c r="O205" s="15">
        <v>70233217</v>
      </c>
      <c r="P205" s="15"/>
      <c r="Q205" s="15"/>
      <c r="R205" s="15"/>
    </row>
    <row r="206" spans="1:18" ht="27" thickBot="1">
      <c r="A206" s="11">
        <f t="shared" si="7"/>
        <v>201</v>
      </c>
      <c r="B206" s="12">
        <v>234</v>
      </c>
      <c r="C206" s="12">
        <f t="shared" si="8"/>
        <v>10234000</v>
      </c>
      <c r="D206" s="47" t="str">
        <f>VLOOKUP(B206,'[1]listing13'!$E$8:$H$345,4,0)</f>
        <v>GHC</v>
      </c>
      <c r="E206" s="13" t="s">
        <v>1060</v>
      </c>
      <c r="F206" s="14" t="s">
        <v>884</v>
      </c>
      <c r="G206" s="14" t="s">
        <v>1061</v>
      </c>
      <c r="H206" s="14" t="s">
        <v>1062</v>
      </c>
      <c r="I206" s="15" t="s">
        <v>1063</v>
      </c>
      <c r="J206" s="15" t="s">
        <v>1064</v>
      </c>
      <c r="K206" s="15" t="s">
        <v>1065</v>
      </c>
      <c r="L206" s="15">
        <v>99114923</v>
      </c>
      <c r="M206" s="15" t="s">
        <v>542</v>
      </c>
      <c r="N206" s="15">
        <v>632479</v>
      </c>
      <c r="O206" s="15">
        <v>632467</v>
      </c>
      <c r="P206" s="15"/>
      <c r="Q206" s="15"/>
      <c r="R206" s="20"/>
    </row>
    <row r="207" spans="1:18" ht="27" thickBot="1">
      <c r="A207" s="11">
        <f t="shared" si="7"/>
        <v>202</v>
      </c>
      <c r="B207" s="12">
        <v>34</v>
      </c>
      <c r="C207" s="12">
        <f t="shared" si="8"/>
        <v>10034000</v>
      </c>
      <c r="D207" s="47" t="str">
        <f>VLOOKUP(B207,'[1]listing13'!$E$8:$H$345,4,0)</f>
        <v>SUL</v>
      </c>
      <c r="E207" s="13" t="s">
        <v>1066</v>
      </c>
      <c r="F207" s="14" t="s">
        <v>884</v>
      </c>
      <c r="G207" s="14" t="s">
        <v>1067</v>
      </c>
      <c r="H207" s="14" t="s">
        <v>1068</v>
      </c>
      <c r="I207" s="15" t="s">
        <v>1069</v>
      </c>
      <c r="J207" s="15">
        <v>305090.99107928</v>
      </c>
      <c r="K207" s="16" t="s">
        <v>1070</v>
      </c>
      <c r="L207" s="16"/>
      <c r="M207" s="16" t="s">
        <v>1071</v>
      </c>
      <c r="N207" s="15">
        <v>305090</v>
      </c>
      <c r="O207" s="15">
        <v>362889</v>
      </c>
      <c r="P207" s="16"/>
      <c r="Q207" s="16"/>
      <c r="R207" s="19" t="s">
        <v>1072</v>
      </c>
    </row>
    <row r="208" spans="1:18" ht="27" thickBot="1">
      <c r="A208" s="11">
        <f t="shared" si="7"/>
        <v>203</v>
      </c>
      <c r="B208" s="12">
        <v>354</v>
      </c>
      <c r="C208" s="12">
        <f t="shared" si="8"/>
        <v>10354000</v>
      </c>
      <c r="D208" s="47" t="str">
        <f>VLOOKUP(B208,'[1]listing13'!$E$8:$H$345,4,0)</f>
        <v>GOV</v>
      </c>
      <c r="E208" s="13" t="s">
        <v>1073</v>
      </c>
      <c r="F208" s="14" t="s">
        <v>884</v>
      </c>
      <c r="G208" s="14" t="s">
        <v>1074</v>
      </c>
      <c r="H208" s="14" t="s">
        <v>1075</v>
      </c>
      <c r="I208" s="15" t="s">
        <v>1076</v>
      </c>
      <c r="J208" s="15">
        <v>342713</v>
      </c>
      <c r="K208" s="15" t="s">
        <v>1077</v>
      </c>
      <c r="L208" s="15">
        <v>99117880</v>
      </c>
      <c r="M208" s="15" t="s">
        <v>1078</v>
      </c>
      <c r="N208" s="15" t="s">
        <v>1079</v>
      </c>
      <c r="O208" s="15">
        <v>343081</v>
      </c>
      <c r="P208" s="15"/>
      <c r="Q208" s="15"/>
      <c r="R208" s="15" t="s">
        <v>1080</v>
      </c>
    </row>
    <row r="209" spans="1:18" ht="27" thickBot="1">
      <c r="A209" s="11">
        <f t="shared" si="7"/>
        <v>204</v>
      </c>
      <c r="B209" s="12">
        <v>88</v>
      </c>
      <c r="C209" s="12">
        <f t="shared" si="8"/>
        <v>10088000</v>
      </c>
      <c r="D209" s="47" t="str">
        <f>VLOOKUP(B209,'[1]listing13'!$E$8:$H$345,4,0)</f>
        <v>GTL</v>
      </c>
      <c r="E209" s="13" t="s">
        <v>1081</v>
      </c>
      <c r="F209" s="14" t="s">
        <v>884</v>
      </c>
      <c r="G209" s="14" t="s">
        <v>1082</v>
      </c>
      <c r="H209" s="14" t="s">
        <v>1083</v>
      </c>
      <c r="I209" s="15" t="s">
        <v>1084</v>
      </c>
      <c r="J209" s="15" t="s">
        <v>1085</v>
      </c>
      <c r="K209" s="15" t="s">
        <v>1086</v>
      </c>
      <c r="L209" s="15" t="s">
        <v>1087</v>
      </c>
      <c r="M209" s="15" t="s">
        <v>1088</v>
      </c>
      <c r="N209" s="15" t="s">
        <v>1089</v>
      </c>
      <c r="O209" s="15">
        <v>343267</v>
      </c>
      <c r="P209" s="15"/>
      <c r="Q209" s="15"/>
      <c r="R209" s="16"/>
    </row>
    <row r="210" spans="1:18" ht="15.75" thickBot="1">
      <c r="A210" s="11">
        <f t="shared" si="7"/>
        <v>205</v>
      </c>
      <c r="B210" s="12">
        <v>363</v>
      </c>
      <c r="C210" s="12">
        <f t="shared" si="8"/>
        <v>10363000</v>
      </c>
      <c r="D210" s="47" t="str">
        <f>VLOOKUP(B210,'[1]listing13'!$E$8:$H$345,4,0)</f>
        <v>GGL</v>
      </c>
      <c r="E210" s="13" t="s">
        <v>1090</v>
      </c>
      <c r="F210" s="14" t="s">
        <v>884</v>
      </c>
      <c r="G210" s="14" t="s">
        <v>40</v>
      </c>
      <c r="H210" s="14" t="s">
        <v>1091</v>
      </c>
      <c r="I210" s="15" t="s">
        <v>1092</v>
      </c>
      <c r="J210" s="15">
        <v>99117592</v>
      </c>
      <c r="K210" s="16"/>
      <c r="L210" s="15">
        <v>99809389</v>
      </c>
      <c r="M210" s="16"/>
      <c r="N210" s="16"/>
      <c r="O210" s="16"/>
      <c r="P210" s="15" t="s">
        <v>1093</v>
      </c>
      <c r="Q210" s="16"/>
      <c r="R210" s="16"/>
    </row>
    <row r="211" spans="1:18" ht="27" thickBot="1">
      <c r="A211" s="11">
        <f t="shared" si="7"/>
        <v>206</v>
      </c>
      <c r="B211" s="12">
        <v>21</v>
      </c>
      <c r="C211" s="12">
        <f t="shared" si="8"/>
        <v>10021000</v>
      </c>
      <c r="D211" s="47" t="str">
        <f>VLOOKUP(B211,'[1]listing13'!$E$8:$H$345,4,0)</f>
        <v>DRU</v>
      </c>
      <c r="E211" s="13" t="s">
        <v>1094</v>
      </c>
      <c r="F211" s="14" t="s">
        <v>884</v>
      </c>
      <c r="G211" s="14" t="s">
        <v>1095</v>
      </c>
      <c r="H211" s="14" t="s">
        <v>1096</v>
      </c>
      <c r="I211" s="15" t="s">
        <v>1097</v>
      </c>
      <c r="J211" s="15" t="s">
        <v>1098</v>
      </c>
      <c r="K211" s="15" t="s">
        <v>1099</v>
      </c>
      <c r="L211" s="15"/>
      <c r="M211" s="15" t="s">
        <v>1100</v>
      </c>
      <c r="N211" s="15" t="s">
        <v>1101</v>
      </c>
      <c r="O211" s="15"/>
      <c r="P211" s="15"/>
      <c r="Q211" s="15"/>
      <c r="R211" s="15"/>
    </row>
    <row r="212" spans="1:18" ht="27" thickBot="1">
      <c r="A212" s="11">
        <f t="shared" si="7"/>
        <v>207</v>
      </c>
      <c r="B212" s="12">
        <v>502</v>
      </c>
      <c r="C212" s="12">
        <f t="shared" si="8"/>
        <v>10502000</v>
      </c>
      <c r="D212" s="47" t="str">
        <f>VLOOKUP(B212,'[1]listing13'!$E$8:$H$345,4,0)</f>
        <v>DKS</v>
      </c>
      <c r="E212" s="13" t="s">
        <v>1102</v>
      </c>
      <c r="F212" s="14" t="s">
        <v>884</v>
      </c>
      <c r="G212" s="14" t="s">
        <v>203</v>
      </c>
      <c r="H212" s="14" t="s">
        <v>1103</v>
      </c>
      <c r="I212" s="15" t="s">
        <v>1104</v>
      </c>
      <c r="J212" s="15" t="s">
        <v>1105</v>
      </c>
      <c r="K212" s="16"/>
      <c r="L212" s="16"/>
      <c r="M212" s="15" t="s">
        <v>1106</v>
      </c>
      <c r="N212" s="15">
        <v>99087584</v>
      </c>
      <c r="O212" s="15">
        <v>632177</v>
      </c>
      <c r="P212" s="15"/>
      <c r="Q212" s="15"/>
      <c r="R212" s="33" t="s">
        <v>1107</v>
      </c>
    </row>
    <row r="213" spans="1:18" ht="27" thickBot="1">
      <c r="A213" s="11">
        <f t="shared" si="7"/>
        <v>208</v>
      </c>
      <c r="B213" s="12">
        <v>504</v>
      </c>
      <c r="C213" s="12">
        <f t="shared" si="8"/>
        <v>10504000</v>
      </c>
      <c r="D213" s="47" t="str">
        <f>VLOOKUP(B213,'[1]listing13'!$E$8:$H$345,4,0)</f>
        <v>DGS</v>
      </c>
      <c r="E213" s="13" t="s">
        <v>1108</v>
      </c>
      <c r="F213" s="14" t="s">
        <v>884</v>
      </c>
      <c r="G213" s="14" t="s">
        <v>203</v>
      </c>
      <c r="H213" s="14" t="s">
        <v>1109</v>
      </c>
      <c r="I213" s="15" t="s">
        <v>1110</v>
      </c>
      <c r="J213" s="15" t="s">
        <v>1111</v>
      </c>
      <c r="K213" s="16"/>
      <c r="L213" s="16">
        <v>341659</v>
      </c>
      <c r="M213" s="15" t="s">
        <v>1112</v>
      </c>
      <c r="N213" s="15">
        <v>99006464</v>
      </c>
      <c r="O213" s="16" t="s">
        <v>1113</v>
      </c>
      <c r="P213" s="16"/>
      <c r="Q213" s="16"/>
      <c r="R213" s="20" t="s">
        <v>1114</v>
      </c>
    </row>
    <row r="214" spans="1:18" ht="52.5" thickBot="1">
      <c r="A214" s="11">
        <f t="shared" si="7"/>
        <v>209</v>
      </c>
      <c r="B214" s="12">
        <v>514</v>
      </c>
      <c r="C214" s="12">
        <f t="shared" si="8"/>
        <v>10514000</v>
      </c>
      <c r="D214" s="47" t="str">
        <f>VLOOKUP(B214,'[1]listing13'!$E$8:$H$345,4,0)</f>
        <v>DSD</v>
      </c>
      <c r="E214" s="13" t="s">
        <v>1115</v>
      </c>
      <c r="F214" s="14" t="s">
        <v>884</v>
      </c>
      <c r="G214" s="14" t="s">
        <v>203</v>
      </c>
      <c r="H214" s="14" t="s">
        <v>1103</v>
      </c>
      <c r="I214" s="16" t="s">
        <v>1116</v>
      </c>
      <c r="J214" s="16">
        <v>633616</v>
      </c>
      <c r="K214" s="16" t="s">
        <v>1117</v>
      </c>
      <c r="L214" s="16"/>
      <c r="M214" s="15" t="s">
        <v>1118</v>
      </c>
      <c r="N214" s="15" t="s">
        <v>1119</v>
      </c>
      <c r="O214" s="16">
        <v>631819</v>
      </c>
      <c r="P214" s="16"/>
      <c r="Q214" s="16"/>
      <c r="R214" s="20"/>
    </row>
    <row r="215" spans="1:18" ht="15.75" thickBot="1">
      <c r="A215" s="11">
        <f t="shared" si="7"/>
        <v>210</v>
      </c>
      <c r="B215" s="12">
        <v>481</v>
      </c>
      <c r="C215" s="12">
        <f t="shared" si="8"/>
        <v>10481000</v>
      </c>
      <c r="D215" s="47" t="str">
        <f>VLOOKUP(B215,'[1]listing13'!$E$8:$H$345,4,0)</f>
        <v>DZU</v>
      </c>
      <c r="E215" s="13" t="s">
        <v>1120</v>
      </c>
      <c r="F215" s="14" t="s">
        <v>884</v>
      </c>
      <c r="G215" s="14"/>
      <c r="H215" s="14"/>
      <c r="I215" s="16"/>
      <c r="J215" s="16"/>
      <c r="K215" s="16"/>
      <c r="L215" s="16"/>
      <c r="M215" s="16"/>
      <c r="N215" s="15"/>
      <c r="O215" s="16"/>
      <c r="P215" s="16"/>
      <c r="Q215" s="16"/>
      <c r="R215" s="16"/>
    </row>
    <row r="216" spans="1:18" ht="52.5" thickBot="1">
      <c r="A216" s="11">
        <f t="shared" si="7"/>
        <v>211</v>
      </c>
      <c r="B216" s="12">
        <v>521</v>
      </c>
      <c r="C216" s="12">
        <f t="shared" si="8"/>
        <v>10521000</v>
      </c>
      <c r="D216" s="47" t="str">
        <f>VLOOKUP(B216,'[1]listing13'!$E$8:$H$345,4,0)</f>
        <v>JTB</v>
      </c>
      <c r="E216" s="13" t="s">
        <v>1121</v>
      </c>
      <c r="F216" s="14" t="s">
        <v>884</v>
      </c>
      <c r="G216" s="14" t="s">
        <v>1122</v>
      </c>
      <c r="H216" s="14" t="s">
        <v>1123</v>
      </c>
      <c r="I216" s="15" t="s">
        <v>1124</v>
      </c>
      <c r="J216" s="15" t="s">
        <v>1125</v>
      </c>
      <c r="K216" s="15" t="s">
        <v>1126</v>
      </c>
      <c r="L216" s="15"/>
      <c r="M216" s="15" t="s">
        <v>1127</v>
      </c>
      <c r="N216" s="15" t="s">
        <v>1128</v>
      </c>
      <c r="O216" s="15" t="s">
        <v>1129</v>
      </c>
      <c r="P216" s="15"/>
      <c r="Q216" s="15"/>
      <c r="R216" s="19" t="s">
        <v>1130</v>
      </c>
    </row>
    <row r="217" spans="1:18" ht="27" thickBot="1">
      <c r="A217" s="11">
        <f t="shared" si="7"/>
        <v>212</v>
      </c>
      <c r="B217" s="12">
        <v>450</v>
      </c>
      <c r="C217" s="12">
        <f t="shared" si="8"/>
        <v>10450000</v>
      </c>
      <c r="D217" s="47" t="str">
        <f>VLOOKUP(B217,'[1]listing13'!$E$8:$H$345,4,0)</f>
        <v>ZOO</v>
      </c>
      <c r="E217" s="13" t="s">
        <v>1131</v>
      </c>
      <c r="F217" s="14" t="s">
        <v>884</v>
      </c>
      <c r="G217" s="14" t="s">
        <v>1132</v>
      </c>
      <c r="H217" s="14" t="s">
        <v>1133</v>
      </c>
      <c r="I217" s="15" t="s">
        <v>1134</v>
      </c>
      <c r="J217" s="15" t="s">
        <v>1135</v>
      </c>
      <c r="K217" s="15" t="s">
        <v>1136</v>
      </c>
      <c r="L217" s="15" t="s">
        <v>1137</v>
      </c>
      <c r="M217" s="17" t="s">
        <v>1138</v>
      </c>
      <c r="N217" s="17">
        <v>321907</v>
      </c>
      <c r="O217" s="15">
        <v>327285</v>
      </c>
      <c r="P217" s="15"/>
      <c r="Q217" s="15"/>
      <c r="R217" s="19" t="s">
        <v>1139</v>
      </c>
    </row>
    <row r="218" spans="1:18" ht="27" thickBot="1">
      <c r="A218" s="11">
        <f t="shared" si="7"/>
        <v>213</v>
      </c>
      <c r="B218" s="12">
        <v>520</v>
      </c>
      <c r="C218" s="12">
        <f>10000000+B218*1000+1</f>
        <v>10520001</v>
      </c>
      <c r="D218" s="47" t="str">
        <f>VLOOKUP(B218,'[1]listing13'!$E$8:$H$345,4,0)</f>
        <v>ZSB</v>
      </c>
      <c r="E218" s="13" t="s">
        <v>1140</v>
      </c>
      <c r="F218" s="14" t="s">
        <v>884</v>
      </c>
      <c r="G218" s="14" t="s">
        <v>1141</v>
      </c>
      <c r="H218" s="14" t="s">
        <v>1142</v>
      </c>
      <c r="I218" s="26" t="s">
        <v>1143</v>
      </c>
      <c r="J218" s="26" t="s">
        <v>1144</v>
      </c>
      <c r="K218" s="15" t="s">
        <v>1145</v>
      </c>
      <c r="L218" s="15">
        <v>99114558</v>
      </c>
      <c r="M218" s="15" t="s">
        <v>1146</v>
      </c>
      <c r="N218" s="15">
        <v>330590</v>
      </c>
      <c r="O218" s="15" t="s">
        <v>1147</v>
      </c>
      <c r="P218" s="15"/>
      <c r="Q218" s="15"/>
      <c r="R218" s="19" t="s">
        <v>1148</v>
      </c>
    </row>
    <row r="219" spans="1:18" ht="15.75" thickBot="1">
      <c r="A219" s="11">
        <f t="shared" si="7"/>
        <v>214</v>
      </c>
      <c r="B219" s="12">
        <v>292</v>
      </c>
      <c r="C219" s="12">
        <f aca="true" t="shared" si="9" ref="C219:C282">10000000+B219*1000</f>
        <v>10292000</v>
      </c>
      <c r="D219" s="47" t="str">
        <f>VLOOKUP(B219,'[1]listing13'!$E$8:$H$345,4,0)</f>
        <v>OBL</v>
      </c>
      <c r="E219" s="13" t="s">
        <v>1149</v>
      </c>
      <c r="F219" s="14" t="s">
        <v>884</v>
      </c>
      <c r="G219" s="14" t="s">
        <v>1150</v>
      </c>
      <c r="H219" s="14" t="s">
        <v>1151</v>
      </c>
      <c r="I219" s="16" t="s">
        <v>245</v>
      </c>
      <c r="J219" s="16"/>
      <c r="K219" s="16" t="s">
        <v>1152</v>
      </c>
      <c r="L219" s="16"/>
      <c r="M219" s="16"/>
      <c r="N219" s="16"/>
      <c r="O219" s="16"/>
      <c r="P219" s="16"/>
      <c r="Q219" s="16"/>
      <c r="R219" s="16"/>
    </row>
    <row r="220" spans="1:18" ht="27" thickBot="1">
      <c r="A220" s="11">
        <f t="shared" si="7"/>
        <v>215</v>
      </c>
      <c r="B220" s="12">
        <v>185</v>
      </c>
      <c r="C220" s="12">
        <f t="shared" si="9"/>
        <v>10185000</v>
      </c>
      <c r="D220" s="47" t="str">
        <f>VLOOKUP(B220,'[1]listing13'!$E$8:$H$345,4,0)</f>
        <v>IHU</v>
      </c>
      <c r="E220" s="13" t="s">
        <v>1153</v>
      </c>
      <c r="F220" s="14" t="s">
        <v>884</v>
      </c>
      <c r="G220" s="14" t="s">
        <v>1154</v>
      </c>
      <c r="H220" s="14" t="s">
        <v>1155</v>
      </c>
      <c r="I220" s="15" t="s">
        <v>1156</v>
      </c>
      <c r="J220" s="15" t="s">
        <v>1157</v>
      </c>
      <c r="K220" s="15" t="s">
        <v>1158</v>
      </c>
      <c r="L220" s="15">
        <v>99110001</v>
      </c>
      <c r="M220" s="15" t="s">
        <v>1159</v>
      </c>
      <c r="N220" s="15">
        <v>681450</v>
      </c>
      <c r="O220" s="34">
        <v>681226</v>
      </c>
      <c r="P220" s="25" t="s">
        <v>1160</v>
      </c>
      <c r="Q220" s="15"/>
      <c r="R220" s="16"/>
    </row>
    <row r="221" spans="1:18" ht="39.75" thickBot="1">
      <c r="A221" s="11">
        <f t="shared" si="7"/>
        <v>216</v>
      </c>
      <c r="B221" s="12">
        <v>536</v>
      </c>
      <c r="C221" s="12">
        <f t="shared" si="9"/>
        <v>10536000</v>
      </c>
      <c r="D221" s="47" t="str">
        <f>VLOOKUP(B221,'[1]listing13'!$E$8:$H$345,4,0)</f>
        <v>MTZ</v>
      </c>
      <c r="E221" s="13" t="s">
        <v>1161</v>
      </c>
      <c r="F221" s="14" t="s">
        <v>884</v>
      </c>
      <c r="G221" s="14" t="s">
        <v>1162</v>
      </c>
      <c r="H221" s="14" t="s">
        <v>1163</v>
      </c>
      <c r="I221" s="15" t="s">
        <v>1164</v>
      </c>
      <c r="J221" s="15">
        <v>99110310</v>
      </c>
      <c r="K221" s="15" t="s">
        <v>1165</v>
      </c>
      <c r="L221" s="15">
        <v>99119383</v>
      </c>
      <c r="M221" s="15" t="s">
        <v>1166</v>
      </c>
      <c r="N221" s="15">
        <v>243411</v>
      </c>
      <c r="O221" s="10">
        <v>243413</v>
      </c>
      <c r="P221" s="15"/>
      <c r="Q221" s="15"/>
      <c r="R221" s="16"/>
    </row>
    <row r="222" spans="1:18" ht="27" thickBot="1">
      <c r="A222" s="11">
        <f t="shared" si="7"/>
        <v>217</v>
      </c>
      <c r="B222" s="12">
        <v>379</v>
      </c>
      <c r="C222" s="12">
        <f t="shared" si="9"/>
        <v>10379000</v>
      </c>
      <c r="D222" s="47" t="str">
        <f>VLOOKUP(B222,'[1]listing13'!$E$8:$H$345,4,0)</f>
        <v>MIE</v>
      </c>
      <c r="E222" s="13" t="s">
        <v>1167</v>
      </c>
      <c r="F222" s="14" t="s">
        <v>884</v>
      </c>
      <c r="G222" s="14" t="s">
        <v>91</v>
      </c>
      <c r="H222" s="14" t="s">
        <v>1168</v>
      </c>
      <c r="I222" s="15" t="s">
        <v>1169</v>
      </c>
      <c r="J222" s="15">
        <v>99112693</v>
      </c>
      <c r="K222" s="15" t="s">
        <v>1170</v>
      </c>
      <c r="L222" s="15" t="s">
        <v>1171</v>
      </c>
      <c r="M222" s="15" t="s">
        <v>764</v>
      </c>
      <c r="N222" s="15" t="s">
        <v>1172</v>
      </c>
      <c r="O222" s="15">
        <v>367877</v>
      </c>
      <c r="P222" s="16"/>
      <c r="Q222" s="16"/>
      <c r="R222" s="16"/>
    </row>
    <row r="223" spans="1:18" ht="27" thickBot="1">
      <c r="A223" s="11">
        <f t="shared" si="7"/>
        <v>218</v>
      </c>
      <c r="B223" s="12">
        <v>26</v>
      </c>
      <c r="C223" s="12">
        <f t="shared" si="9"/>
        <v>10026000</v>
      </c>
      <c r="D223" s="47" t="str">
        <f>VLOOKUP(B223,'[1]listing13'!$E$8:$H$345,4,0)</f>
        <v>MMH</v>
      </c>
      <c r="E223" s="13" t="s">
        <v>1173</v>
      </c>
      <c r="F223" s="14" t="s">
        <v>884</v>
      </c>
      <c r="G223" s="14" t="s">
        <v>86</v>
      </c>
      <c r="H223" s="14" t="s">
        <v>1174</v>
      </c>
      <c r="I223" s="16" t="s">
        <v>182</v>
      </c>
      <c r="J223" s="16">
        <v>341332</v>
      </c>
      <c r="K223" s="16" t="s">
        <v>1175</v>
      </c>
      <c r="L223" s="16">
        <v>341392</v>
      </c>
      <c r="M223" s="15" t="s">
        <v>1176</v>
      </c>
      <c r="N223" s="15" t="s">
        <v>1177</v>
      </c>
      <c r="O223" s="16">
        <v>341332</v>
      </c>
      <c r="P223" s="16"/>
      <c r="Q223" s="16"/>
      <c r="R223" s="16"/>
    </row>
    <row r="224" spans="1:18" ht="27" thickBot="1">
      <c r="A224" s="11">
        <f t="shared" si="7"/>
        <v>219</v>
      </c>
      <c r="B224" s="14">
        <v>208</v>
      </c>
      <c r="C224" s="14">
        <f t="shared" si="9"/>
        <v>10208000</v>
      </c>
      <c r="D224" s="47" t="str">
        <f>VLOOKUP(B224,'[1]listing13'!$E$8:$H$345,4,0)</f>
        <v>MMX</v>
      </c>
      <c r="E224" s="13" t="s">
        <v>1178</v>
      </c>
      <c r="F224" s="14" t="s">
        <v>884</v>
      </c>
      <c r="G224" s="14" t="s">
        <v>1179</v>
      </c>
      <c r="H224" s="14" t="s">
        <v>1180</v>
      </c>
      <c r="I224" s="17" t="s">
        <v>1181</v>
      </c>
      <c r="J224" s="15" t="s">
        <v>1182</v>
      </c>
      <c r="K224" s="15" t="s">
        <v>1126</v>
      </c>
      <c r="L224" s="15">
        <v>631580</v>
      </c>
      <c r="M224" s="15" t="s">
        <v>1183</v>
      </c>
      <c r="N224" s="15" t="s">
        <v>1184</v>
      </c>
      <c r="O224" s="15">
        <v>632517</v>
      </c>
      <c r="P224" s="15" t="s">
        <v>1185</v>
      </c>
      <c r="Q224" s="15"/>
      <c r="R224" s="15"/>
    </row>
    <row r="225" spans="1:18" ht="27" thickBot="1">
      <c r="A225" s="11">
        <f t="shared" si="7"/>
        <v>220</v>
      </c>
      <c r="B225" s="12">
        <v>503</v>
      </c>
      <c r="C225" s="12">
        <f t="shared" si="9"/>
        <v>10503000</v>
      </c>
      <c r="D225" s="47" t="str">
        <f>VLOOKUP(B225,'[1]listing13'!$E$8:$H$345,4,0)</f>
        <v>MSC</v>
      </c>
      <c r="E225" s="13" t="s">
        <v>1186</v>
      </c>
      <c r="F225" s="14" t="s">
        <v>884</v>
      </c>
      <c r="G225" s="14" t="s">
        <v>1187</v>
      </c>
      <c r="H225" s="14" t="s">
        <v>1188</v>
      </c>
      <c r="I225" s="15" t="s">
        <v>1189</v>
      </c>
      <c r="J225" s="15" t="s">
        <v>1190</v>
      </c>
      <c r="K225" s="15" t="s">
        <v>1191</v>
      </c>
      <c r="L225" s="15">
        <v>462130</v>
      </c>
      <c r="M225" s="15" t="s">
        <v>1192</v>
      </c>
      <c r="N225" s="15">
        <v>462130</v>
      </c>
      <c r="O225" s="15">
        <v>462415</v>
      </c>
      <c r="P225" s="15"/>
      <c r="Q225" s="15"/>
      <c r="R225" s="15"/>
    </row>
    <row r="226" spans="1:18" ht="15.75" thickBot="1">
      <c r="A226" s="11">
        <f t="shared" si="7"/>
        <v>221</v>
      </c>
      <c r="B226" s="12">
        <v>50</v>
      </c>
      <c r="C226" s="12">
        <f t="shared" si="9"/>
        <v>10050000</v>
      </c>
      <c r="D226" s="47" t="str">
        <f>VLOOKUP(B226,'[1]listing13'!$E$8:$H$345,4,0)</f>
        <v>ASA</v>
      </c>
      <c r="E226" s="13" t="s">
        <v>1193</v>
      </c>
      <c r="F226" s="14" t="s">
        <v>884</v>
      </c>
      <c r="G226" s="14" t="s">
        <v>304</v>
      </c>
      <c r="H226" s="14" t="s">
        <v>1194</v>
      </c>
      <c r="I226" s="16" t="s">
        <v>1195</v>
      </c>
      <c r="J226" s="16">
        <v>364269</v>
      </c>
      <c r="K226" s="16"/>
      <c r="L226" s="16"/>
      <c r="M226" s="16" t="s">
        <v>1196</v>
      </c>
      <c r="N226" s="16"/>
      <c r="O226" s="16"/>
      <c r="P226" s="16"/>
      <c r="Q226" s="16"/>
      <c r="R226" s="16"/>
    </row>
    <row r="227" spans="1:18" ht="27" thickBot="1">
      <c r="A227" s="11">
        <f t="shared" si="7"/>
        <v>222</v>
      </c>
      <c r="B227" s="12">
        <v>471</v>
      </c>
      <c r="C227" s="12">
        <f t="shared" si="9"/>
        <v>10471000</v>
      </c>
      <c r="D227" s="47" t="str">
        <f>VLOOKUP(B227,'[1]listing13'!$E$8:$H$345,4,0)</f>
        <v>MNB</v>
      </c>
      <c r="E227" s="13" t="s">
        <v>1197</v>
      </c>
      <c r="F227" s="14" t="s">
        <v>884</v>
      </c>
      <c r="G227" s="14" t="s">
        <v>1198</v>
      </c>
      <c r="H227" s="14" t="s">
        <v>1199</v>
      </c>
      <c r="I227" s="15" t="s">
        <v>1200</v>
      </c>
      <c r="J227" s="15">
        <v>99170812</v>
      </c>
      <c r="K227" s="16" t="s">
        <v>1201</v>
      </c>
      <c r="L227" s="16">
        <v>32475</v>
      </c>
      <c r="M227" s="15" t="s">
        <v>1202</v>
      </c>
      <c r="N227" s="15">
        <v>632489</v>
      </c>
      <c r="O227" s="15">
        <v>632141</v>
      </c>
      <c r="P227" s="24"/>
      <c r="Q227" s="25"/>
      <c r="R227" s="16"/>
    </row>
    <row r="228" spans="1:18" ht="15.75" thickBot="1">
      <c r="A228" s="11">
        <f t="shared" si="7"/>
        <v>223</v>
      </c>
      <c r="B228" s="12">
        <v>332</v>
      </c>
      <c r="C228" s="12">
        <f t="shared" si="9"/>
        <v>10332000</v>
      </c>
      <c r="D228" s="47" t="str">
        <f>VLOOKUP(B228,'[1]listing13'!$E$8:$H$345,4,0)</f>
        <v>MOG</v>
      </c>
      <c r="E228" s="13" t="s">
        <v>1203</v>
      </c>
      <c r="F228" s="14" t="s">
        <v>884</v>
      </c>
      <c r="G228" s="14" t="s">
        <v>107</v>
      </c>
      <c r="H228" s="14" t="s">
        <v>1204</v>
      </c>
      <c r="I228" s="15" t="s">
        <v>1205</v>
      </c>
      <c r="J228" s="15">
        <v>633349</v>
      </c>
      <c r="K228" s="15" t="s">
        <v>1206</v>
      </c>
      <c r="L228" s="15">
        <v>99176122</v>
      </c>
      <c r="M228" s="17" t="s">
        <v>1207</v>
      </c>
      <c r="N228" s="17">
        <v>96640708</v>
      </c>
      <c r="O228" s="15">
        <v>633449</v>
      </c>
      <c r="P228" s="9" t="s">
        <v>1208</v>
      </c>
      <c r="Q228" s="15"/>
      <c r="R228" s="35" t="s">
        <v>1209</v>
      </c>
    </row>
    <row r="229" spans="1:18" ht="15.75" thickBot="1">
      <c r="A229" s="11">
        <f t="shared" si="7"/>
        <v>224</v>
      </c>
      <c r="B229" s="12">
        <v>430</v>
      </c>
      <c r="C229" s="12">
        <f t="shared" si="9"/>
        <v>10430000</v>
      </c>
      <c r="D229" s="47" t="str">
        <f>VLOOKUP(B229,'[1]listing13'!$E$8:$H$345,4,0)</f>
        <v>MEL</v>
      </c>
      <c r="E229" s="13" t="s">
        <v>1210</v>
      </c>
      <c r="F229" s="14" t="s">
        <v>884</v>
      </c>
      <c r="G229" s="14" t="s">
        <v>1211</v>
      </c>
      <c r="H229" s="14" t="s">
        <v>1212</v>
      </c>
      <c r="I229" s="16" t="s">
        <v>1213</v>
      </c>
      <c r="J229" s="16"/>
      <c r="K229" s="16" t="s">
        <v>1214</v>
      </c>
      <c r="L229" s="16">
        <v>99112511</v>
      </c>
      <c r="M229" s="16"/>
      <c r="N229" s="16">
        <v>327546</v>
      </c>
      <c r="O229" s="16"/>
      <c r="P229" s="15" t="s">
        <v>1215</v>
      </c>
      <c r="Q229" s="15" t="s">
        <v>1216</v>
      </c>
      <c r="R229" s="16"/>
    </row>
    <row r="230" spans="1:18" ht="27" thickBot="1">
      <c r="A230" s="11">
        <f t="shared" si="7"/>
        <v>225</v>
      </c>
      <c r="B230" s="12">
        <v>40</v>
      </c>
      <c r="C230" s="12">
        <f t="shared" si="9"/>
        <v>10040000</v>
      </c>
      <c r="D230" s="47" t="str">
        <f>VLOOKUP(B230,'[1]listing13'!$E$8:$H$345,4,0)</f>
        <v>KEK</v>
      </c>
      <c r="E230" s="13" t="s">
        <v>1217</v>
      </c>
      <c r="F230" s="14" t="s">
        <v>884</v>
      </c>
      <c r="G230" s="14" t="s">
        <v>1218</v>
      </c>
      <c r="H230" s="14" t="s">
        <v>1062</v>
      </c>
      <c r="I230" s="15" t="s">
        <v>1219</v>
      </c>
      <c r="J230" s="15">
        <v>91917604</v>
      </c>
      <c r="K230" s="15" t="s">
        <v>1220</v>
      </c>
      <c r="L230" s="15">
        <v>99111268</v>
      </c>
      <c r="M230" s="15" t="s">
        <v>1221</v>
      </c>
      <c r="N230" s="15" t="s">
        <v>1222</v>
      </c>
      <c r="O230" s="15">
        <v>321096</v>
      </c>
      <c r="P230" s="15"/>
      <c r="Q230" s="15"/>
      <c r="R230" s="16"/>
    </row>
    <row r="231" spans="1:18" ht="27" thickBot="1">
      <c r="A231" s="11">
        <v>226</v>
      </c>
      <c r="B231" s="12">
        <v>9</v>
      </c>
      <c r="C231" s="12">
        <f t="shared" si="9"/>
        <v>10009000</v>
      </c>
      <c r="D231" s="47" t="str">
        <f>VLOOKUP(B231,'[1]listing13'!$E$8:$H$345,4,0)</f>
        <v>MNH</v>
      </c>
      <c r="E231" s="13" t="s">
        <v>1223</v>
      </c>
      <c r="F231" s="14" t="s">
        <v>884</v>
      </c>
      <c r="G231" s="14" t="s">
        <v>1224</v>
      </c>
      <c r="H231" s="14" t="s">
        <v>1225</v>
      </c>
      <c r="I231" s="15" t="s">
        <v>1226</v>
      </c>
      <c r="J231" s="15">
        <v>99116482</v>
      </c>
      <c r="K231" s="15" t="s">
        <v>1227</v>
      </c>
      <c r="L231" s="15">
        <v>99116921</v>
      </c>
      <c r="M231" s="15" t="s">
        <v>1228</v>
      </c>
      <c r="N231" s="15">
        <v>99244237</v>
      </c>
      <c r="O231" s="15">
        <v>77336789</v>
      </c>
      <c r="P231" s="15" t="s">
        <v>1229</v>
      </c>
      <c r="Q231" s="15"/>
      <c r="R231" s="15"/>
    </row>
    <row r="232" spans="1:18" ht="15.75" thickBot="1">
      <c r="A232" s="11">
        <f aca="true" t="shared" si="10" ref="A232:A295">A231+1</f>
        <v>227</v>
      </c>
      <c r="B232" s="12">
        <v>2</v>
      </c>
      <c r="C232" s="12">
        <f t="shared" si="9"/>
        <v>10002000</v>
      </c>
      <c r="D232" s="47" t="str">
        <f>VLOOKUP(B232,'[1]listing13'!$E$8:$H$345,4,0)</f>
        <v>UYN</v>
      </c>
      <c r="E232" s="13" t="s">
        <v>1230</v>
      </c>
      <c r="F232" s="14" t="s">
        <v>884</v>
      </c>
      <c r="G232" s="14" t="s">
        <v>1231</v>
      </c>
      <c r="H232" s="14" t="s">
        <v>1225</v>
      </c>
      <c r="I232" s="15" t="s">
        <v>1232</v>
      </c>
      <c r="J232" s="15">
        <v>343237</v>
      </c>
      <c r="K232" s="15" t="s">
        <v>398</v>
      </c>
      <c r="L232" s="15">
        <v>343235</v>
      </c>
      <c r="M232" s="15" t="s">
        <v>1233</v>
      </c>
      <c r="N232" s="15">
        <v>99097605</v>
      </c>
      <c r="O232" s="15">
        <v>343237</v>
      </c>
      <c r="P232" s="15">
        <v>345757</v>
      </c>
      <c r="Q232" s="15"/>
      <c r="R232" s="15"/>
    </row>
    <row r="233" spans="1:18" ht="39.75" thickBot="1">
      <c r="A233" s="11">
        <f t="shared" si="10"/>
        <v>228</v>
      </c>
      <c r="B233" s="12">
        <v>136</v>
      </c>
      <c r="C233" s="12">
        <f t="shared" si="9"/>
        <v>10136000</v>
      </c>
      <c r="D233" s="47" t="str">
        <f>VLOOKUP(B233,'[1]listing13'!$E$8:$H$345,4,0)</f>
        <v>BAZ</v>
      </c>
      <c r="E233" s="13" t="s">
        <v>1234</v>
      </c>
      <c r="F233" s="14" t="s">
        <v>884</v>
      </c>
      <c r="G233" s="14" t="s">
        <v>1235</v>
      </c>
      <c r="H233" s="14" t="s">
        <v>1236</v>
      </c>
      <c r="I233" s="15" t="s">
        <v>1237</v>
      </c>
      <c r="J233" s="15">
        <v>99095066</v>
      </c>
      <c r="K233" s="17" t="s">
        <v>182</v>
      </c>
      <c r="L233" s="17">
        <v>91371220</v>
      </c>
      <c r="M233" s="15" t="s">
        <v>183</v>
      </c>
      <c r="N233" s="15">
        <v>50377385</v>
      </c>
      <c r="O233" s="16"/>
      <c r="P233" s="16"/>
      <c r="Q233" s="16"/>
      <c r="R233" s="16"/>
    </row>
    <row r="234" spans="1:18" ht="15.75" thickBot="1">
      <c r="A234" s="11">
        <f t="shared" si="10"/>
        <v>229</v>
      </c>
      <c r="B234" s="12">
        <v>11</v>
      </c>
      <c r="C234" s="12">
        <f t="shared" si="9"/>
        <v>10011000</v>
      </c>
      <c r="D234" s="47" t="str">
        <f>VLOOKUP(B234,'[1]listing13'!$E$8:$H$345,4,0)</f>
        <v>MSV</v>
      </c>
      <c r="E234" s="13" t="s">
        <v>1238</v>
      </c>
      <c r="F234" s="14" t="s">
        <v>884</v>
      </c>
      <c r="G234" s="14" t="s">
        <v>1239</v>
      </c>
      <c r="H234" s="14" t="s">
        <v>1240</v>
      </c>
      <c r="I234" s="16" t="s">
        <v>1241</v>
      </c>
      <c r="J234" s="16">
        <v>631053</v>
      </c>
      <c r="K234" s="16" t="s">
        <v>1242</v>
      </c>
      <c r="L234" s="16">
        <v>632489</v>
      </c>
      <c r="M234" s="16"/>
      <c r="N234" s="16">
        <v>631483</v>
      </c>
      <c r="O234" s="16">
        <v>633057</v>
      </c>
      <c r="P234" s="16"/>
      <c r="Q234" s="16"/>
      <c r="R234" s="16"/>
    </row>
    <row r="235" spans="1:18" ht="27" thickBot="1">
      <c r="A235" s="11">
        <f t="shared" si="10"/>
        <v>230</v>
      </c>
      <c r="B235" s="12">
        <v>236</v>
      </c>
      <c r="C235" s="12">
        <f t="shared" si="9"/>
        <v>10236000</v>
      </c>
      <c r="D235" s="47" t="str">
        <f>VLOOKUP(B235,'[1]listing13'!$E$8:$H$345,4,0)</f>
        <v>MVO</v>
      </c>
      <c r="E235" s="13" t="s">
        <v>1243</v>
      </c>
      <c r="F235" s="14" t="s">
        <v>884</v>
      </c>
      <c r="G235" s="14" t="s">
        <v>1244</v>
      </c>
      <c r="H235" s="14" t="s">
        <v>1245</v>
      </c>
      <c r="I235" s="15" t="s">
        <v>1246</v>
      </c>
      <c r="J235" s="15" t="s">
        <v>1247</v>
      </c>
      <c r="K235" s="16" t="s">
        <v>1248</v>
      </c>
      <c r="L235" s="16">
        <v>99110564</v>
      </c>
      <c r="M235" s="15" t="s">
        <v>1249</v>
      </c>
      <c r="N235" s="15">
        <v>99746812</v>
      </c>
      <c r="O235" s="16">
        <v>342291</v>
      </c>
      <c r="P235" s="16"/>
      <c r="Q235" s="16"/>
      <c r="R235" s="18" t="s">
        <v>1250</v>
      </c>
    </row>
    <row r="236" spans="1:18" ht="27" thickBot="1">
      <c r="A236" s="11">
        <f t="shared" si="10"/>
        <v>231</v>
      </c>
      <c r="B236" s="12">
        <v>316</v>
      </c>
      <c r="C236" s="12">
        <f t="shared" si="9"/>
        <v>10316000</v>
      </c>
      <c r="D236" s="47" t="str">
        <f>VLOOKUP(B236,'[1]listing13'!$E$8:$H$345,4,0)</f>
        <v>MSR</v>
      </c>
      <c r="E236" s="13" t="s">
        <v>1251</v>
      </c>
      <c r="F236" s="14" t="s">
        <v>884</v>
      </c>
      <c r="G236" s="14" t="s">
        <v>1252</v>
      </c>
      <c r="H236" s="14" t="s">
        <v>1253</v>
      </c>
      <c r="I236" s="15" t="s">
        <v>1254</v>
      </c>
      <c r="J236" s="15" t="s">
        <v>1255</v>
      </c>
      <c r="K236" s="16" t="s">
        <v>1256</v>
      </c>
      <c r="L236" s="16">
        <v>95250002</v>
      </c>
      <c r="M236" s="15" t="s">
        <v>1257</v>
      </c>
      <c r="N236" s="15">
        <v>99089005</v>
      </c>
      <c r="O236" s="16"/>
      <c r="P236" s="16"/>
      <c r="Q236" s="16"/>
      <c r="R236" s="16"/>
    </row>
    <row r="237" spans="1:18" ht="15.75" thickBot="1">
      <c r="A237" s="11">
        <f t="shared" si="10"/>
        <v>232</v>
      </c>
      <c r="B237" s="12">
        <v>342</v>
      </c>
      <c r="C237" s="12">
        <f t="shared" si="9"/>
        <v>10342000</v>
      </c>
      <c r="D237" s="47" t="str">
        <f>VLOOKUP(B237,'[1]listing13'!$E$8:$H$345,4,0)</f>
        <v>MED</v>
      </c>
      <c r="E237" s="13" t="s">
        <v>1258</v>
      </c>
      <c r="F237" s="14" t="s">
        <v>884</v>
      </c>
      <c r="G237" s="14" t="s">
        <v>1259</v>
      </c>
      <c r="H237" s="14" t="s">
        <v>1260</v>
      </c>
      <c r="I237" s="16" t="s">
        <v>1261</v>
      </c>
      <c r="J237" s="16">
        <v>332007</v>
      </c>
      <c r="K237" s="16" t="s">
        <v>1262</v>
      </c>
      <c r="L237" s="16">
        <v>332643</v>
      </c>
      <c r="M237" s="16" t="s">
        <v>1263</v>
      </c>
      <c r="N237" s="16">
        <v>331653</v>
      </c>
      <c r="O237" s="16"/>
      <c r="P237" s="16"/>
      <c r="Q237" s="16"/>
      <c r="R237" s="16"/>
    </row>
    <row r="238" spans="1:18" ht="27" thickBot="1">
      <c r="A238" s="11">
        <f t="shared" si="10"/>
        <v>233</v>
      </c>
      <c r="B238" s="12">
        <v>509</v>
      </c>
      <c r="C238" s="12">
        <f t="shared" si="9"/>
        <v>10509000</v>
      </c>
      <c r="D238" s="47" t="str">
        <f>VLOOKUP(B238,'[1]listing13'!$E$8:$H$345,4,0)</f>
        <v>MEI</v>
      </c>
      <c r="E238" s="13" t="s">
        <v>1264</v>
      </c>
      <c r="F238" s="14" t="s">
        <v>884</v>
      </c>
      <c r="G238" s="14" t="s">
        <v>1265</v>
      </c>
      <c r="H238" s="14" t="s">
        <v>1266</v>
      </c>
      <c r="I238" s="15" t="s">
        <v>1267</v>
      </c>
      <c r="J238" s="15" t="s">
        <v>1268</v>
      </c>
      <c r="K238" s="15" t="s">
        <v>1269</v>
      </c>
      <c r="L238" s="15"/>
      <c r="M238" s="15" t="s">
        <v>1270</v>
      </c>
      <c r="N238" s="15" t="s">
        <v>1271</v>
      </c>
      <c r="O238" s="15"/>
      <c r="P238" s="15"/>
      <c r="Q238" s="15"/>
      <c r="R238" s="15"/>
    </row>
    <row r="239" spans="1:18" ht="15.75" thickBot="1">
      <c r="A239" s="11">
        <f t="shared" si="10"/>
        <v>234</v>
      </c>
      <c r="B239" s="12">
        <v>318</v>
      </c>
      <c r="C239" s="12">
        <f t="shared" si="9"/>
        <v>10318000</v>
      </c>
      <c r="D239" s="47" t="str">
        <f>VLOOKUP(B239,'[1]listing13'!$E$8:$H$345,4,0)</f>
        <v>MEG</v>
      </c>
      <c r="E239" s="13" t="s">
        <v>1272</v>
      </c>
      <c r="F239" s="14" t="s">
        <v>884</v>
      </c>
      <c r="G239" s="14" t="s">
        <v>1273</v>
      </c>
      <c r="H239" s="14" t="s">
        <v>1274</v>
      </c>
      <c r="I239" s="15" t="s">
        <v>223</v>
      </c>
      <c r="J239" s="15">
        <v>88099227</v>
      </c>
      <c r="K239" s="15" t="s">
        <v>1275</v>
      </c>
      <c r="L239" s="15">
        <v>99197533</v>
      </c>
      <c r="M239" s="15" t="s">
        <v>1276</v>
      </c>
      <c r="N239" s="15">
        <v>343521</v>
      </c>
      <c r="O239" s="17"/>
      <c r="P239" s="17"/>
      <c r="Q239" s="17"/>
      <c r="R239" s="17"/>
    </row>
    <row r="240" spans="1:18" ht="27" thickBot="1">
      <c r="A240" s="11">
        <f t="shared" si="10"/>
        <v>235</v>
      </c>
      <c r="B240" s="12">
        <v>362</v>
      </c>
      <c r="C240" s="12">
        <f t="shared" si="9"/>
        <v>10362000</v>
      </c>
      <c r="D240" s="47" t="str">
        <f>VLOOKUP(B240,'[1]listing13'!$E$8:$H$345,4,0)</f>
        <v>GGE</v>
      </c>
      <c r="E240" s="13" t="s">
        <v>1277</v>
      </c>
      <c r="F240" s="14" t="s">
        <v>884</v>
      </c>
      <c r="G240" s="14" t="s">
        <v>107</v>
      </c>
      <c r="H240" s="14" t="s">
        <v>1278</v>
      </c>
      <c r="I240" s="15" t="s">
        <v>1279</v>
      </c>
      <c r="J240" s="15" t="s">
        <v>1280</v>
      </c>
      <c r="K240" s="16" t="s">
        <v>1281</v>
      </c>
      <c r="L240" s="16"/>
      <c r="M240" s="16"/>
      <c r="N240" s="16"/>
      <c r="O240" s="16" t="s">
        <v>1282</v>
      </c>
      <c r="P240" s="16"/>
      <c r="Q240" s="16"/>
      <c r="R240" s="16"/>
    </row>
    <row r="241" spans="1:18" ht="15.75" thickBot="1">
      <c r="A241" s="11">
        <f t="shared" si="10"/>
        <v>236</v>
      </c>
      <c r="B241" s="12">
        <v>290</v>
      </c>
      <c r="C241" s="12">
        <f t="shared" si="9"/>
        <v>10290000</v>
      </c>
      <c r="D241" s="47" t="str">
        <f>VLOOKUP(B241,'[1]listing13'!$E$8:$H$345,4,0)</f>
        <v>MDZ</v>
      </c>
      <c r="E241" s="13" t="s">
        <v>1283</v>
      </c>
      <c r="F241" s="14" t="s">
        <v>884</v>
      </c>
      <c r="G241" s="14" t="s">
        <v>86</v>
      </c>
      <c r="H241" s="14" t="s">
        <v>1284</v>
      </c>
      <c r="I241" s="16" t="s">
        <v>1285</v>
      </c>
      <c r="J241" s="16"/>
      <c r="K241" s="16" t="s">
        <v>1286</v>
      </c>
      <c r="L241" s="16">
        <v>369759</v>
      </c>
      <c r="M241" s="16" t="s">
        <v>1287</v>
      </c>
      <c r="N241" s="16">
        <v>362739</v>
      </c>
      <c r="O241" s="16"/>
      <c r="P241" s="16"/>
      <c r="Q241" s="16"/>
      <c r="R241" s="16"/>
    </row>
    <row r="242" spans="1:18" ht="52.5" thickBot="1">
      <c r="A242" s="11">
        <f t="shared" si="10"/>
        <v>237</v>
      </c>
      <c r="B242" s="12">
        <v>25</v>
      </c>
      <c r="C242" s="12">
        <f t="shared" si="9"/>
        <v>10025000</v>
      </c>
      <c r="D242" s="47" t="str">
        <f>VLOOKUP(B242,'[1]listing13'!$E$8:$H$345,4,0)</f>
        <v>MIB</v>
      </c>
      <c r="E242" s="13" t="s">
        <v>1288</v>
      </c>
      <c r="F242" s="14" t="s">
        <v>884</v>
      </c>
      <c r="G242" s="14" t="s">
        <v>304</v>
      </c>
      <c r="H242" s="14" t="s">
        <v>1289</v>
      </c>
      <c r="I242" s="17" t="s">
        <v>618</v>
      </c>
      <c r="J242" s="17">
        <v>99111543</v>
      </c>
      <c r="K242" s="15" t="s">
        <v>1290</v>
      </c>
      <c r="L242" s="15" t="s">
        <v>1291</v>
      </c>
      <c r="M242" s="15" t="s">
        <v>1292</v>
      </c>
      <c r="N242" s="15" t="s">
        <v>1293</v>
      </c>
      <c r="O242" s="15">
        <v>311585</v>
      </c>
      <c r="P242" s="15" t="s">
        <v>1294</v>
      </c>
      <c r="Q242" s="15" t="s">
        <v>1295</v>
      </c>
      <c r="R242" s="15" t="s">
        <v>1296</v>
      </c>
    </row>
    <row r="243" spans="1:18" ht="27" thickBot="1">
      <c r="A243" s="11">
        <f t="shared" si="10"/>
        <v>238</v>
      </c>
      <c r="B243" s="12">
        <v>23</v>
      </c>
      <c r="C243" s="12">
        <f t="shared" si="9"/>
        <v>10023000</v>
      </c>
      <c r="D243" s="47" t="str">
        <f>VLOOKUP(B243,'[1]listing13'!$E$8:$H$345,4,0)</f>
        <v>MNS</v>
      </c>
      <c r="E243" s="13" t="s">
        <v>1297</v>
      </c>
      <c r="F243" s="14" t="s">
        <v>884</v>
      </c>
      <c r="G243" s="14" t="s">
        <v>1298</v>
      </c>
      <c r="H243" s="14" t="s">
        <v>1253</v>
      </c>
      <c r="I243" s="15" t="s">
        <v>1299</v>
      </c>
      <c r="J243" s="15" t="s">
        <v>1300</v>
      </c>
      <c r="K243" s="15" t="s">
        <v>1301</v>
      </c>
      <c r="L243" s="15"/>
      <c r="M243" s="16"/>
      <c r="N243" s="16"/>
      <c r="O243" s="16"/>
      <c r="P243" s="16"/>
      <c r="Q243" s="16"/>
      <c r="R243" s="16"/>
    </row>
    <row r="244" spans="1:18" ht="39.75" thickBot="1">
      <c r="A244" s="11">
        <f t="shared" si="10"/>
        <v>239</v>
      </c>
      <c r="B244" s="12">
        <v>209</v>
      </c>
      <c r="C244" s="12">
        <f t="shared" si="9"/>
        <v>10209000</v>
      </c>
      <c r="D244" s="47" t="str">
        <f>VLOOKUP(B244,'[1]listing13'!$E$8:$H$345,4,0)</f>
        <v>MCH</v>
      </c>
      <c r="E244" s="28" t="s">
        <v>1302</v>
      </c>
      <c r="F244" s="14" t="s">
        <v>884</v>
      </c>
      <c r="G244" s="14" t="s">
        <v>1303</v>
      </c>
      <c r="H244" s="14" t="s">
        <v>1304</v>
      </c>
      <c r="I244" s="15" t="s">
        <v>1305</v>
      </c>
      <c r="J244" s="15" t="s">
        <v>1306</v>
      </c>
      <c r="K244" s="15" t="s">
        <v>1307</v>
      </c>
      <c r="L244" s="15"/>
      <c r="M244" s="17" t="s">
        <v>1308</v>
      </c>
      <c r="N244" s="17">
        <v>70102242</v>
      </c>
      <c r="O244" s="15">
        <v>325412</v>
      </c>
      <c r="P244" s="15" t="s">
        <v>1309</v>
      </c>
      <c r="Q244" s="15"/>
      <c r="R244" s="19" t="s">
        <v>1310</v>
      </c>
    </row>
    <row r="245" spans="1:18" ht="27" thickBot="1">
      <c r="A245" s="11">
        <f t="shared" si="10"/>
        <v>240</v>
      </c>
      <c r="B245" s="12">
        <v>493</v>
      </c>
      <c r="C245" s="12">
        <f t="shared" si="9"/>
        <v>10493000</v>
      </c>
      <c r="D245" s="50" t="s">
        <v>1782</v>
      </c>
      <c r="E245" s="28" t="s">
        <v>1311</v>
      </c>
      <c r="F245" s="14" t="s">
        <v>884</v>
      </c>
      <c r="G245" s="14" t="s">
        <v>1312</v>
      </c>
      <c r="H245" s="14" t="s">
        <v>1313</v>
      </c>
      <c r="I245" s="15" t="s">
        <v>1314</v>
      </c>
      <c r="J245" s="15" t="s">
        <v>1315</v>
      </c>
      <c r="K245" s="16" t="s">
        <v>1117</v>
      </c>
      <c r="L245" s="16"/>
      <c r="M245" s="16" t="s">
        <v>1316</v>
      </c>
      <c r="N245" s="16">
        <v>323745</v>
      </c>
      <c r="O245" s="15">
        <v>345893</v>
      </c>
      <c r="P245" s="16"/>
      <c r="Q245" s="16"/>
      <c r="R245" s="19" t="s">
        <v>1317</v>
      </c>
    </row>
    <row r="246" spans="1:18" ht="27" thickBot="1">
      <c r="A246" s="11">
        <f t="shared" si="10"/>
        <v>241</v>
      </c>
      <c r="B246" s="12">
        <v>517</v>
      </c>
      <c r="C246" s="12">
        <f t="shared" si="9"/>
        <v>10517000</v>
      </c>
      <c r="D246" s="47" t="str">
        <f>VLOOKUP(B246,'[1]listing13'!$E$8:$H$345,4,0)</f>
        <v>MSH</v>
      </c>
      <c r="E246" s="28" t="s">
        <v>1318</v>
      </c>
      <c r="F246" s="14" t="s">
        <v>884</v>
      </c>
      <c r="G246" s="14" t="s">
        <v>1319</v>
      </c>
      <c r="H246" s="14" t="s">
        <v>1320</v>
      </c>
      <c r="I246" s="15" t="s">
        <v>1321</v>
      </c>
      <c r="J246" s="15">
        <v>315513</v>
      </c>
      <c r="K246" s="15" t="s">
        <v>247</v>
      </c>
      <c r="L246" s="15">
        <v>315513</v>
      </c>
      <c r="M246" s="15" t="s">
        <v>1322</v>
      </c>
      <c r="N246" s="15">
        <v>91179599</v>
      </c>
      <c r="O246" s="15">
        <v>490094</v>
      </c>
      <c r="P246" s="36"/>
      <c r="Q246" s="25"/>
      <c r="R246" s="19" t="s">
        <v>1323</v>
      </c>
    </row>
    <row r="247" spans="1:18" ht="15.75" thickBot="1">
      <c r="A247" s="11">
        <f t="shared" si="10"/>
        <v>242</v>
      </c>
      <c r="B247" s="12">
        <v>419</v>
      </c>
      <c r="C247" s="12">
        <f t="shared" si="9"/>
        <v>10419000</v>
      </c>
      <c r="D247" s="47" t="str">
        <f>VLOOKUP(B247,'[1]listing13'!$E$8:$H$345,4,0)</f>
        <v>NLO</v>
      </c>
      <c r="E247" s="13" t="s">
        <v>1324</v>
      </c>
      <c r="F247" s="14" t="s">
        <v>884</v>
      </c>
      <c r="G247" s="14" t="s">
        <v>1325</v>
      </c>
      <c r="H247" s="14" t="s">
        <v>1007</v>
      </c>
      <c r="I247" s="16" t="s">
        <v>1326</v>
      </c>
      <c r="J247" s="16"/>
      <c r="K247" s="16"/>
      <c r="L247" s="16"/>
      <c r="M247" s="16"/>
      <c r="N247" s="16"/>
      <c r="O247" s="16"/>
      <c r="P247" s="23"/>
      <c r="Q247" s="16"/>
      <c r="R247" s="16"/>
    </row>
    <row r="248" spans="1:18" ht="27" thickBot="1">
      <c r="A248" s="11">
        <f t="shared" si="10"/>
        <v>243</v>
      </c>
      <c r="B248" s="12">
        <v>500</v>
      </c>
      <c r="C248" s="12">
        <f t="shared" si="9"/>
        <v>10500000</v>
      </c>
      <c r="D248" s="47" t="str">
        <f>VLOOKUP(B248,'[1]listing13'!$E$8:$H$345,4,0)</f>
        <v>NDS</v>
      </c>
      <c r="E248" s="13" t="s">
        <v>1327</v>
      </c>
      <c r="F248" s="14" t="s">
        <v>884</v>
      </c>
      <c r="G248" s="14" t="s">
        <v>203</v>
      </c>
      <c r="H248" s="14" t="s">
        <v>1328</v>
      </c>
      <c r="I248" s="15" t="s">
        <v>1329</v>
      </c>
      <c r="J248" s="15" t="s">
        <v>1330</v>
      </c>
      <c r="K248" s="15"/>
      <c r="L248" s="15"/>
      <c r="M248" s="15" t="s">
        <v>1331</v>
      </c>
      <c r="N248" s="15">
        <v>99096548</v>
      </c>
      <c r="O248" s="15">
        <v>22372</v>
      </c>
      <c r="P248" s="15"/>
      <c r="Q248" s="15"/>
      <c r="R248" s="20" t="s">
        <v>1332</v>
      </c>
    </row>
    <row r="249" spans="1:18" ht="27" thickBot="1">
      <c r="A249" s="11">
        <f t="shared" si="10"/>
        <v>244</v>
      </c>
      <c r="B249" s="12">
        <v>55</v>
      </c>
      <c r="C249" s="12">
        <f t="shared" si="9"/>
        <v>10055000</v>
      </c>
      <c r="D249" s="47" t="str">
        <f>VLOOKUP(B249,'[1]listing13'!$E$8:$H$345,4,0)</f>
        <v>NUR</v>
      </c>
      <c r="E249" s="13" t="s">
        <v>1333</v>
      </c>
      <c r="F249" s="14" t="s">
        <v>884</v>
      </c>
      <c r="G249" s="14" t="s">
        <v>304</v>
      </c>
      <c r="H249" s="14" t="s">
        <v>1334</v>
      </c>
      <c r="I249" s="15" t="s">
        <v>131</v>
      </c>
      <c r="J249" s="15" t="s">
        <v>1335</v>
      </c>
      <c r="K249" s="15" t="s">
        <v>1166</v>
      </c>
      <c r="L249" s="15" t="s">
        <v>1336</v>
      </c>
      <c r="M249" s="15" t="s">
        <v>1337</v>
      </c>
      <c r="N249" s="15" t="s">
        <v>1338</v>
      </c>
      <c r="O249" s="15" t="s">
        <v>1339</v>
      </c>
      <c r="P249" s="15"/>
      <c r="Q249" s="15"/>
      <c r="R249" s="19" t="s">
        <v>1340</v>
      </c>
    </row>
    <row r="250" spans="1:18" ht="27" thickBot="1">
      <c r="A250" s="11">
        <f t="shared" si="10"/>
        <v>245</v>
      </c>
      <c r="B250" s="12">
        <v>67</v>
      </c>
      <c r="C250" s="12">
        <f t="shared" si="9"/>
        <v>10067000</v>
      </c>
      <c r="D250" s="47" t="str">
        <f>VLOOKUP(B250,'[1]listing13'!$E$8:$H$345,4,0)</f>
        <v>NXE</v>
      </c>
      <c r="E250" s="13" t="s">
        <v>1341</v>
      </c>
      <c r="F250" s="14" t="s">
        <v>884</v>
      </c>
      <c r="G250" s="14" t="s">
        <v>1342</v>
      </c>
      <c r="H250" s="14" t="s">
        <v>952</v>
      </c>
      <c r="I250" s="15" t="s">
        <v>1166</v>
      </c>
      <c r="J250" s="15" t="s">
        <v>1343</v>
      </c>
      <c r="K250" s="15"/>
      <c r="L250" s="15"/>
      <c r="M250" s="15" t="s">
        <v>1344</v>
      </c>
      <c r="N250" s="15" t="s">
        <v>1345</v>
      </c>
      <c r="O250" s="15">
        <v>341697</v>
      </c>
      <c r="P250" s="15"/>
      <c r="Q250" s="16"/>
      <c r="R250" s="16"/>
    </row>
    <row r="251" spans="1:18" ht="27" thickBot="1">
      <c r="A251" s="11">
        <f t="shared" si="10"/>
        <v>246</v>
      </c>
      <c r="B251" s="12">
        <v>436</v>
      </c>
      <c r="C251" s="12">
        <f t="shared" si="9"/>
        <v>10436000</v>
      </c>
      <c r="D251" s="47" t="str">
        <f>VLOOKUP(B251,'[1]listing13'!$E$8:$H$345,4,0)</f>
        <v>RIN</v>
      </c>
      <c r="E251" s="13" t="s">
        <v>1346</v>
      </c>
      <c r="F251" s="14" t="s">
        <v>884</v>
      </c>
      <c r="G251" s="14" t="s">
        <v>91</v>
      </c>
      <c r="H251" s="14" t="s">
        <v>1347</v>
      </c>
      <c r="I251" s="15" t="s">
        <v>1348</v>
      </c>
      <c r="J251" s="15">
        <v>99113140</v>
      </c>
      <c r="K251" s="16" t="s">
        <v>1349</v>
      </c>
      <c r="L251" s="16">
        <v>321402</v>
      </c>
      <c r="M251" s="16">
        <v>329419</v>
      </c>
      <c r="N251" s="16">
        <v>329670</v>
      </c>
      <c r="O251" s="16">
        <v>329901</v>
      </c>
      <c r="P251" s="16"/>
      <c r="Q251" s="16"/>
      <c r="R251" s="16"/>
    </row>
    <row r="252" spans="1:18" ht="27" thickBot="1">
      <c r="A252" s="11">
        <f t="shared" si="10"/>
        <v>247</v>
      </c>
      <c r="B252" s="12">
        <v>97</v>
      </c>
      <c r="C252" s="12">
        <f t="shared" si="9"/>
        <v>10097000</v>
      </c>
      <c r="D252" s="47" t="str">
        <f>VLOOKUP(B252,'[1]listing13'!$E$8:$H$345,4,0)</f>
        <v>SOR</v>
      </c>
      <c r="E252" s="13" t="s">
        <v>1350</v>
      </c>
      <c r="F252" s="14" t="s">
        <v>884</v>
      </c>
      <c r="G252" s="14" t="s">
        <v>1351</v>
      </c>
      <c r="H252" s="14" t="s">
        <v>1352</v>
      </c>
      <c r="I252" s="15" t="s">
        <v>1353</v>
      </c>
      <c r="J252" s="15" t="s">
        <v>1354</v>
      </c>
      <c r="K252" s="15" t="s">
        <v>1355</v>
      </c>
      <c r="L252" s="15">
        <v>311803</v>
      </c>
      <c r="M252" s="15" t="s">
        <v>1356</v>
      </c>
      <c r="N252" s="15" t="s">
        <v>1357</v>
      </c>
      <c r="O252" s="15" t="s">
        <v>1358</v>
      </c>
      <c r="P252" s="15"/>
      <c r="Q252" s="15"/>
      <c r="R252" s="15"/>
    </row>
    <row r="253" spans="1:18" ht="27" thickBot="1">
      <c r="A253" s="11">
        <f t="shared" si="10"/>
        <v>248</v>
      </c>
      <c r="B253" s="12">
        <v>37</v>
      </c>
      <c r="C253" s="12">
        <f t="shared" si="9"/>
        <v>10037000</v>
      </c>
      <c r="D253" s="47" t="str">
        <f>VLOOKUP(B253,'[1]listing13'!$E$8:$H$345,4,0)</f>
        <v>SOI</v>
      </c>
      <c r="E253" s="13" t="s">
        <v>1359</v>
      </c>
      <c r="F253" s="14" t="s">
        <v>884</v>
      </c>
      <c r="G253" s="14" t="s">
        <v>1360</v>
      </c>
      <c r="H253" s="14" t="s">
        <v>1361</v>
      </c>
      <c r="I253" s="15" t="s">
        <v>1362</v>
      </c>
      <c r="J253" s="15">
        <v>99113523</v>
      </c>
      <c r="K253" s="15" t="s">
        <v>1363</v>
      </c>
      <c r="L253" s="15">
        <v>342426</v>
      </c>
      <c r="M253" s="15" t="s">
        <v>1364</v>
      </c>
      <c r="N253" s="15">
        <v>99298995</v>
      </c>
      <c r="O253" s="16" t="s">
        <v>1365</v>
      </c>
      <c r="P253" s="16"/>
      <c r="Q253" s="16"/>
      <c r="R253" s="16"/>
    </row>
    <row r="254" spans="1:18" ht="27" thickBot="1">
      <c r="A254" s="11">
        <f t="shared" si="10"/>
        <v>249</v>
      </c>
      <c r="B254" s="12">
        <v>54</v>
      </c>
      <c r="C254" s="12">
        <f t="shared" si="9"/>
        <v>10054000</v>
      </c>
      <c r="D254" s="47" t="str">
        <f>VLOOKUP(B254,'[1]listing13'!$E$8:$H$345,4,0)</f>
        <v>SSG</v>
      </c>
      <c r="E254" s="13" t="s">
        <v>1366</v>
      </c>
      <c r="F254" s="14" t="s">
        <v>884</v>
      </c>
      <c r="G254" s="14" t="s">
        <v>278</v>
      </c>
      <c r="H254" s="14" t="s">
        <v>885</v>
      </c>
      <c r="I254" s="15" t="s">
        <v>1367</v>
      </c>
      <c r="J254" s="15" t="s">
        <v>1368</v>
      </c>
      <c r="K254" s="15" t="s">
        <v>1369</v>
      </c>
      <c r="L254" s="15">
        <v>632435</v>
      </c>
      <c r="M254" s="15" t="s">
        <v>1370</v>
      </c>
      <c r="N254" s="15">
        <v>631162</v>
      </c>
      <c r="O254" s="15">
        <v>632782</v>
      </c>
      <c r="P254" s="15"/>
      <c r="Q254" s="15"/>
      <c r="R254" s="19" t="s">
        <v>1371</v>
      </c>
    </row>
    <row r="255" spans="1:18" ht="27" thickBot="1">
      <c r="A255" s="11">
        <f t="shared" si="10"/>
        <v>250</v>
      </c>
      <c r="B255" s="12">
        <v>135</v>
      </c>
      <c r="C255" s="12">
        <f t="shared" si="9"/>
        <v>10135000</v>
      </c>
      <c r="D255" s="47" t="str">
        <f>VLOOKUP(B255,'[1]listing13'!$E$8:$H$345,4,0)</f>
        <v>SUU</v>
      </c>
      <c r="E255" s="13" t="s">
        <v>1372</v>
      </c>
      <c r="F255" s="14" t="s">
        <v>884</v>
      </c>
      <c r="G255" s="14" t="s">
        <v>1373</v>
      </c>
      <c r="H255" s="14" t="s">
        <v>1374</v>
      </c>
      <c r="I255" s="15" t="s">
        <v>1375</v>
      </c>
      <c r="J255" s="15">
        <v>631901</v>
      </c>
      <c r="K255" s="15" t="s">
        <v>1376</v>
      </c>
      <c r="L255" s="15">
        <v>320573</v>
      </c>
      <c r="M255" s="15" t="s">
        <v>1377</v>
      </c>
      <c r="N255" s="15">
        <v>631954</v>
      </c>
      <c r="O255" s="15">
        <v>631901</v>
      </c>
      <c r="P255" s="15" t="s">
        <v>1378</v>
      </c>
      <c r="Q255" s="15"/>
      <c r="R255" s="15"/>
    </row>
    <row r="256" spans="1:18" ht="27" thickBot="1">
      <c r="A256" s="11">
        <f t="shared" si="10"/>
        <v>251</v>
      </c>
      <c r="B256" s="12">
        <v>214</v>
      </c>
      <c r="C256" s="12">
        <f t="shared" si="9"/>
        <v>10214000</v>
      </c>
      <c r="D256" s="47" t="str">
        <f>VLOOKUP(B256,'[1]listing13'!$E$8:$H$345,4,0)</f>
        <v>TAV</v>
      </c>
      <c r="E256" s="13" t="s">
        <v>1379</v>
      </c>
      <c r="F256" s="14" t="s">
        <v>884</v>
      </c>
      <c r="G256" s="14" t="s">
        <v>707</v>
      </c>
      <c r="H256" s="14" t="s">
        <v>885</v>
      </c>
      <c r="I256" s="15" t="s">
        <v>1380</v>
      </c>
      <c r="J256" s="15">
        <v>632737</v>
      </c>
      <c r="K256" s="15" t="s">
        <v>903</v>
      </c>
      <c r="L256" s="15">
        <v>632741</v>
      </c>
      <c r="M256" s="15" t="s">
        <v>1381</v>
      </c>
      <c r="N256" s="15">
        <v>99747878</v>
      </c>
      <c r="O256" s="15">
        <v>632727</v>
      </c>
      <c r="P256" s="15" t="s">
        <v>1382</v>
      </c>
      <c r="Q256" s="15"/>
      <c r="R256" s="15"/>
    </row>
    <row r="257" spans="1:18" ht="27" thickBot="1">
      <c r="A257" s="11">
        <f t="shared" si="10"/>
        <v>252</v>
      </c>
      <c r="B257" s="12">
        <v>41</v>
      </c>
      <c r="C257" s="12">
        <f t="shared" si="9"/>
        <v>10041000</v>
      </c>
      <c r="D257" s="47" t="str">
        <f>VLOOKUP(B257,'[1]listing13'!$E$8:$H$345,4,0)</f>
        <v>TVL</v>
      </c>
      <c r="E257" s="13" t="s">
        <v>1383</v>
      </c>
      <c r="F257" s="14" t="s">
        <v>884</v>
      </c>
      <c r="G257" s="14" t="s">
        <v>1384</v>
      </c>
      <c r="H257" s="14" t="s">
        <v>1385</v>
      </c>
      <c r="I257" s="15" t="s">
        <v>1386</v>
      </c>
      <c r="J257" s="15">
        <v>341230</v>
      </c>
      <c r="K257" s="15" t="s">
        <v>1387</v>
      </c>
      <c r="L257" s="15">
        <v>320142</v>
      </c>
      <c r="M257" s="15" t="s">
        <v>1388</v>
      </c>
      <c r="N257" s="15" t="s">
        <v>1389</v>
      </c>
      <c r="O257" s="16" t="s">
        <v>1390</v>
      </c>
      <c r="P257" s="16"/>
      <c r="Q257" s="16"/>
      <c r="R257" s="16"/>
    </row>
    <row r="258" spans="1:18" ht="39.75" thickBot="1">
      <c r="A258" s="11">
        <f t="shared" si="10"/>
        <v>253</v>
      </c>
      <c r="B258" s="12">
        <v>22</v>
      </c>
      <c r="C258" s="12">
        <f t="shared" si="9"/>
        <v>10022000</v>
      </c>
      <c r="D258" s="47" t="str">
        <f>VLOOKUP(B258,'[1]listing13'!$E$8:$H$345,4,0)</f>
        <v>TCK</v>
      </c>
      <c r="E258" s="13" t="s">
        <v>1391</v>
      </c>
      <c r="F258" s="14" t="s">
        <v>884</v>
      </c>
      <c r="G258" s="14" t="s">
        <v>1392</v>
      </c>
      <c r="H258" s="14" t="s">
        <v>1204</v>
      </c>
      <c r="I258" s="15" t="s">
        <v>1393</v>
      </c>
      <c r="J258" s="15" t="s">
        <v>1394</v>
      </c>
      <c r="K258" s="15" t="s">
        <v>1395</v>
      </c>
      <c r="L258" s="15">
        <v>99101118</v>
      </c>
      <c r="M258" s="15" t="s">
        <v>1396</v>
      </c>
      <c r="N258" s="15" t="s">
        <v>1397</v>
      </c>
      <c r="O258" s="15" t="s">
        <v>1398</v>
      </c>
      <c r="P258" s="15"/>
      <c r="Q258" s="15"/>
      <c r="R258" s="19" t="s">
        <v>1399</v>
      </c>
    </row>
    <row r="259" spans="1:18" ht="27" thickBot="1">
      <c r="A259" s="11">
        <f t="shared" si="10"/>
        <v>254</v>
      </c>
      <c r="B259" s="12">
        <v>44</v>
      </c>
      <c r="C259" s="12">
        <f t="shared" si="9"/>
        <v>10044000</v>
      </c>
      <c r="D259" s="47" t="str">
        <f>VLOOKUP(B259,'[1]listing13'!$E$8:$H$345,4,0)</f>
        <v>TAH</v>
      </c>
      <c r="E259" s="13" t="s">
        <v>1400</v>
      </c>
      <c r="F259" s="14" t="s">
        <v>884</v>
      </c>
      <c r="G259" s="14" t="s">
        <v>1401</v>
      </c>
      <c r="H259" s="14" t="s">
        <v>1402</v>
      </c>
      <c r="I259" s="15" t="s">
        <v>1403</v>
      </c>
      <c r="J259" s="15">
        <v>326264</v>
      </c>
      <c r="K259" s="17" t="s">
        <v>1404</v>
      </c>
      <c r="L259" s="15">
        <v>99099425</v>
      </c>
      <c r="M259" s="15" t="s">
        <v>1405</v>
      </c>
      <c r="N259" s="15">
        <v>99098436</v>
      </c>
      <c r="O259" s="15" t="s">
        <v>1406</v>
      </c>
      <c r="P259" s="15"/>
      <c r="Q259" s="15"/>
      <c r="R259" s="15"/>
    </row>
    <row r="260" spans="1:18" ht="27" thickBot="1">
      <c r="A260" s="11">
        <f t="shared" si="10"/>
        <v>255</v>
      </c>
      <c r="B260" s="12">
        <v>441</v>
      </c>
      <c r="C260" s="12">
        <f t="shared" si="9"/>
        <v>10441000</v>
      </c>
      <c r="D260" s="47" t="str">
        <f>VLOOKUP(B260,'[1]listing13'!$E$8:$H$345,4,0)</f>
        <v>TEX</v>
      </c>
      <c r="E260" s="13" t="s">
        <v>1407</v>
      </c>
      <c r="F260" s="14" t="s">
        <v>884</v>
      </c>
      <c r="G260" s="14" t="s">
        <v>91</v>
      </c>
      <c r="H260" s="14" t="s">
        <v>1408</v>
      </c>
      <c r="I260" s="15" t="s">
        <v>1409</v>
      </c>
      <c r="J260" s="15" t="s">
        <v>1410</v>
      </c>
      <c r="K260" s="15" t="s">
        <v>32</v>
      </c>
      <c r="L260" s="15">
        <v>685045</v>
      </c>
      <c r="M260" s="15" t="s">
        <v>1411</v>
      </c>
      <c r="N260" s="15">
        <v>685190</v>
      </c>
      <c r="O260" s="15">
        <v>685018</v>
      </c>
      <c r="P260" s="15"/>
      <c r="Q260" s="15"/>
      <c r="R260" s="19" t="s">
        <v>1412</v>
      </c>
    </row>
    <row r="261" spans="1:18" ht="27" thickBot="1">
      <c r="A261" s="11">
        <f t="shared" si="10"/>
        <v>256</v>
      </c>
      <c r="B261" s="12">
        <v>142</v>
      </c>
      <c r="C261" s="12">
        <f t="shared" si="9"/>
        <v>10142000</v>
      </c>
      <c r="D261" s="47" t="str">
        <f>VLOOKUP(B261,'[1]listing13'!$E$8:$H$345,4,0)</f>
        <v>TMZ</v>
      </c>
      <c r="E261" s="13" t="s">
        <v>1413</v>
      </c>
      <c r="F261" s="14" t="s">
        <v>884</v>
      </c>
      <c r="G261" s="14" t="s">
        <v>1414</v>
      </c>
      <c r="H261" s="14" t="s">
        <v>1415</v>
      </c>
      <c r="I261" s="15" t="s">
        <v>1416</v>
      </c>
      <c r="J261" s="15" t="s">
        <v>1417</v>
      </c>
      <c r="K261" s="15" t="s">
        <v>1418</v>
      </c>
      <c r="L261" s="15">
        <v>99114063</v>
      </c>
      <c r="M261" s="15" t="s">
        <v>1419</v>
      </c>
      <c r="N261" s="15">
        <v>344745</v>
      </c>
      <c r="O261" s="15" t="s">
        <v>1420</v>
      </c>
      <c r="P261" s="15"/>
      <c r="Q261" s="15"/>
      <c r="R261" s="15"/>
    </row>
    <row r="262" spans="1:18" ht="27" thickBot="1">
      <c r="A262" s="11">
        <f t="shared" si="10"/>
        <v>257</v>
      </c>
      <c r="B262" s="12">
        <v>5</v>
      </c>
      <c r="C262" s="12">
        <f t="shared" si="9"/>
        <v>10005000</v>
      </c>
      <c r="D262" s="47" t="str">
        <f>VLOOKUP(B262,'[1]listing13'!$E$8:$H$345,4,0)</f>
        <v>TLG</v>
      </c>
      <c r="E262" s="13" t="s">
        <v>1421</v>
      </c>
      <c r="F262" s="14" t="s">
        <v>884</v>
      </c>
      <c r="G262" s="14" t="s">
        <v>1422</v>
      </c>
      <c r="H262" s="14" t="s">
        <v>1423</v>
      </c>
      <c r="I262" s="15" t="s">
        <v>1424</v>
      </c>
      <c r="J262" s="15">
        <v>350231</v>
      </c>
      <c r="K262" s="15" t="s">
        <v>1425</v>
      </c>
      <c r="L262" s="15">
        <v>99114099</v>
      </c>
      <c r="M262" s="15" t="s">
        <v>1426</v>
      </c>
      <c r="N262" s="15" t="s">
        <v>1427</v>
      </c>
      <c r="O262" s="15">
        <v>350231</v>
      </c>
      <c r="P262" s="15"/>
      <c r="Q262" s="15"/>
      <c r="R262" s="15"/>
    </row>
    <row r="263" spans="1:18" ht="39.75" thickBot="1">
      <c r="A263" s="11">
        <f t="shared" si="10"/>
        <v>258</v>
      </c>
      <c r="B263" s="12">
        <v>524</v>
      </c>
      <c r="C263" s="12">
        <f t="shared" si="9"/>
        <v>10524000</v>
      </c>
      <c r="D263" s="47" t="str">
        <f>VLOOKUP(B263,'[1]listing13'!$E$8:$H$345,4,0)</f>
        <v>MDR</v>
      </c>
      <c r="E263" s="13" t="s">
        <v>1428</v>
      </c>
      <c r="F263" s="14" t="s">
        <v>884</v>
      </c>
      <c r="G263" s="14" t="s">
        <v>1429</v>
      </c>
      <c r="H263" s="14" t="s">
        <v>1430</v>
      </c>
      <c r="I263" s="15" t="s">
        <v>1431</v>
      </c>
      <c r="J263" s="15">
        <v>99110329</v>
      </c>
      <c r="K263" s="20"/>
      <c r="L263" s="20"/>
      <c r="M263" s="20"/>
      <c r="N263" s="20"/>
      <c r="O263" s="17">
        <v>70129949</v>
      </c>
      <c r="P263" s="17" t="s">
        <v>1432</v>
      </c>
      <c r="Q263" s="17" t="s">
        <v>957</v>
      </c>
      <c r="R263" s="15"/>
    </row>
    <row r="264" spans="1:18" ht="15.75" thickBot="1">
      <c r="A264" s="11">
        <f t="shared" si="10"/>
        <v>259</v>
      </c>
      <c r="B264" s="12">
        <v>188</v>
      </c>
      <c r="C264" s="12">
        <f t="shared" si="9"/>
        <v>10188000</v>
      </c>
      <c r="D264" s="47" t="str">
        <f>VLOOKUP(B264,'[1]listing13'!$E$8:$H$345,4,0)</f>
        <v>ACL</v>
      </c>
      <c r="E264" s="13" t="s">
        <v>1433</v>
      </c>
      <c r="F264" s="14" t="s">
        <v>884</v>
      </c>
      <c r="G264" s="14" t="s">
        <v>86</v>
      </c>
      <c r="H264" s="14" t="s">
        <v>1361</v>
      </c>
      <c r="I264" s="15" t="s">
        <v>1434</v>
      </c>
      <c r="J264" s="15">
        <v>96660712</v>
      </c>
      <c r="K264" s="15" t="s">
        <v>1435</v>
      </c>
      <c r="L264" s="15"/>
      <c r="M264" s="15" t="s">
        <v>1436</v>
      </c>
      <c r="N264" s="15">
        <v>88702231</v>
      </c>
      <c r="O264" s="15"/>
      <c r="P264" s="15"/>
      <c r="Q264" s="15"/>
      <c r="R264" s="16"/>
    </row>
    <row r="265" spans="1:18" ht="39.75" thickBot="1">
      <c r="A265" s="11">
        <f t="shared" si="10"/>
        <v>260</v>
      </c>
      <c r="B265" s="12">
        <v>484</v>
      </c>
      <c r="C265" s="12">
        <f t="shared" si="9"/>
        <v>10484000</v>
      </c>
      <c r="D265" s="47" t="str">
        <f>VLOOKUP(B265,'[1]listing13'!$E$8:$H$345,4,0)</f>
        <v>UID</v>
      </c>
      <c r="E265" s="13" t="s">
        <v>1437</v>
      </c>
      <c r="F265" s="14" t="s">
        <v>884</v>
      </c>
      <c r="G265" s="14" t="s">
        <v>1438</v>
      </c>
      <c r="H265" s="14" t="s">
        <v>1439</v>
      </c>
      <c r="I265" s="15" t="s">
        <v>589</v>
      </c>
      <c r="J265" s="15" t="s">
        <v>1440</v>
      </c>
      <c r="K265" s="15" t="s">
        <v>1441</v>
      </c>
      <c r="L265" s="15" t="s">
        <v>1442</v>
      </c>
      <c r="M265" s="15" t="s">
        <v>1443</v>
      </c>
      <c r="N265" s="15" t="s">
        <v>1444</v>
      </c>
      <c r="O265" s="15" t="s">
        <v>1445</v>
      </c>
      <c r="P265" s="15"/>
      <c r="Q265" s="15"/>
      <c r="R265" s="19" t="s">
        <v>1446</v>
      </c>
    </row>
    <row r="266" spans="1:18" ht="15.75" thickBot="1">
      <c r="A266" s="11">
        <f t="shared" si="10"/>
        <v>261</v>
      </c>
      <c r="B266" s="12">
        <v>447</v>
      </c>
      <c r="C266" s="12">
        <f t="shared" si="9"/>
        <v>10447000</v>
      </c>
      <c r="D266" s="47" t="str">
        <f>VLOOKUP(B266,'[1]listing13'!$E$8:$H$345,4,0)</f>
        <v>UBA</v>
      </c>
      <c r="E266" s="13" t="s">
        <v>1447</v>
      </c>
      <c r="F266" s="14" t="s">
        <v>884</v>
      </c>
      <c r="G266" s="14" t="s">
        <v>1448</v>
      </c>
      <c r="H266" s="14" t="s">
        <v>1449</v>
      </c>
      <c r="I266" s="15" t="s">
        <v>32</v>
      </c>
      <c r="J266" s="15">
        <v>99112889</v>
      </c>
      <c r="K266" s="16"/>
      <c r="L266" s="16"/>
      <c r="M266" s="15" t="s">
        <v>1450</v>
      </c>
      <c r="N266" s="15">
        <v>99018559</v>
      </c>
      <c r="O266" s="16"/>
      <c r="P266" s="16"/>
      <c r="Q266" s="16"/>
      <c r="R266" s="16"/>
    </row>
    <row r="267" spans="1:18" ht="27" thickBot="1">
      <c r="A267" s="11">
        <f t="shared" si="10"/>
        <v>262</v>
      </c>
      <c r="B267" s="12">
        <v>7</v>
      </c>
      <c r="C267" s="12">
        <f t="shared" si="9"/>
        <v>10007000</v>
      </c>
      <c r="D267" s="47" t="str">
        <f>VLOOKUP(B267,'[1]listing13'!$E$8:$H$345,4,0)</f>
        <v>UBH</v>
      </c>
      <c r="E267" s="13" t="s">
        <v>1451</v>
      </c>
      <c r="F267" s="14" t="s">
        <v>884</v>
      </c>
      <c r="G267" s="14" t="s">
        <v>377</v>
      </c>
      <c r="H267" s="14" t="s">
        <v>1452</v>
      </c>
      <c r="I267" s="15" t="s">
        <v>1453</v>
      </c>
      <c r="J267" s="15">
        <v>342559</v>
      </c>
      <c r="K267" s="16" t="s">
        <v>1454</v>
      </c>
      <c r="L267" s="16">
        <v>342556</v>
      </c>
      <c r="M267" s="15" t="s">
        <v>1455</v>
      </c>
      <c r="N267" s="15" t="s">
        <v>1456</v>
      </c>
      <c r="O267" s="15">
        <v>343311</v>
      </c>
      <c r="P267" s="15"/>
      <c r="Q267" s="16"/>
      <c r="R267" s="19" t="s">
        <v>1457</v>
      </c>
    </row>
    <row r="268" spans="1:18" ht="27" thickBot="1">
      <c r="A268" s="11">
        <f t="shared" si="10"/>
        <v>263</v>
      </c>
      <c r="B268" s="12">
        <v>195</v>
      </c>
      <c r="C268" s="12">
        <f t="shared" si="9"/>
        <v>10195000</v>
      </c>
      <c r="D268" s="47" t="str">
        <f>VLOOKUP(B268,'[1]listing13'!$E$8:$H$345,4,0)</f>
        <v>BUK</v>
      </c>
      <c r="E268" s="13" t="s">
        <v>1458</v>
      </c>
      <c r="F268" s="14" t="s">
        <v>884</v>
      </c>
      <c r="G268" s="14" t="s">
        <v>386</v>
      </c>
      <c r="H268" s="14" t="s">
        <v>1459</v>
      </c>
      <c r="I268" s="15" t="s">
        <v>1460</v>
      </c>
      <c r="J268" s="15">
        <v>631182</v>
      </c>
      <c r="K268" s="15" t="s">
        <v>1461</v>
      </c>
      <c r="L268" s="16">
        <v>631353</v>
      </c>
      <c r="M268" s="15" t="s">
        <v>1462</v>
      </c>
      <c r="N268" s="15" t="s">
        <v>1463</v>
      </c>
      <c r="O268" s="16">
        <v>631713</v>
      </c>
      <c r="P268" s="16"/>
      <c r="Q268" s="16"/>
      <c r="R268" s="16"/>
    </row>
    <row r="269" spans="1:18" ht="27" thickBot="1">
      <c r="A269" s="11">
        <f t="shared" si="10"/>
        <v>264</v>
      </c>
      <c r="B269" s="12">
        <v>3</v>
      </c>
      <c r="C269" s="12">
        <f t="shared" si="9"/>
        <v>10003000</v>
      </c>
      <c r="D269" s="47" t="str">
        <f>VLOOKUP(B269,'[1]listing13'!$E$8:$H$345,4,0)</f>
        <v>ULN</v>
      </c>
      <c r="E269" s="13" t="s">
        <v>1464</v>
      </c>
      <c r="F269" s="14" t="s">
        <v>884</v>
      </c>
      <c r="G269" s="14" t="s">
        <v>328</v>
      </c>
      <c r="H269" s="14" t="s">
        <v>1465</v>
      </c>
      <c r="I269" s="15" t="s">
        <v>1466</v>
      </c>
      <c r="J269" s="15" t="s">
        <v>1467</v>
      </c>
      <c r="K269" s="15" t="s">
        <v>1468</v>
      </c>
      <c r="L269" s="15">
        <v>320620</v>
      </c>
      <c r="M269" s="15" t="s">
        <v>1469</v>
      </c>
      <c r="N269" s="15" t="s">
        <v>1470</v>
      </c>
      <c r="O269" s="15">
        <v>324485</v>
      </c>
      <c r="P269" s="15"/>
      <c r="Q269" s="15"/>
      <c r="R269" s="15"/>
    </row>
    <row r="270" spans="1:18" ht="27" thickBot="1">
      <c r="A270" s="11">
        <f t="shared" si="10"/>
        <v>265</v>
      </c>
      <c r="B270" s="12">
        <v>497</v>
      </c>
      <c r="C270" s="12">
        <f t="shared" si="9"/>
        <v>10497000</v>
      </c>
      <c r="D270" s="47" t="str">
        <f>VLOOKUP(B270,'[1]listing13'!$E$8:$H$345,4,0)</f>
        <v>UDS</v>
      </c>
      <c r="E270" s="13" t="s">
        <v>1471</v>
      </c>
      <c r="F270" s="14" t="s">
        <v>884</v>
      </c>
      <c r="G270" s="14" t="s">
        <v>203</v>
      </c>
      <c r="H270" s="14" t="s">
        <v>1472</v>
      </c>
      <c r="I270" s="15" t="s">
        <v>1473</v>
      </c>
      <c r="J270" s="15" t="s">
        <v>1474</v>
      </c>
      <c r="K270" s="15" t="s">
        <v>1475</v>
      </c>
      <c r="L270" s="15">
        <v>99117367</v>
      </c>
      <c r="M270" s="15" t="s">
        <v>1476</v>
      </c>
      <c r="N270" s="15" t="s">
        <v>1477</v>
      </c>
      <c r="O270" s="15">
        <v>342397</v>
      </c>
      <c r="P270" s="15"/>
      <c r="Q270" s="15"/>
      <c r="R270" s="15"/>
    </row>
    <row r="271" spans="1:18" ht="27" thickBot="1">
      <c r="A271" s="11">
        <f t="shared" si="10"/>
        <v>266</v>
      </c>
      <c r="B271" s="12">
        <v>515</v>
      </c>
      <c r="C271" s="12">
        <f t="shared" si="9"/>
        <v>10515000</v>
      </c>
      <c r="D271" s="47" t="str">
        <f>VLOOKUP(B271,'[1]listing13'!$E$8:$H$345,4,0)</f>
        <v>UTS</v>
      </c>
      <c r="E271" s="13" t="s">
        <v>1478</v>
      </c>
      <c r="F271" s="14" t="s">
        <v>884</v>
      </c>
      <c r="G271" s="14" t="s">
        <v>1479</v>
      </c>
      <c r="H271" s="14" t="s">
        <v>1480</v>
      </c>
      <c r="I271" s="15" t="s">
        <v>1481</v>
      </c>
      <c r="J271" s="15" t="s">
        <v>1482</v>
      </c>
      <c r="K271" s="15" t="s">
        <v>261</v>
      </c>
      <c r="L271" s="15">
        <v>324239</v>
      </c>
      <c r="M271" s="15" t="s">
        <v>1483</v>
      </c>
      <c r="N271" s="15">
        <v>99112644</v>
      </c>
      <c r="O271" s="15">
        <v>343061</v>
      </c>
      <c r="P271" s="15"/>
      <c r="Q271" s="15"/>
      <c r="R271" s="15"/>
    </row>
    <row r="272" spans="1:18" ht="39.75" thickBot="1">
      <c r="A272" s="11">
        <f t="shared" si="10"/>
        <v>267</v>
      </c>
      <c r="B272" s="12">
        <v>51</v>
      </c>
      <c r="C272" s="12">
        <f t="shared" si="9"/>
        <v>10051000</v>
      </c>
      <c r="D272" s="47" t="str">
        <f>VLOOKUP(B272,'[1]listing13'!$E$8:$H$345,4,0)</f>
        <v>MUDX</v>
      </c>
      <c r="E272" s="29" t="s">
        <v>1484</v>
      </c>
      <c r="F272" s="14" t="s">
        <v>884</v>
      </c>
      <c r="G272" s="14" t="s">
        <v>304</v>
      </c>
      <c r="H272" s="14" t="s">
        <v>1485</v>
      </c>
      <c r="I272" s="15" t="s">
        <v>274</v>
      </c>
      <c r="J272" s="15">
        <v>99010310</v>
      </c>
      <c r="K272" s="16"/>
      <c r="L272" s="16"/>
      <c r="M272" s="16"/>
      <c r="N272" s="16"/>
      <c r="O272" s="15"/>
      <c r="P272" s="15"/>
      <c r="Q272" s="15"/>
      <c r="R272" s="19" t="s">
        <v>1486</v>
      </c>
    </row>
    <row r="273" spans="1:18" ht="27" thickBot="1">
      <c r="A273" s="11">
        <f t="shared" si="10"/>
        <v>268</v>
      </c>
      <c r="B273" s="12">
        <v>527</v>
      </c>
      <c r="C273" s="12">
        <f t="shared" si="9"/>
        <v>10527000</v>
      </c>
      <c r="D273" s="47" t="str">
        <f>VLOOKUP(B273,'[1]listing13'!$E$8:$H$345,4,0)</f>
        <v>OLL</v>
      </c>
      <c r="E273" s="13" t="s">
        <v>1487</v>
      </c>
      <c r="F273" s="14" t="s">
        <v>884</v>
      </c>
      <c r="G273" s="14" t="s">
        <v>1488</v>
      </c>
      <c r="H273" s="14" t="s">
        <v>1489</v>
      </c>
      <c r="I273" s="15" t="s">
        <v>1490</v>
      </c>
      <c r="J273" s="15">
        <v>99099847</v>
      </c>
      <c r="K273" s="17" t="s">
        <v>1491</v>
      </c>
      <c r="L273" s="17">
        <v>99110137</v>
      </c>
      <c r="M273" s="15" t="s">
        <v>1492</v>
      </c>
      <c r="N273" s="15">
        <v>99099087</v>
      </c>
      <c r="O273" s="15">
        <v>319081</v>
      </c>
      <c r="P273" s="15"/>
      <c r="Q273" s="15"/>
      <c r="R273" s="16"/>
    </row>
    <row r="274" spans="1:18" ht="27" thickBot="1">
      <c r="A274" s="11">
        <f t="shared" si="10"/>
        <v>269</v>
      </c>
      <c r="B274" s="12">
        <v>65</v>
      </c>
      <c r="C274" s="12">
        <f t="shared" si="9"/>
        <v>10065000</v>
      </c>
      <c r="D274" s="47" t="str">
        <f>VLOOKUP(B274,'[1]listing13'!$E$8:$H$345,4,0)</f>
        <v>HBZ</v>
      </c>
      <c r="E274" s="13" t="s">
        <v>1493</v>
      </c>
      <c r="F274" s="14" t="s">
        <v>884</v>
      </c>
      <c r="G274" s="14" t="s">
        <v>1494</v>
      </c>
      <c r="H274" s="14" t="s">
        <v>1495</v>
      </c>
      <c r="I274" s="15" t="s">
        <v>1496</v>
      </c>
      <c r="J274" s="15">
        <v>99119250</v>
      </c>
      <c r="K274" s="15" t="s">
        <v>898</v>
      </c>
      <c r="L274" s="15">
        <v>462130</v>
      </c>
      <c r="M274" s="15" t="s">
        <v>1192</v>
      </c>
      <c r="N274" s="15">
        <v>462130</v>
      </c>
      <c r="O274" s="15">
        <v>462130</v>
      </c>
      <c r="P274" s="15"/>
      <c r="Q274" s="15"/>
      <c r="R274" s="16"/>
    </row>
    <row r="275" spans="1:18" ht="15.75" thickBot="1">
      <c r="A275" s="11">
        <f t="shared" si="10"/>
        <v>270</v>
      </c>
      <c r="B275" s="12">
        <v>147</v>
      </c>
      <c r="C275" s="12">
        <f t="shared" si="9"/>
        <v>10147000</v>
      </c>
      <c r="D275" s="47" t="str">
        <f>VLOOKUP(B275,'[1]listing13'!$E$8:$H$345,4,0)</f>
        <v>HAL</v>
      </c>
      <c r="E275" s="13" t="s">
        <v>1497</v>
      </c>
      <c r="F275" s="14" t="s">
        <v>884</v>
      </c>
      <c r="G275" s="14" t="s">
        <v>160</v>
      </c>
      <c r="H275" s="14" t="s">
        <v>1498</v>
      </c>
      <c r="I275" s="15" t="s">
        <v>1499</v>
      </c>
      <c r="J275" s="15" t="s">
        <v>1500</v>
      </c>
      <c r="K275" s="15" t="s">
        <v>1501</v>
      </c>
      <c r="L275" s="15">
        <v>331631</v>
      </c>
      <c r="M275" s="15" t="s">
        <v>228</v>
      </c>
      <c r="N275" s="16"/>
      <c r="O275" s="16"/>
      <c r="P275" s="16"/>
      <c r="Q275" s="16"/>
      <c r="R275" s="16"/>
    </row>
    <row r="276" spans="1:18" ht="15.75" thickBot="1">
      <c r="A276" s="11">
        <f t="shared" si="10"/>
        <v>271</v>
      </c>
      <c r="B276" s="12">
        <v>525</v>
      </c>
      <c r="C276" s="12">
        <f t="shared" si="9"/>
        <v>10525000</v>
      </c>
      <c r="D276" s="47" t="str">
        <f>VLOOKUP(B276,'[1]listing13'!$E$8:$H$345,4,0)</f>
        <v>HBO</v>
      </c>
      <c r="E276" s="13" t="s">
        <v>1502</v>
      </c>
      <c r="F276" s="14" t="s">
        <v>884</v>
      </c>
      <c r="G276" s="33" t="s">
        <v>1503</v>
      </c>
      <c r="H276" s="14" t="s">
        <v>1504</v>
      </c>
      <c r="I276" s="15" t="s">
        <v>1505</v>
      </c>
      <c r="J276" s="15">
        <v>99098989</v>
      </c>
      <c r="K276" s="16"/>
      <c r="L276" s="16"/>
      <c r="M276" s="15" t="s">
        <v>1506</v>
      </c>
      <c r="N276" s="15">
        <v>99091483</v>
      </c>
      <c r="O276" s="15">
        <v>323552</v>
      </c>
      <c r="P276" s="15"/>
      <c r="Q276" s="15"/>
      <c r="R276" s="19" t="s">
        <v>1507</v>
      </c>
    </row>
    <row r="277" spans="1:18" ht="39.75" thickBot="1">
      <c r="A277" s="11">
        <f t="shared" si="10"/>
        <v>272</v>
      </c>
      <c r="B277" s="12">
        <v>32</v>
      </c>
      <c r="C277" s="12">
        <f t="shared" si="9"/>
        <v>10032000</v>
      </c>
      <c r="D277" s="47" t="str">
        <f>VLOOKUP(B277,'[1]listing13'!$E$8:$H$345,4,0)</f>
        <v>HMK</v>
      </c>
      <c r="E277" s="13" t="s">
        <v>1508</v>
      </c>
      <c r="F277" s="14" t="s">
        <v>884</v>
      </c>
      <c r="G277" s="14" t="s">
        <v>1509</v>
      </c>
      <c r="H277" s="14" t="s">
        <v>1180</v>
      </c>
      <c r="I277" s="15" t="s">
        <v>111</v>
      </c>
      <c r="J277" s="15" t="s">
        <v>1510</v>
      </c>
      <c r="K277" s="15" t="s">
        <v>131</v>
      </c>
      <c r="L277" s="15" t="s">
        <v>1511</v>
      </c>
      <c r="M277" s="15" t="s">
        <v>1512</v>
      </c>
      <c r="N277" s="15" t="s">
        <v>1513</v>
      </c>
      <c r="O277" s="15">
        <v>632489</v>
      </c>
      <c r="P277" s="15"/>
      <c r="Q277" s="15"/>
      <c r="R277" s="15"/>
    </row>
    <row r="278" spans="1:18" ht="27" thickBot="1">
      <c r="A278" s="11">
        <f t="shared" si="10"/>
        <v>273</v>
      </c>
      <c r="B278" s="12">
        <v>365</v>
      </c>
      <c r="C278" s="12">
        <f t="shared" si="9"/>
        <v>10365000</v>
      </c>
      <c r="D278" s="47" t="str">
        <f>VLOOKUP(B278,'[1]listing13'!$E$8:$H$345,4,0)</f>
        <v>HAG</v>
      </c>
      <c r="E278" s="13" t="s">
        <v>1514</v>
      </c>
      <c r="F278" s="14" t="s">
        <v>884</v>
      </c>
      <c r="G278" s="14" t="s">
        <v>1515</v>
      </c>
      <c r="H278" s="14" t="s">
        <v>1516</v>
      </c>
      <c r="I278" s="15" t="s">
        <v>1517</v>
      </c>
      <c r="J278" s="15" t="s">
        <v>1518</v>
      </c>
      <c r="K278" s="15" t="s">
        <v>1519</v>
      </c>
      <c r="L278" s="15" t="s">
        <v>1520</v>
      </c>
      <c r="M278" s="15" t="s">
        <v>1521</v>
      </c>
      <c r="N278" s="15" t="s">
        <v>1522</v>
      </c>
      <c r="O278" s="15">
        <v>342258</v>
      </c>
      <c r="P278" s="15"/>
      <c r="Q278" s="15"/>
      <c r="R278" s="15"/>
    </row>
    <row r="279" spans="1:18" ht="15.75" thickBot="1">
      <c r="A279" s="11">
        <f t="shared" si="10"/>
        <v>274</v>
      </c>
      <c r="B279" s="12">
        <v>376</v>
      </c>
      <c r="C279" s="12">
        <f t="shared" si="9"/>
        <v>10376000</v>
      </c>
      <c r="D279" s="47" t="str">
        <f>VLOOKUP(B279,'[1]listing13'!$E$8:$H$345,4,0)</f>
        <v>HSX</v>
      </c>
      <c r="E279" s="13" t="s">
        <v>1523</v>
      </c>
      <c r="F279" s="14" t="s">
        <v>884</v>
      </c>
      <c r="G279" s="14" t="s">
        <v>25</v>
      </c>
      <c r="H279" s="14" t="s">
        <v>1524</v>
      </c>
      <c r="I279" s="15" t="s">
        <v>1525</v>
      </c>
      <c r="J279" s="15">
        <v>99115690</v>
      </c>
      <c r="K279" s="15" t="s">
        <v>1526</v>
      </c>
      <c r="L279" s="15">
        <v>91910464</v>
      </c>
      <c r="M279" s="15" t="s">
        <v>1527</v>
      </c>
      <c r="N279" s="15">
        <v>99875459</v>
      </c>
      <c r="O279" s="15">
        <v>12120168</v>
      </c>
      <c r="P279" s="15"/>
      <c r="Q279" s="15"/>
      <c r="R279" s="15"/>
    </row>
    <row r="280" spans="1:18" ht="27" thickBot="1">
      <c r="A280" s="11">
        <f t="shared" si="10"/>
        <v>275</v>
      </c>
      <c r="B280" s="12">
        <v>198</v>
      </c>
      <c r="C280" s="12">
        <f t="shared" si="9"/>
        <v>10198000</v>
      </c>
      <c r="D280" s="47" t="str">
        <f>VLOOKUP(B280,'[1]listing13'!$E$8:$H$345,4,0)</f>
        <v>MTS</v>
      </c>
      <c r="E280" s="13" t="s">
        <v>1528</v>
      </c>
      <c r="F280" s="14" t="s">
        <v>884</v>
      </c>
      <c r="G280" s="14" t="s">
        <v>1529</v>
      </c>
      <c r="H280" s="14" t="s">
        <v>1530</v>
      </c>
      <c r="I280" s="15" t="s">
        <v>1531</v>
      </c>
      <c r="J280" s="15">
        <v>99119714</v>
      </c>
      <c r="K280" s="16" t="s">
        <v>1532</v>
      </c>
      <c r="L280" s="16">
        <v>21658</v>
      </c>
      <c r="M280" s="16"/>
      <c r="N280" s="15">
        <v>12120560</v>
      </c>
      <c r="O280" s="15">
        <v>1211227</v>
      </c>
      <c r="P280" s="16"/>
      <c r="Q280" s="16"/>
      <c r="R280" s="16"/>
    </row>
    <row r="281" spans="1:18" ht="27" thickBot="1">
      <c r="A281" s="11">
        <f t="shared" si="10"/>
        <v>276</v>
      </c>
      <c r="B281" s="12">
        <v>341</v>
      </c>
      <c r="C281" s="12">
        <f t="shared" si="9"/>
        <v>10341000</v>
      </c>
      <c r="D281" s="47" t="str">
        <f>VLOOKUP(B281,'[1]listing13'!$E$8:$H$345,4,0)</f>
        <v>HUT</v>
      </c>
      <c r="E281" s="13" t="s">
        <v>1533</v>
      </c>
      <c r="F281" s="14" t="s">
        <v>884</v>
      </c>
      <c r="G281" s="14" t="s">
        <v>86</v>
      </c>
      <c r="H281" s="14" t="s">
        <v>1534</v>
      </c>
      <c r="I281" s="15" t="s">
        <v>1535</v>
      </c>
      <c r="J281" s="15" t="s">
        <v>1536</v>
      </c>
      <c r="K281" s="15" t="s">
        <v>1535</v>
      </c>
      <c r="L281" s="15">
        <v>452554</v>
      </c>
      <c r="M281" s="15"/>
      <c r="N281" s="15"/>
      <c r="O281" s="15"/>
      <c r="P281" s="15"/>
      <c r="Q281" s="15"/>
      <c r="R281" s="15"/>
    </row>
    <row r="282" spans="1:18" ht="27" thickBot="1">
      <c r="A282" s="11">
        <f t="shared" si="10"/>
        <v>277</v>
      </c>
      <c r="B282" s="12">
        <v>454</v>
      </c>
      <c r="C282" s="12">
        <f t="shared" si="9"/>
        <v>10454000</v>
      </c>
      <c r="D282" s="47" t="str">
        <f>VLOOKUP(B282,'[1]listing13'!$E$8:$H$345,4,0)</f>
        <v>HBT</v>
      </c>
      <c r="E282" s="13" t="s">
        <v>1537</v>
      </c>
      <c r="F282" s="14" t="s">
        <v>884</v>
      </c>
      <c r="G282" s="14" t="s">
        <v>1538</v>
      </c>
      <c r="H282" s="14" t="s">
        <v>1539</v>
      </c>
      <c r="I282" s="15" t="s">
        <v>1540</v>
      </c>
      <c r="J282" s="15" t="s">
        <v>1541</v>
      </c>
      <c r="K282" s="15" t="s">
        <v>1542</v>
      </c>
      <c r="L282" s="15" t="s">
        <v>1543</v>
      </c>
      <c r="M282" s="15" t="s">
        <v>1544</v>
      </c>
      <c r="N282" s="15" t="s">
        <v>1545</v>
      </c>
      <c r="O282" s="15">
        <v>341752</v>
      </c>
      <c r="P282" s="15"/>
      <c r="Q282" s="15"/>
      <c r="R282" s="37" t="s">
        <v>1546</v>
      </c>
    </row>
    <row r="283" spans="1:18" ht="15.75" thickBot="1">
      <c r="A283" s="11">
        <f t="shared" si="10"/>
        <v>278</v>
      </c>
      <c r="B283" s="12">
        <v>56</v>
      </c>
      <c r="C283" s="12">
        <f aca="true" t="shared" si="11" ref="C283:C337">10000000+B283*1000</f>
        <v>10056000</v>
      </c>
      <c r="D283" s="47" t="str">
        <f>VLOOKUP(B283,'[1]listing13'!$E$8:$H$345,4,0)</f>
        <v>HSG</v>
      </c>
      <c r="E283" s="13" t="s">
        <v>1547</v>
      </c>
      <c r="F283" s="14" t="s">
        <v>884</v>
      </c>
      <c r="G283" s="14" t="s">
        <v>304</v>
      </c>
      <c r="H283" s="14" t="s">
        <v>1284</v>
      </c>
      <c r="I283" s="16" t="s">
        <v>1548</v>
      </c>
      <c r="J283" s="16">
        <v>682245</v>
      </c>
      <c r="K283" s="16"/>
      <c r="L283" s="16">
        <v>683641</v>
      </c>
      <c r="M283" s="16"/>
      <c r="N283" s="16"/>
      <c r="O283" s="16"/>
      <c r="P283" s="16"/>
      <c r="Q283" s="16"/>
      <c r="R283" s="16"/>
    </row>
    <row r="284" spans="1:18" ht="15.75" thickBot="1">
      <c r="A284" s="11">
        <f t="shared" si="10"/>
        <v>279</v>
      </c>
      <c r="B284" s="12">
        <v>264</v>
      </c>
      <c r="C284" s="12">
        <f t="shared" si="11"/>
        <v>10264000</v>
      </c>
      <c r="D284" s="47" t="str">
        <f>VLOOKUP(B284,'[1]listing13'!$E$8:$H$345,4,0)</f>
        <v>HHC</v>
      </c>
      <c r="E284" s="13" t="s">
        <v>1549</v>
      </c>
      <c r="F284" s="14" t="s">
        <v>884</v>
      </c>
      <c r="G284" s="14" t="s">
        <v>1095</v>
      </c>
      <c r="H284" s="14" t="s">
        <v>1550</v>
      </c>
      <c r="I284" s="16" t="s">
        <v>1551</v>
      </c>
      <c r="J284" s="16" t="s">
        <v>1552</v>
      </c>
      <c r="K284" s="16" t="s">
        <v>1553</v>
      </c>
      <c r="L284" s="15">
        <v>313798</v>
      </c>
      <c r="M284" s="17" t="s">
        <v>1554</v>
      </c>
      <c r="N284" s="17">
        <v>324185</v>
      </c>
      <c r="O284" s="17" t="s">
        <v>1555</v>
      </c>
      <c r="P284" s="20"/>
      <c r="Q284" s="20" t="s">
        <v>1556</v>
      </c>
      <c r="R284" s="19" t="s">
        <v>1557</v>
      </c>
    </row>
    <row r="285" spans="1:18" ht="15.75" thickBot="1">
      <c r="A285" s="11">
        <f t="shared" si="10"/>
        <v>280</v>
      </c>
      <c r="B285" s="12">
        <v>8</v>
      </c>
      <c r="C285" s="12">
        <f t="shared" si="11"/>
        <v>10008000</v>
      </c>
      <c r="D285" s="47" t="str">
        <f>VLOOKUP(B285,'[1]listing13'!$E$8:$H$345,4,0)</f>
        <v>HRD</v>
      </c>
      <c r="E285" s="13" t="s">
        <v>1558</v>
      </c>
      <c r="F285" s="14" t="s">
        <v>884</v>
      </c>
      <c r="G285" s="14" t="s">
        <v>1559</v>
      </c>
      <c r="H285" s="14" t="s">
        <v>1560</v>
      </c>
      <c r="I285" s="15" t="s">
        <v>344</v>
      </c>
      <c r="J285" s="15">
        <v>99118215</v>
      </c>
      <c r="K285" s="15" t="s">
        <v>1561</v>
      </c>
      <c r="L285" s="15">
        <v>326153</v>
      </c>
      <c r="M285" s="15" t="s">
        <v>1562</v>
      </c>
      <c r="N285" s="15">
        <v>321154</v>
      </c>
      <c r="O285" s="15">
        <v>320697</v>
      </c>
      <c r="P285" s="15"/>
      <c r="Q285" s="15"/>
      <c r="R285" s="19" t="s">
        <v>1563</v>
      </c>
    </row>
    <row r="286" spans="1:18" ht="39.75" thickBot="1">
      <c r="A286" s="11">
        <f t="shared" si="10"/>
        <v>281</v>
      </c>
      <c r="B286" s="12">
        <v>19</v>
      </c>
      <c r="C286" s="12">
        <f t="shared" si="11"/>
        <v>10019000</v>
      </c>
      <c r="D286" s="47" t="str">
        <f>VLOOKUP(B286,'[1]listing13'!$E$8:$H$345,4,0)</f>
        <v>HIE</v>
      </c>
      <c r="E286" s="13" t="s">
        <v>1564</v>
      </c>
      <c r="F286" s="14" t="s">
        <v>884</v>
      </c>
      <c r="G286" s="14" t="s">
        <v>1565</v>
      </c>
      <c r="H286" s="14" t="s">
        <v>1566</v>
      </c>
      <c r="I286" s="15" t="s">
        <v>1567</v>
      </c>
      <c r="J286" s="15" t="s">
        <v>1568</v>
      </c>
      <c r="K286" s="15" t="s">
        <v>1569</v>
      </c>
      <c r="L286" s="15" t="s">
        <v>1570</v>
      </c>
      <c r="M286" s="15" t="s">
        <v>1571</v>
      </c>
      <c r="N286" s="15">
        <v>343917</v>
      </c>
      <c r="O286" s="15">
        <v>343075</v>
      </c>
      <c r="P286" s="15"/>
      <c r="Q286" s="15"/>
      <c r="R286" s="15"/>
    </row>
    <row r="287" spans="1:18" ht="15.75" thickBot="1">
      <c r="A287" s="11">
        <f t="shared" si="10"/>
        <v>282</v>
      </c>
      <c r="B287" s="12">
        <v>293</v>
      </c>
      <c r="C287" s="12">
        <f t="shared" si="11"/>
        <v>10293000</v>
      </c>
      <c r="D287" s="47" t="str">
        <f>VLOOKUP(B287,'[1]listing13'!$E$8:$H$345,4,0)</f>
        <v>CNR</v>
      </c>
      <c r="E287" s="13" t="s">
        <v>1572</v>
      </c>
      <c r="F287" s="14" t="s">
        <v>884</v>
      </c>
      <c r="G287" s="14" t="s">
        <v>86</v>
      </c>
      <c r="H287" s="14" t="s">
        <v>885</v>
      </c>
      <c r="I287" s="16" t="s">
        <v>93</v>
      </c>
      <c r="J287" s="16">
        <v>518</v>
      </c>
      <c r="K287" s="16" t="s">
        <v>1349</v>
      </c>
      <c r="L287" s="16">
        <v>321402</v>
      </c>
      <c r="M287" s="16"/>
      <c r="N287" s="16"/>
      <c r="O287" s="16"/>
      <c r="P287" s="16"/>
      <c r="Q287" s="16"/>
      <c r="R287" s="16"/>
    </row>
    <row r="288" spans="1:18" ht="15.75" thickBot="1">
      <c r="A288" s="11">
        <f t="shared" si="10"/>
        <v>283</v>
      </c>
      <c r="B288" s="12">
        <v>4</v>
      </c>
      <c r="C288" s="12">
        <f t="shared" si="11"/>
        <v>10004000</v>
      </c>
      <c r="D288" s="47" t="str">
        <f>VLOOKUP(B288,'[1]listing13'!$E$8:$H$345,4,0)</f>
        <v>CSU</v>
      </c>
      <c r="E288" s="13" t="s">
        <v>1573</v>
      </c>
      <c r="F288" s="14" t="s">
        <v>884</v>
      </c>
      <c r="G288" s="14" t="s">
        <v>1559</v>
      </c>
      <c r="H288" s="14" t="s">
        <v>1253</v>
      </c>
      <c r="I288" s="16" t="s">
        <v>1574</v>
      </c>
      <c r="J288" s="16">
        <v>341337</v>
      </c>
      <c r="K288" s="16" t="s">
        <v>261</v>
      </c>
      <c r="L288" s="16">
        <v>341416</v>
      </c>
      <c r="M288" s="16" t="s">
        <v>1575</v>
      </c>
      <c r="N288" s="16">
        <v>341415</v>
      </c>
      <c r="O288" s="16">
        <v>341337</v>
      </c>
      <c r="P288" s="16"/>
      <c r="Q288" s="16"/>
      <c r="R288" s="16"/>
    </row>
    <row r="289" spans="1:18" ht="15.75" thickBot="1">
      <c r="A289" s="11">
        <f t="shared" si="10"/>
        <v>284</v>
      </c>
      <c r="B289" s="12">
        <v>306</v>
      </c>
      <c r="C289" s="12">
        <f t="shared" si="11"/>
        <v>10306000</v>
      </c>
      <c r="D289" s="47" t="str">
        <f>VLOOKUP(B289,'[1]listing13'!$E$8:$H$345,4,0)</f>
        <v>CHI</v>
      </c>
      <c r="E289" s="13" t="s">
        <v>1576</v>
      </c>
      <c r="F289" s="14" t="s">
        <v>884</v>
      </c>
      <c r="G289" s="14" t="s">
        <v>1231</v>
      </c>
      <c r="H289" s="14" t="s">
        <v>1577</v>
      </c>
      <c r="I289" s="16" t="s">
        <v>1578</v>
      </c>
      <c r="J289" s="16">
        <v>99110031</v>
      </c>
      <c r="K289" s="16" t="s">
        <v>1579</v>
      </c>
      <c r="L289" s="16"/>
      <c r="M289" s="16" t="s">
        <v>1580</v>
      </c>
      <c r="N289" s="16">
        <v>342354</v>
      </c>
      <c r="O289" s="16">
        <v>342630</v>
      </c>
      <c r="P289" s="16"/>
      <c r="Q289" s="16"/>
      <c r="R289" s="16"/>
    </row>
    <row r="290" spans="1:18" ht="27" thickBot="1">
      <c r="A290" s="11">
        <f t="shared" si="10"/>
        <v>285</v>
      </c>
      <c r="B290" s="12">
        <v>249</v>
      </c>
      <c r="C290" s="12">
        <f t="shared" si="11"/>
        <v>10249000</v>
      </c>
      <c r="D290" s="47" t="str">
        <f>VLOOKUP(B290,'[1]listing13'!$E$8:$H$345,4,0)</f>
        <v>SCL</v>
      </c>
      <c r="E290" s="13" t="s">
        <v>1581</v>
      </c>
      <c r="F290" s="14" t="s">
        <v>884</v>
      </c>
      <c r="G290" s="14" t="s">
        <v>1582</v>
      </c>
      <c r="H290" s="14" t="s">
        <v>1583</v>
      </c>
      <c r="I290" s="15" t="s">
        <v>1584</v>
      </c>
      <c r="J290" s="15">
        <v>99116639</v>
      </c>
      <c r="K290" s="15" t="s">
        <v>1585</v>
      </c>
      <c r="L290" s="15">
        <v>350821</v>
      </c>
      <c r="M290" s="15" t="s">
        <v>1586</v>
      </c>
      <c r="N290" s="15">
        <v>96674894</v>
      </c>
      <c r="O290" s="15">
        <v>350821</v>
      </c>
      <c r="P290" s="15"/>
      <c r="Q290" s="15"/>
      <c r="R290" s="16"/>
    </row>
    <row r="291" spans="1:18" ht="27" thickBot="1">
      <c r="A291" s="11">
        <f t="shared" si="10"/>
        <v>286</v>
      </c>
      <c r="B291" s="12">
        <v>359</v>
      </c>
      <c r="C291" s="12">
        <f t="shared" si="11"/>
        <v>10359000</v>
      </c>
      <c r="D291" s="47" t="str">
        <f>VLOOKUP(B291,'[1]listing13'!$E$8:$H$345,4,0)</f>
        <v>NRS</v>
      </c>
      <c r="E291" s="13" t="s">
        <v>1587</v>
      </c>
      <c r="F291" s="14" t="s">
        <v>884</v>
      </c>
      <c r="G291" s="14" t="s">
        <v>1588</v>
      </c>
      <c r="H291" s="14" t="s">
        <v>1352</v>
      </c>
      <c r="I291" s="15" t="s">
        <v>1589</v>
      </c>
      <c r="J291" s="15">
        <v>99114414</v>
      </c>
      <c r="K291" s="15" t="s">
        <v>1590</v>
      </c>
      <c r="L291" s="15">
        <v>99118131</v>
      </c>
      <c r="M291" s="15" t="s">
        <v>1591</v>
      </c>
      <c r="N291" s="15">
        <v>99169627</v>
      </c>
      <c r="O291" s="15" t="s">
        <v>1592</v>
      </c>
      <c r="P291" s="15" t="s">
        <v>1593</v>
      </c>
      <c r="Q291" s="15" t="s">
        <v>1594</v>
      </c>
      <c r="R291" s="15"/>
    </row>
    <row r="292" spans="1:18" ht="27" thickBot="1">
      <c r="A292" s="11">
        <f t="shared" si="10"/>
        <v>287</v>
      </c>
      <c r="B292" s="12">
        <v>440</v>
      </c>
      <c r="C292" s="12">
        <f t="shared" si="11"/>
        <v>10440000</v>
      </c>
      <c r="D292" s="47" t="str">
        <f>VLOOKUP(B292,'[1]listing13'!$E$8:$H$345,4,0)</f>
        <v>ESG</v>
      </c>
      <c r="E292" s="13" t="s">
        <v>1595</v>
      </c>
      <c r="F292" s="14" t="s">
        <v>884</v>
      </c>
      <c r="G292" s="14" t="s">
        <v>1596</v>
      </c>
      <c r="H292" s="14" t="s">
        <v>1253</v>
      </c>
      <c r="I292" s="15" t="s">
        <v>1597</v>
      </c>
      <c r="J292" s="15" t="s">
        <v>1598</v>
      </c>
      <c r="K292" s="15" t="s">
        <v>1599</v>
      </c>
      <c r="L292" s="15">
        <v>341188</v>
      </c>
      <c r="M292" s="15"/>
      <c r="N292" s="15">
        <v>342858</v>
      </c>
      <c r="O292" s="38">
        <v>342890</v>
      </c>
      <c r="P292" s="25"/>
      <c r="Q292" s="15"/>
      <c r="R292" s="15"/>
    </row>
    <row r="293" spans="1:18" ht="27" thickBot="1">
      <c r="A293" s="11">
        <f t="shared" si="10"/>
        <v>288</v>
      </c>
      <c r="B293" s="12">
        <v>491</v>
      </c>
      <c r="C293" s="12">
        <f t="shared" si="11"/>
        <v>10491000</v>
      </c>
      <c r="D293" s="47" t="str">
        <f>VLOOKUP(B293,'[1]listing13'!$E$8:$H$345,4,0)</f>
        <v>ERZ</v>
      </c>
      <c r="E293" s="13" t="s">
        <v>1600</v>
      </c>
      <c r="F293" s="14" t="s">
        <v>884</v>
      </c>
      <c r="G293" s="14" t="s">
        <v>1601</v>
      </c>
      <c r="H293" s="14" t="s">
        <v>1602</v>
      </c>
      <c r="I293" s="15" t="s">
        <v>1603</v>
      </c>
      <c r="J293" s="15">
        <v>99114526</v>
      </c>
      <c r="K293" s="15" t="s">
        <v>1604</v>
      </c>
      <c r="L293" s="15">
        <v>451503</v>
      </c>
      <c r="M293" s="15" t="s">
        <v>1605</v>
      </c>
      <c r="N293" s="15">
        <v>99097416</v>
      </c>
      <c r="O293" s="10">
        <v>456315</v>
      </c>
      <c r="P293" s="15"/>
      <c r="Q293" s="15"/>
      <c r="R293" s="15"/>
    </row>
    <row r="294" spans="1:18" ht="15.75" thickBot="1">
      <c r="A294" s="11">
        <f t="shared" si="10"/>
        <v>289</v>
      </c>
      <c r="B294" s="12">
        <v>191</v>
      </c>
      <c r="C294" s="12">
        <f t="shared" si="11"/>
        <v>10191000</v>
      </c>
      <c r="D294" s="47" t="str">
        <f>VLOOKUP(B294,'[1]listing13'!$E$8:$H$345,4,0)</f>
        <v>EER</v>
      </c>
      <c r="E294" s="13" t="s">
        <v>1606</v>
      </c>
      <c r="F294" s="14" t="s">
        <v>884</v>
      </c>
      <c r="G294" s="14" t="s">
        <v>1607</v>
      </c>
      <c r="H294" s="14" t="s">
        <v>1608</v>
      </c>
      <c r="I294" s="15" t="s">
        <v>1609</v>
      </c>
      <c r="J294" s="15">
        <v>342814</v>
      </c>
      <c r="K294" s="16" t="s">
        <v>1610</v>
      </c>
      <c r="L294" s="15">
        <v>341871</v>
      </c>
      <c r="M294" s="15" t="s">
        <v>1611</v>
      </c>
      <c r="N294" s="15">
        <v>342549</v>
      </c>
      <c r="O294" s="16">
        <v>343033</v>
      </c>
      <c r="P294" s="16"/>
      <c r="Q294" s="16"/>
      <c r="R294" s="16"/>
    </row>
    <row r="295" spans="1:18" ht="27" thickBot="1">
      <c r="A295" s="11">
        <f t="shared" si="10"/>
        <v>290</v>
      </c>
      <c r="B295" s="12">
        <v>528</v>
      </c>
      <c r="C295" s="12">
        <f t="shared" si="11"/>
        <v>10528000</v>
      </c>
      <c r="D295" s="47" t="str">
        <f>VLOOKUP(B295,'[1]listing13'!$E$8:$H$345,4,0)</f>
        <v>HRM</v>
      </c>
      <c r="E295" s="13" t="s">
        <v>1612</v>
      </c>
      <c r="F295" s="14" t="s">
        <v>884</v>
      </c>
      <c r="G295" s="14" t="s">
        <v>1613</v>
      </c>
      <c r="H295" s="14" t="s">
        <v>1614</v>
      </c>
      <c r="I295" s="17" t="s">
        <v>1615</v>
      </c>
      <c r="J295" s="15" t="s">
        <v>1616</v>
      </c>
      <c r="K295" s="15"/>
      <c r="L295" s="17"/>
      <c r="M295" s="15"/>
      <c r="N295" s="15"/>
      <c r="O295" s="15">
        <v>363810</v>
      </c>
      <c r="P295" s="15"/>
      <c r="Q295" s="15"/>
      <c r="R295" s="39"/>
    </row>
    <row r="296" spans="1:18" ht="52.5" thickBot="1">
      <c r="A296" s="11">
        <f aca="true" t="shared" si="12" ref="A296:A337">A295+1</f>
        <v>291</v>
      </c>
      <c r="B296" s="12">
        <v>529</v>
      </c>
      <c r="C296" s="12">
        <f t="shared" si="11"/>
        <v>10529000</v>
      </c>
      <c r="D296" s="47" t="str">
        <f>VLOOKUP(B296,'[1]listing13'!$E$8:$H$345,4,0)</f>
        <v>ANO</v>
      </c>
      <c r="E296" s="13" t="s">
        <v>1617</v>
      </c>
      <c r="F296" s="14" t="s">
        <v>884</v>
      </c>
      <c r="G296" s="14" t="s">
        <v>1618</v>
      </c>
      <c r="H296" s="14" t="s">
        <v>1619</v>
      </c>
      <c r="I296" s="17" t="s">
        <v>1620</v>
      </c>
      <c r="J296" s="15">
        <v>99116365</v>
      </c>
      <c r="K296" s="15"/>
      <c r="L296" s="17"/>
      <c r="M296" s="40" t="s">
        <v>1621</v>
      </c>
      <c r="N296" s="25">
        <v>464105</v>
      </c>
      <c r="O296" s="15">
        <v>315315</v>
      </c>
      <c r="P296" s="15" t="s">
        <v>1622</v>
      </c>
      <c r="Q296" s="15" t="s">
        <v>1623</v>
      </c>
      <c r="R296" s="39"/>
    </row>
    <row r="297" spans="1:18" ht="39.75" thickBot="1">
      <c r="A297" s="11">
        <f t="shared" si="12"/>
        <v>292</v>
      </c>
      <c r="B297" s="12">
        <v>530</v>
      </c>
      <c r="C297" s="12">
        <f t="shared" si="11"/>
        <v>10530000</v>
      </c>
      <c r="D297" s="47" t="str">
        <f>VLOOKUP(B297,'[1]listing13'!$E$8:$H$345,4,0)</f>
        <v>RMC</v>
      </c>
      <c r="E297" s="13" t="s">
        <v>1624</v>
      </c>
      <c r="F297" s="14" t="s">
        <v>884</v>
      </c>
      <c r="G297" s="14" t="s">
        <v>1625</v>
      </c>
      <c r="H297" s="14" t="s">
        <v>1626</v>
      </c>
      <c r="I297" s="15" t="s">
        <v>1627</v>
      </c>
      <c r="J297" s="15" t="s">
        <v>1628</v>
      </c>
      <c r="K297" s="17" t="s">
        <v>1629</v>
      </c>
      <c r="L297" s="15">
        <v>99110305</v>
      </c>
      <c r="M297" s="10" t="s">
        <v>1630</v>
      </c>
      <c r="N297" s="15">
        <v>99112813</v>
      </c>
      <c r="O297" s="15" t="s">
        <v>1631</v>
      </c>
      <c r="P297" s="15"/>
      <c r="Q297" s="15"/>
      <c r="R297" s="39"/>
    </row>
    <row r="298" spans="1:18" ht="39.75" thickBot="1">
      <c r="A298" s="11">
        <f t="shared" si="12"/>
        <v>293</v>
      </c>
      <c r="B298" s="12">
        <v>531</v>
      </c>
      <c r="C298" s="12">
        <f t="shared" si="11"/>
        <v>10531000</v>
      </c>
      <c r="D298" s="47" t="str">
        <f>VLOOKUP(B298,'[1]listing13'!$E$8:$H$345,4,0)</f>
        <v>NKT</v>
      </c>
      <c r="E298" s="13" t="s">
        <v>1632</v>
      </c>
      <c r="F298" s="14" t="s">
        <v>884</v>
      </c>
      <c r="G298" s="14" t="s">
        <v>1633</v>
      </c>
      <c r="H298" s="14" t="s">
        <v>1634</v>
      </c>
      <c r="I298" s="17" t="s">
        <v>1635</v>
      </c>
      <c r="J298" s="15">
        <v>99090227</v>
      </c>
      <c r="K298" s="15"/>
      <c r="L298" s="17"/>
      <c r="M298" s="15"/>
      <c r="N298" s="15"/>
      <c r="O298" s="15"/>
      <c r="P298" s="15"/>
      <c r="Q298" s="15"/>
      <c r="R298" s="39"/>
    </row>
    <row r="299" spans="1:18" ht="39.75" thickBot="1">
      <c r="A299" s="11">
        <f t="shared" si="12"/>
        <v>294</v>
      </c>
      <c r="B299" s="12">
        <v>532</v>
      </c>
      <c r="C299" s="12">
        <f t="shared" si="11"/>
        <v>10532000</v>
      </c>
      <c r="D299" s="47" t="str">
        <f>VLOOKUP(B299,'[1]listing13'!$E$8:$H$345,4,0)</f>
        <v>HGN</v>
      </c>
      <c r="E299" s="13" t="s">
        <v>1636</v>
      </c>
      <c r="F299" s="14" t="s">
        <v>884</v>
      </c>
      <c r="G299" s="14" t="s">
        <v>1637</v>
      </c>
      <c r="H299" s="14" t="s">
        <v>1638</v>
      </c>
      <c r="I299" s="17" t="s">
        <v>1639</v>
      </c>
      <c r="J299" s="15">
        <v>99113909</v>
      </c>
      <c r="K299" s="15"/>
      <c r="L299" s="17"/>
      <c r="M299" s="15" t="s">
        <v>1640</v>
      </c>
      <c r="N299" s="15" t="s">
        <v>1641</v>
      </c>
      <c r="O299" s="15">
        <v>343080</v>
      </c>
      <c r="P299" s="15"/>
      <c r="Q299" s="15"/>
      <c r="R299" s="39"/>
    </row>
    <row r="300" spans="1:18" ht="27" thickBot="1">
      <c r="A300" s="11">
        <f t="shared" si="12"/>
        <v>295</v>
      </c>
      <c r="B300" s="12">
        <v>510</v>
      </c>
      <c r="C300" s="12">
        <f t="shared" si="11"/>
        <v>10510000</v>
      </c>
      <c r="D300" s="47" t="str">
        <f>VLOOKUP(B300,'[1]listing13'!$E$8:$H$345,4,0)</f>
        <v>HBJ</v>
      </c>
      <c r="E300" s="13" t="s">
        <v>1642</v>
      </c>
      <c r="F300" s="14" t="s">
        <v>884</v>
      </c>
      <c r="G300" s="14" t="s">
        <v>1643</v>
      </c>
      <c r="H300" s="14" t="s">
        <v>1644</v>
      </c>
      <c r="I300" s="15"/>
      <c r="J300" s="16"/>
      <c r="K300" s="16"/>
      <c r="L300" s="16"/>
      <c r="M300" s="16"/>
      <c r="N300" s="16"/>
      <c r="O300" s="16"/>
      <c r="P300" s="15"/>
      <c r="Q300" s="15"/>
      <c r="R300" s="16"/>
    </row>
    <row r="301" spans="1:18" ht="15.75" thickBot="1">
      <c r="A301" s="11">
        <f t="shared" si="12"/>
        <v>296</v>
      </c>
      <c r="B301" s="12">
        <v>122</v>
      </c>
      <c r="C301" s="12">
        <f t="shared" si="11"/>
        <v>10122000</v>
      </c>
      <c r="D301" s="47" t="str">
        <f>VLOOKUP(B301,'[1]listing13'!$E$8:$H$345,4,0)</f>
        <v>ARI</v>
      </c>
      <c r="E301" s="13" t="s">
        <v>1645</v>
      </c>
      <c r="F301" s="14" t="s">
        <v>1646</v>
      </c>
      <c r="G301" s="14" t="s">
        <v>1647</v>
      </c>
      <c r="H301" s="14" t="s">
        <v>1648</v>
      </c>
      <c r="I301" s="16" t="s">
        <v>1649</v>
      </c>
      <c r="J301" s="16">
        <v>2225</v>
      </c>
      <c r="K301" s="16" t="s">
        <v>1650</v>
      </c>
      <c r="L301" s="16">
        <v>2331</v>
      </c>
      <c r="M301" s="16" t="s">
        <v>1651</v>
      </c>
      <c r="N301" s="16">
        <v>2335</v>
      </c>
      <c r="O301" s="16"/>
      <c r="P301" s="15"/>
      <c r="Q301" s="15"/>
      <c r="R301" s="16"/>
    </row>
    <row r="302" spans="1:18" ht="15.75" thickBot="1">
      <c r="A302" s="11">
        <f t="shared" si="12"/>
        <v>297</v>
      </c>
      <c r="B302" s="12">
        <v>96</v>
      </c>
      <c r="C302" s="12">
        <f t="shared" si="11"/>
        <v>10096000</v>
      </c>
      <c r="D302" s="47" t="str">
        <f>VLOOKUP(B302,'[1]listing13'!$E$8:$H$345,4,0)</f>
        <v>GUR</v>
      </c>
      <c r="E302" s="13" t="s">
        <v>1652</v>
      </c>
      <c r="F302" s="14" t="s">
        <v>1646</v>
      </c>
      <c r="G302" s="14" t="s">
        <v>129</v>
      </c>
      <c r="H302" s="14" t="s">
        <v>1648</v>
      </c>
      <c r="I302" s="16" t="s">
        <v>1653</v>
      </c>
      <c r="J302" s="16">
        <v>2560</v>
      </c>
      <c r="K302" s="16" t="s">
        <v>1654</v>
      </c>
      <c r="L302" s="16">
        <v>320573</v>
      </c>
      <c r="M302" s="16"/>
      <c r="N302" s="16">
        <v>3268</v>
      </c>
      <c r="O302" s="16"/>
      <c r="P302" s="15"/>
      <c r="Q302" s="15"/>
      <c r="R302" s="16"/>
    </row>
    <row r="303" spans="1:18" ht="15.75" thickBot="1">
      <c r="A303" s="11">
        <f t="shared" si="12"/>
        <v>298</v>
      </c>
      <c r="B303" s="12">
        <v>326</v>
      </c>
      <c r="C303" s="12">
        <f t="shared" si="11"/>
        <v>10326000</v>
      </c>
      <c r="D303" s="47" t="str">
        <f>VLOOKUP(B303,'[1]listing13'!$E$8:$H$345,4,0)</f>
        <v>JIV</v>
      </c>
      <c r="E303" s="13" t="s">
        <v>1655</v>
      </c>
      <c r="F303" s="14" t="s">
        <v>1646</v>
      </c>
      <c r="G303" s="14" t="s">
        <v>137</v>
      </c>
      <c r="H303" s="14" t="s">
        <v>1656</v>
      </c>
      <c r="I303" s="16" t="s">
        <v>1657</v>
      </c>
      <c r="J303" s="16"/>
      <c r="K303" s="16" t="s">
        <v>1658</v>
      </c>
      <c r="L303" s="16"/>
      <c r="M303" s="16" t="s">
        <v>812</v>
      </c>
      <c r="N303" s="16"/>
      <c r="O303" s="16"/>
      <c r="P303" s="15"/>
      <c r="Q303" s="15"/>
      <c r="R303" s="16"/>
    </row>
    <row r="304" spans="1:18" ht="15.75" thickBot="1">
      <c r="A304" s="11">
        <f t="shared" si="12"/>
        <v>299</v>
      </c>
      <c r="B304" s="12">
        <v>459</v>
      </c>
      <c r="C304" s="12">
        <f t="shared" si="11"/>
        <v>10459000</v>
      </c>
      <c r="D304" s="47" t="str">
        <f>VLOOKUP(B304,'[1]listing13'!$E$8:$H$345,4,0)</f>
        <v>IBA</v>
      </c>
      <c r="E304" s="13" t="s">
        <v>1659</v>
      </c>
      <c r="F304" s="14" t="s">
        <v>1646</v>
      </c>
      <c r="G304" s="14" t="s">
        <v>160</v>
      </c>
      <c r="H304" s="14" t="s">
        <v>1648</v>
      </c>
      <c r="I304" s="15" t="s">
        <v>1660</v>
      </c>
      <c r="J304" s="15">
        <v>99452858</v>
      </c>
      <c r="K304" s="15"/>
      <c r="L304" s="15"/>
      <c r="M304" s="15"/>
      <c r="N304" s="15"/>
      <c r="O304" s="15"/>
      <c r="P304" s="15"/>
      <c r="Q304" s="15"/>
      <c r="R304" s="15"/>
    </row>
    <row r="305" spans="1:18" ht="15.75" thickBot="1">
      <c r="A305" s="11">
        <f t="shared" si="12"/>
        <v>300</v>
      </c>
      <c r="B305" s="12">
        <v>157</v>
      </c>
      <c r="C305" s="12">
        <f t="shared" si="11"/>
        <v>10157000</v>
      </c>
      <c r="D305" s="47" t="str">
        <f>VLOOKUP(B305,'[1]listing13'!$E$8:$H$345,4,0)</f>
        <v>IHN</v>
      </c>
      <c r="E305" s="13" t="s">
        <v>1661</v>
      </c>
      <c r="F305" s="14" t="s">
        <v>1646</v>
      </c>
      <c r="G305" s="14" t="s">
        <v>1662</v>
      </c>
      <c r="H305" s="14" t="s">
        <v>1648</v>
      </c>
      <c r="I305" s="16" t="s">
        <v>1663</v>
      </c>
      <c r="J305" s="16">
        <v>2842</v>
      </c>
      <c r="K305" s="16"/>
      <c r="L305" s="16">
        <v>2941</v>
      </c>
      <c r="M305" s="16"/>
      <c r="N305" s="16"/>
      <c r="O305" s="16"/>
      <c r="P305" s="15"/>
      <c r="Q305" s="15"/>
      <c r="R305" s="16"/>
    </row>
    <row r="306" spans="1:18" ht="15.75" thickBot="1">
      <c r="A306" s="11">
        <f t="shared" si="12"/>
        <v>301</v>
      </c>
      <c r="B306" s="12">
        <v>130</v>
      </c>
      <c r="C306" s="12">
        <f t="shared" si="11"/>
        <v>10130000</v>
      </c>
      <c r="D306" s="47" t="str">
        <f>VLOOKUP(B306,'[1]listing13'!$E$8:$H$345,4,0)</f>
        <v>AZA</v>
      </c>
      <c r="E306" s="41" t="s">
        <v>1664</v>
      </c>
      <c r="F306" s="14" t="s">
        <v>1646</v>
      </c>
      <c r="G306" s="14" t="s">
        <v>86</v>
      </c>
      <c r="H306" s="14" t="s">
        <v>1648</v>
      </c>
      <c r="I306" s="15" t="s">
        <v>739</v>
      </c>
      <c r="J306" s="16"/>
      <c r="K306" s="15" t="s">
        <v>1665</v>
      </c>
      <c r="L306" s="16"/>
      <c r="M306" s="16"/>
      <c r="N306" s="16"/>
      <c r="O306" s="16"/>
      <c r="P306" s="15"/>
      <c r="Q306" s="15"/>
      <c r="R306" s="16"/>
    </row>
    <row r="307" spans="1:18" ht="15.75" thickBot="1">
      <c r="A307" s="11">
        <f t="shared" si="12"/>
        <v>302</v>
      </c>
      <c r="B307" s="12">
        <v>324</v>
      </c>
      <c r="C307" s="12">
        <f t="shared" si="11"/>
        <v>10324000</v>
      </c>
      <c r="D307" s="47" t="str">
        <f>VLOOKUP(B307,'[1]listing13'!$E$8:$H$345,4,0)</f>
        <v>TRN</v>
      </c>
      <c r="E307" s="13" t="s">
        <v>1666</v>
      </c>
      <c r="F307" s="14" t="s">
        <v>1646</v>
      </c>
      <c r="G307" s="14" t="s">
        <v>137</v>
      </c>
      <c r="H307" s="14" t="s">
        <v>1656</v>
      </c>
      <c r="I307" s="16" t="s">
        <v>1667</v>
      </c>
      <c r="J307" s="16"/>
      <c r="K307" s="16" t="s">
        <v>1668</v>
      </c>
      <c r="L307" s="16"/>
      <c r="M307" s="16"/>
      <c r="N307" s="16"/>
      <c r="O307" s="16"/>
      <c r="P307" s="15"/>
      <c r="Q307" s="15"/>
      <c r="R307" s="16"/>
    </row>
    <row r="308" spans="1:18" ht="15.75" thickBot="1">
      <c r="A308" s="11">
        <f t="shared" si="12"/>
        <v>303</v>
      </c>
      <c r="B308" s="12">
        <v>251</v>
      </c>
      <c r="C308" s="12">
        <f t="shared" si="11"/>
        <v>10251000</v>
      </c>
      <c r="D308" s="47" t="str">
        <f>VLOOKUP(B308,'[1]listing13'!$E$8:$H$345,4,0)</f>
        <v>UVN</v>
      </c>
      <c r="E308" s="13" t="s">
        <v>1669</v>
      </c>
      <c r="F308" s="14" t="s">
        <v>1646</v>
      </c>
      <c r="G308" s="14" t="s">
        <v>25</v>
      </c>
      <c r="H308" s="14" t="s">
        <v>1648</v>
      </c>
      <c r="I308" s="16" t="s">
        <v>1670</v>
      </c>
      <c r="J308" s="16">
        <v>2948</v>
      </c>
      <c r="K308" s="16"/>
      <c r="L308" s="16"/>
      <c r="M308" s="16"/>
      <c r="N308" s="16"/>
      <c r="O308" s="16"/>
      <c r="P308" s="15"/>
      <c r="Q308" s="15"/>
      <c r="R308" s="16"/>
    </row>
    <row r="309" spans="1:18" ht="15.75" thickBot="1">
      <c r="A309" s="11">
        <f t="shared" si="12"/>
        <v>304</v>
      </c>
      <c r="B309" s="12">
        <v>422</v>
      </c>
      <c r="C309" s="12">
        <f t="shared" si="11"/>
        <v>10422000</v>
      </c>
      <c r="D309" s="47" t="str">
        <f>VLOOKUP(B309,'[1]listing13'!$E$8:$H$345,4,0)</f>
        <v>ULH</v>
      </c>
      <c r="E309" s="13" t="s">
        <v>1671</v>
      </c>
      <c r="F309" s="14" t="s">
        <v>1646</v>
      </c>
      <c r="G309" s="14" t="s">
        <v>143</v>
      </c>
      <c r="H309" s="14" t="s">
        <v>1672</v>
      </c>
      <c r="I309" s="16" t="s">
        <v>1673</v>
      </c>
      <c r="J309" s="16"/>
      <c r="K309" s="16"/>
      <c r="L309" s="16"/>
      <c r="M309" s="16"/>
      <c r="N309" s="16"/>
      <c r="O309" s="16"/>
      <c r="P309" s="15"/>
      <c r="Q309" s="15"/>
      <c r="R309" s="16"/>
    </row>
    <row r="310" spans="1:18" ht="15.75" thickBot="1">
      <c r="A310" s="11">
        <f t="shared" si="12"/>
        <v>305</v>
      </c>
      <c r="B310" s="12">
        <v>325</v>
      </c>
      <c r="C310" s="12">
        <f t="shared" si="11"/>
        <v>10325000</v>
      </c>
      <c r="D310" s="47" t="str">
        <f>VLOOKUP(B310,'[1]listing13'!$E$8:$H$345,4,0)</f>
        <v>UNS</v>
      </c>
      <c r="E310" s="13" t="s">
        <v>1674</v>
      </c>
      <c r="F310" s="14" t="s">
        <v>1646</v>
      </c>
      <c r="G310" s="14" t="s">
        <v>137</v>
      </c>
      <c r="H310" s="14" t="s">
        <v>1656</v>
      </c>
      <c r="I310" s="16" t="s">
        <v>1675</v>
      </c>
      <c r="J310" s="16">
        <v>216</v>
      </c>
      <c r="K310" s="16"/>
      <c r="L310" s="16"/>
      <c r="M310" s="16"/>
      <c r="N310" s="16"/>
      <c r="O310" s="16"/>
      <c r="P310" s="15"/>
      <c r="Q310" s="15"/>
      <c r="R310" s="16"/>
    </row>
    <row r="311" spans="1:18" ht="15.75" thickBot="1">
      <c r="A311" s="11">
        <f t="shared" si="12"/>
        <v>306</v>
      </c>
      <c r="B311" s="12">
        <v>323</v>
      </c>
      <c r="C311" s="12">
        <f t="shared" si="11"/>
        <v>10323000</v>
      </c>
      <c r="D311" s="47" t="str">
        <f>VLOOKUP(B311,'[1]listing13'!$E$8:$H$345,4,0)</f>
        <v>CMD</v>
      </c>
      <c r="E311" s="13" t="s">
        <v>1676</v>
      </c>
      <c r="F311" s="14" t="s">
        <v>1646</v>
      </c>
      <c r="G311" s="14" t="s">
        <v>137</v>
      </c>
      <c r="H311" s="14" t="s">
        <v>1656</v>
      </c>
      <c r="I311" s="16" t="s">
        <v>1677</v>
      </c>
      <c r="J311" s="16"/>
      <c r="K311" s="16"/>
      <c r="L311" s="16"/>
      <c r="M311" s="16"/>
      <c r="N311" s="16"/>
      <c r="O311" s="16"/>
      <c r="P311" s="15"/>
      <c r="Q311" s="15"/>
      <c r="R311" s="16"/>
    </row>
    <row r="312" spans="1:18" ht="27" thickBot="1">
      <c r="A312" s="11">
        <f t="shared" si="12"/>
        <v>307</v>
      </c>
      <c r="B312" s="12">
        <v>455</v>
      </c>
      <c r="C312" s="12">
        <f t="shared" si="11"/>
        <v>10455000</v>
      </c>
      <c r="D312" s="47" t="str">
        <f>VLOOKUP(B312,'[1]listing13'!$E$8:$H$345,4,0)</f>
        <v>TVT</v>
      </c>
      <c r="E312" s="13" t="s">
        <v>1678</v>
      </c>
      <c r="F312" s="14" t="s">
        <v>1646</v>
      </c>
      <c r="G312" s="14" t="s">
        <v>446</v>
      </c>
      <c r="H312" s="14" t="s">
        <v>1679</v>
      </c>
      <c r="I312" s="15" t="s">
        <v>1680</v>
      </c>
      <c r="J312" s="15">
        <v>99116524</v>
      </c>
      <c r="K312" s="15" t="s">
        <v>1681</v>
      </c>
      <c r="L312" s="15">
        <v>99451100</v>
      </c>
      <c r="M312" s="15"/>
      <c r="N312" s="16"/>
      <c r="O312" s="16"/>
      <c r="P312" s="15" t="s">
        <v>1682</v>
      </c>
      <c r="Q312" s="15"/>
      <c r="R312" s="16"/>
    </row>
    <row r="313" spans="1:18" ht="15.75" thickBot="1">
      <c r="A313" s="11">
        <f t="shared" si="12"/>
        <v>308</v>
      </c>
      <c r="B313" s="12">
        <v>473</v>
      </c>
      <c r="C313" s="12">
        <f t="shared" si="11"/>
        <v>10473000</v>
      </c>
      <c r="D313" s="47" t="str">
        <f>VLOOKUP(B313,'[1]listing13'!$E$8:$H$345,4,0)</f>
        <v>HRA</v>
      </c>
      <c r="E313" s="13" t="s">
        <v>1683</v>
      </c>
      <c r="F313" s="14" t="s">
        <v>1646</v>
      </c>
      <c r="G313" s="14" t="s">
        <v>1684</v>
      </c>
      <c r="H313" s="14" t="s">
        <v>1685</v>
      </c>
      <c r="I313" s="17" t="s">
        <v>1686</v>
      </c>
      <c r="J313" s="17">
        <v>99457447</v>
      </c>
      <c r="K313" s="15" t="s">
        <v>1687</v>
      </c>
      <c r="L313" s="16"/>
      <c r="M313" s="15" t="s">
        <v>1688</v>
      </c>
      <c r="N313" s="15">
        <v>99879035</v>
      </c>
      <c r="O313" s="16"/>
      <c r="P313" s="15" t="s">
        <v>1689</v>
      </c>
      <c r="Q313" s="15"/>
      <c r="R313" s="16"/>
    </row>
    <row r="314" spans="1:18" ht="15.75" thickBot="1">
      <c r="A314" s="11">
        <f t="shared" si="12"/>
        <v>309</v>
      </c>
      <c r="B314" s="12">
        <v>304</v>
      </c>
      <c r="C314" s="12">
        <f t="shared" si="11"/>
        <v>10304000</v>
      </c>
      <c r="D314" s="47" t="str">
        <f>VLOOKUP(B314,'[1]listing13'!$E$8:$H$345,4,0)</f>
        <v>HII</v>
      </c>
      <c r="E314" s="13" t="s">
        <v>1690</v>
      </c>
      <c r="F314" s="14" t="s">
        <v>1646</v>
      </c>
      <c r="G314" s="14" t="s">
        <v>386</v>
      </c>
      <c r="H314" s="14" t="s">
        <v>1648</v>
      </c>
      <c r="I314" s="16" t="s">
        <v>1691</v>
      </c>
      <c r="J314" s="16">
        <v>3598</v>
      </c>
      <c r="K314" s="16" t="s">
        <v>1692</v>
      </c>
      <c r="L314" s="16">
        <v>2537</v>
      </c>
      <c r="M314" s="16"/>
      <c r="N314" s="16"/>
      <c r="O314" s="16"/>
      <c r="P314" s="15"/>
      <c r="Q314" s="15"/>
      <c r="R314" s="16"/>
    </row>
    <row r="315" spans="1:18" ht="15.75" thickBot="1">
      <c r="A315" s="11">
        <f t="shared" si="12"/>
        <v>310</v>
      </c>
      <c r="B315" s="12">
        <v>448</v>
      </c>
      <c r="C315" s="12">
        <f t="shared" si="11"/>
        <v>10448000</v>
      </c>
      <c r="D315" s="47" t="str">
        <f>VLOOKUP(B315,'[1]listing13'!$E$8:$H$345,4,0)</f>
        <v>CHR</v>
      </c>
      <c r="E315" s="13" t="s">
        <v>1693</v>
      </c>
      <c r="F315" s="14" t="s">
        <v>1646</v>
      </c>
      <c r="G315" s="14" t="s">
        <v>1694</v>
      </c>
      <c r="H315" s="14" t="s">
        <v>1648</v>
      </c>
      <c r="I315" s="15" t="s">
        <v>1695</v>
      </c>
      <c r="J315" s="15">
        <v>224274</v>
      </c>
      <c r="K315" s="15" t="s">
        <v>1696</v>
      </c>
      <c r="L315" s="15">
        <v>99092599</v>
      </c>
      <c r="M315" s="15" t="s">
        <v>1697</v>
      </c>
      <c r="N315" s="15">
        <v>99008692</v>
      </c>
      <c r="O315" s="16"/>
      <c r="P315" s="15"/>
      <c r="Q315" s="15"/>
      <c r="R315" s="16"/>
    </row>
    <row r="316" spans="1:18" ht="15.75" thickBot="1">
      <c r="A316" s="11">
        <f t="shared" si="12"/>
        <v>311</v>
      </c>
      <c r="B316" s="12">
        <v>490</v>
      </c>
      <c r="C316" s="12">
        <f t="shared" si="11"/>
        <v>10490000</v>
      </c>
      <c r="D316" s="47" t="str">
        <f>VLOOKUP(B316,'[1]listing13'!$E$8:$H$345,4,0)</f>
        <v>SDT</v>
      </c>
      <c r="E316" s="13" t="s">
        <v>1698</v>
      </c>
      <c r="F316" s="14" t="s">
        <v>1646</v>
      </c>
      <c r="G316" s="14" t="s">
        <v>137</v>
      </c>
      <c r="H316" s="14"/>
      <c r="I316" s="16"/>
      <c r="J316" s="16"/>
      <c r="K316" s="16"/>
      <c r="L316" s="16"/>
      <c r="M316" s="16"/>
      <c r="N316" s="16"/>
      <c r="O316" s="16"/>
      <c r="P316" s="15"/>
      <c r="Q316" s="15"/>
      <c r="R316" s="16"/>
    </row>
    <row r="317" spans="1:18" ht="15.75" thickBot="1">
      <c r="A317" s="11">
        <f t="shared" si="12"/>
        <v>312</v>
      </c>
      <c r="B317" s="12">
        <v>94</v>
      </c>
      <c r="C317" s="12">
        <f t="shared" si="11"/>
        <v>10094000</v>
      </c>
      <c r="D317" s="47" t="str">
        <f>VLOOKUP(B317,'[1]listing13'!$E$8:$H$345,4,0)</f>
        <v>HUN</v>
      </c>
      <c r="E317" s="13" t="s">
        <v>1699</v>
      </c>
      <c r="F317" s="14" t="s">
        <v>1646</v>
      </c>
      <c r="G317" s="14" t="s">
        <v>1700</v>
      </c>
      <c r="H317" s="14" t="s">
        <v>1701</v>
      </c>
      <c r="I317" s="15" t="s">
        <v>1702</v>
      </c>
      <c r="J317" s="15">
        <v>99088888</v>
      </c>
      <c r="K317" s="26" t="s">
        <v>1703</v>
      </c>
      <c r="L317" s="16">
        <v>320573</v>
      </c>
      <c r="M317" s="15" t="s">
        <v>1704</v>
      </c>
      <c r="N317" s="16"/>
      <c r="O317" s="15">
        <v>245483</v>
      </c>
      <c r="P317" s="15">
        <v>99081828</v>
      </c>
      <c r="Q317" s="15"/>
      <c r="R317" s="16"/>
    </row>
    <row r="318" spans="1:18" ht="15.75" thickBot="1">
      <c r="A318" s="11">
        <f t="shared" si="12"/>
        <v>313</v>
      </c>
      <c r="B318" s="12">
        <v>218</v>
      </c>
      <c r="C318" s="12">
        <f t="shared" si="11"/>
        <v>10218000</v>
      </c>
      <c r="D318" s="48" t="s">
        <v>1783</v>
      </c>
      <c r="E318" s="13" t="s">
        <v>1705</v>
      </c>
      <c r="F318" s="14" t="s">
        <v>1706</v>
      </c>
      <c r="G318" s="14" t="s">
        <v>640</v>
      </c>
      <c r="H318" s="14" t="s">
        <v>1707</v>
      </c>
      <c r="I318" s="16" t="s">
        <v>907</v>
      </c>
      <c r="J318" s="16"/>
      <c r="K318" s="16" t="s">
        <v>1708</v>
      </c>
      <c r="L318" s="16"/>
      <c r="M318" s="16"/>
      <c r="N318" s="16"/>
      <c r="O318" s="16"/>
      <c r="P318" s="16"/>
      <c r="Q318" s="16"/>
      <c r="R318" s="16"/>
    </row>
    <row r="319" spans="1:18" ht="15.75" thickBot="1">
      <c r="A319" s="11">
        <f t="shared" si="12"/>
        <v>314</v>
      </c>
      <c r="B319" s="12">
        <v>62</v>
      </c>
      <c r="C319" s="12">
        <f t="shared" si="11"/>
        <v>10062000</v>
      </c>
      <c r="D319" s="47" t="str">
        <f>VLOOKUP(B319,'[1]listing13'!$E$8:$H$345,4,0)</f>
        <v>BNM</v>
      </c>
      <c r="E319" s="13" t="s">
        <v>1709</v>
      </c>
      <c r="F319" s="14" t="s">
        <v>1706</v>
      </c>
      <c r="G319" s="14" t="s">
        <v>1710</v>
      </c>
      <c r="H319" s="14" t="s">
        <v>1711</v>
      </c>
      <c r="I319" s="17" t="s">
        <v>1712</v>
      </c>
      <c r="J319" s="15">
        <v>99112147</v>
      </c>
      <c r="K319" s="15"/>
      <c r="L319" s="15"/>
      <c r="M319" s="16"/>
      <c r="N319" s="16"/>
      <c r="O319" s="15">
        <v>341191</v>
      </c>
      <c r="P319" s="16"/>
      <c r="Q319" s="16"/>
      <c r="R319" s="16"/>
    </row>
    <row r="320" spans="1:18" ht="15.75" thickBot="1">
      <c r="A320" s="11">
        <f t="shared" si="12"/>
        <v>315</v>
      </c>
      <c r="B320" s="12">
        <v>146</v>
      </c>
      <c r="C320" s="12">
        <f t="shared" si="11"/>
        <v>10146000</v>
      </c>
      <c r="D320" s="47" t="str">
        <f>VLOOKUP(B320,'[1]listing13'!$E$8:$H$345,4,0)</f>
        <v>CCA</v>
      </c>
      <c r="E320" s="13" t="s">
        <v>1713</v>
      </c>
      <c r="F320" s="14" t="s">
        <v>1706</v>
      </c>
      <c r="G320" s="14" t="s">
        <v>1714</v>
      </c>
      <c r="H320" s="14" t="s">
        <v>1715</v>
      </c>
      <c r="I320" s="16" t="s">
        <v>1716</v>
      </c>
      <c r="J320" s="16">
        <v>3531</v>
      </c>
      <c r="K320" s="16" t="s">
        <v>1654</v>
      </c>
      <c r="L320" s="16">
        <v>320573</v>
      </c>
      <c r="M320" s="16"/>
      <c r="N320" s="16">
        <v>3055</v>
      </c>
      <c r="O320" s="16"/>
      <c r="P320" s="16"/>
      <c r="Q320" s="16"/>
      <c r="R320" s="16"/>
    </row>
    <row r="321" spans="1:18" ht="15.75" thickBot="1">
      <c r="A321" s="11">
        <f t="shared" si="12"/>
        <v>316</v>
      </c>
      <c r="B321" s="12">
        <v>492</v>
      </c>
      <c r="C321" s="12">
        <f t="shared" si="11"/>
        <v>10492000</v>
      </c>
      <c r="D321" s="47" t="str">
        <f>VLOOKUP(B321,'[1]listing13'!$E$8:$H$345,4,0)</f>
        <v>BEU</v>
      </c>
      <c r="E321" s="13" t="s">
        <v>1717</v>
      </c>
      <c r="F321" s="14" t="s">
        <v>1706</v>
      </c>
      <c r="G321" s="14" t="s">
        <v>446</v>
      </c>
      <c r="H321" s="14" t="s">
        <v>1718</v>
      </c>
      <c r="I321" s="15" t="s">
        <v>1719</v>
      </c>
      <c r="J321" s="15">
        <v>99092755</v>
      </c>
      <c r="K321" s="15" t="s">
        <v>1720</v>
      </c>
      <c r="L321" s="15">
        <v>99090907</v>
      </c>
      <c r="M321" s="15" t="s">
        <v>1721</v>
      </c>
      <c r="N321" s="15">
        <v>99093274</v>
      </c>
      <c r="O321" s="16">
        <v>26525</v>
      </c>
      <c r="P321" s="16"/>
      <c r="Q321" s="16"/>
      <c r="R321" s="16"/>
    </row>
    <row r="322" spans="1:18" ht="15.75" thickBot="1">
      <c r="A322" s="11">
        <f t="shared" si="12"/>
        <v>317</v>
      </c>
      <c r="B322" s="12">
        <v>305</v>
      </c>
      <c r="C322" s="12">
        <f t="shared" si="11"/>
        <v>10305000</v>
      </c>
      <c r="D322" s="47" t="str">
        <f>VLOOKUP(B322,'[1]listing13'!$E$8:$H$345,4,0)</f>
        <v>TBE</v>
      </c>
      <c r="E322" s="13" t="s">
        <v>1722</v>
      </c>
      <c r="F322" s="14" t="s">
        <v>1706</v>
      </c>
      <c r="G322" s="14" t="s">
        <v>86</v>
      </c>
      <c r="H322" s="14" t="s">
        <v>1723</v>
      </c>
      <c r="I322" s="15" t="s">
        <v>1724</v>
      </c>
      <c r="J322" s="15">
        <v>445</v>
      </c>
      <c r="K322" s="15" t="s">
        <v>1724</v>
      </c>
      <c r="L322" s="16"/>
      <c r="M322" s="16"/>
      <c r="N322" s="16"/>
      <c r="O322" s="16"/>
      <c r="P322" s="16"/>
      <c r="Q322" s="16"/>
      <c r="R322" s="16"/>
    </row>
    <row r="323" spans="1:18" ht="15.75" thickBot="1">
      <c r="A323" s="11">
        <f t="shared" si="12"/>
        <v>318</v>
      </c>
      <c r="B323" s="12">
        <v>389</v>
      </c>
      <c r="C323" s="12">
        <f t="shared" si="11"/>
        <v>10389000</v>
      </c>
      <c r="D323" s="47" t="str">
        <f>VLOOKUP(B323,'[1]listing13'!$E$8:$H$345,4,0)</f>
        <v>ONH</v>
      </c>
      <c r="E323" s="13" t="s">
        <v>1725</v>
      </c>
      <c r="F323" s="14" t="s">
        <v>1706</v>
      </c>
      <c r="G323" s="14" t="s">
        <v>143</v>
      </c>
      <c r="H323" s="14" t="s">
        <v>1715</v>
      </c>
      <c r="I323" s="15" t="s">
        <v>1726</v>
      </c>
      <c r="J323" s="15">
        <v>99117870</v>
      </c>
      <c r="K323" s="16"/>
      <c r="L323" s="16"/>
      <c r="M323" s="16" t="s">
        <v>1727</v>
      </c>
      <c r="N323" s="16"/>
      <c r="O323" s="16"/>
      <c r="P323" s="16"/>
      <c r="Q323" s="16"/>
      <c r="R323" s="16"/>
    </row>
    <row r="324" spans="1:18" ht="15.75" thickBot="1">
      <c r="A324" s="11">
        <f t="shared" si="12"/>
        <v>319</v>
      </c>
      <c r="B324" s="12">
        <v>400</v>
      </c>
      <c r="C324" s="12">
        <f t="shared" si="11"/>
        <v>10400000</v>
      </c>
      <c r="D324" s="47" t="str">
        <f>VLOOKUP(B324,'[1]listing13'!$E$8:$H$345,4,0)</f>
        <v>THA</v>
      </c>
      <c r="E324" s="13" t="s">
        <v>1728</v>
      </c>
      <c r="F324" s="14" t="s">
        <v>1706</v>
      </c>
      <c r="G324" s="14" t="s">
        <v>143</v>
      </c>
      <c r="H324" s="14" t="s">
        <v>1729</v>
      </c>
      <c r="I324" s="16" t="s">
        <v>1730</v>
      </c>
      <c r="J324" s="16"/>
      <c r="K324" s="16"/>
      <c r="L324" s="16"/>
      <c r="M324" s="16" t="s">
        <v>1731</v>
      </c>
      <c r="N324" s="16"/>
      <c r="O324" s="16"/>
      <c r="P324" s="16"/>
      <c r="Q324" s="16"/>
      <c r="R324" s="16"/>
    </row>
    <row r="325" spans="1:18" ht="15.75" thickBot="1">
      <c r="A325" s="11">
        <f t="shared" si="12"/>
        <v>320</v>
      </c>
      <c r="B325" s="12">
        <v>372</v>
      </c>
      <c r="C325" s="12">
        <f t="shared" si="11"/>
        <v>10372000</v>
      </c>
      <c r="D325" s="47" t="str">
        <f>VLOOKUP(B325,'[1]listing13'!$E$8:$H$345,4,0)</f>
        <v>HGL</v>
      </c>
      <c r="E325" s="13" t="s">
        <v>1732</v>
      </c>
      <c r="F325" s="14" t="s">
        <v>1706</v>
      </c>
      <c r="G325" s="14" t="s">
        <v>40</v>
      </c>
      <c r="H325" s="14" t="s">
        <v>1715</v>
      </c>
      <c r="I325" s="16" t="s">
        <v>1733</v>
      </c>
      <c r="J325" s="16"/>
      <c r="K325" s="16"/>
      <c r="L325" s="16"/>
      <c r="M325" s="16"/>
      <c r="N325" s="16"/>
      <c r="O325" s="16"/>
      <c r="P325" s="16"/>
      <c r="Q325" s="16"/>
      <c r="R325" s="16"/>
    </row>
    <row r="326" spans="1:18" ht="15.75" thickBot="1">
      <c r="A326" s="11">
        <f t="shared" si="12"/>
        <v>321</v>
      </c>
      <c r="B326" s="12">
        <v>364</v>
      </c>
      <c r="C326" s="12">
        <f t="shared" si="11"/>
        <v>10364000</v>
      </c>
      <c r="D326" s="48" t="s">
        <v>1784</v>
      </c>
      <c r="E326" s="13" t="s">
        <v>1734</v>
      </c>
      <c r="F326" s="14" t="s">
        <v>1706</v>
      </c>
      <c r="G326" s="14" t="s">
        <v>137</v>
      </c>
      <c r="H326" s="14" t="s">
        <v>1735</v>
      </c>
      <c r="I326" s="15" t="s">
        <v>1736</v>
      </c>
      <c r="J326" s="15">
        <v>99112515</v>
      </c>
      <c r="K326" s="16"/>
      <c r="L326" s="16"/>
      <c r="M326" s="16"/>
      <c r="N326" s="16"/>
      <c r="O326" s="16"/>
      <c r="P326" s="16"/>
      <c r="Q326" s="16"/>
      <c r="R326" s="16"/>
    </row>
    <row r="327" spans="1:18" ht="15.75" thickBot="1">
      <c r="A327" s="11">
        <f t="shared" si="12"/>
        <v>322</v>
      </c>
      <c r="B327" s="12">
        <v>277</v>
      </c>
      <c r="C327" s="12">
        <f t="shared" si="11"/>
        <v>10277000</v>
      </c>
      <c r="D327" s="47" t="str">
        <f>VLOOKUP(B327,'[1]listing13'!$E$8:$H$345,4,0)</f>
        <v>HBB</v>
      </c>
      <c r="E327" s="13" t="s">
        <v>1737</v>
      </c>
      <c r="F327" s="14" t="s">
        <v>1706</v>
      </c>
      <c r="G327" s="14" t="s">
        <v>137</v>
      </c>
      <c r="H327" s="14" t="s">
        <v>1738</v>
      </c>
      <c r="I327" s="16" t="s">
        <v>1739</v>
      </c>
      <c r="J327" s="16"/>
      <c r="K327" s="16"/>
      <c r="L327" s="16"/>
      <c r="M327" s="16"/>
      <c r="N327" s="16"/>
      <c r="O327" s="16"/>
      <c r="P327" s="16"/>
      <c r="Q327" s="16"/>
      <c r="R327" s="16"/>
    </row>
    <row r="328" spans="1:18" ht="15.75" thickBot="1">
      <c r="A328" s="11">
        <f t="shared" si="12"/>
        <v>323</v>
      </c>
      <c r="B328" s="12">
        <v>390</v>
      </c>
      <c r="C328" s="12">
        <f t="shared" si="11"/>
        <v>10390000</v>
      </c>
      <c r="D328" s="47" t="str">
        <f>VLOOKUP(B328,'[1]listing13'!$E$8:$H$345,4,0)</f>
        <v>CHA</v>
      </c>
      <c r="E328" s="13" t="s">
        <v>1740</v>
      </c>
      <c r="F328" s="14" t="s">
        <v>1706</v>
      </c>
      <c r="G328" s="14" t="s">
        <v>1741</v>
      </c>
      <c r="H328" s="14" t="s">
        <v>1742</v>
      </c>
      <c r="I328" s="16" t="s">
        <v>1743</v>
      </c>
      <c r="J328" s="16"/>
      <c r="K328" s="16"/>
      <c r="L328" s="16"/>
      <c r="M328" s="16"/>
      <c r="N328" s="16"/>
      <c r="O328" s="16"/>
      <c r="P328" s="16"/>
      <c r="Q328" s="16"/>
      <c r="R328" s="16"/>
    </row>
    <row r="329" spans="1:18" ht="27" thickBot="1">
      <c r="A329" s="11">
        <f t="shared" si="12"/>
        <v>324</v>
      </c>
      <c r="B329" s="12">
        <v>204</v>
      </c>
      <c r="C329" s="12">
        <f t="shared" si="11"/>
        <v>10204000</v>
      </c>
      <c r="D329" s="47" t="str">
        <f>VLOOKUP(B329,'[1]listing13'!$E$8:$H$345,4,0)</f>
        <v>BLG</v>
      </c>
      <c r="E329" s="13" t="s">
        <v>1744</v>
      </c>
      <c r="F329" s="14" t="s">
        <v>1745</v>
      </c>
      <c r="G329" s="14" t="s">
        <v>1746</v>
      </c>
      <c r="H329" s="14" t="s">
        <v>1747</v>
      </c>
      <c r="I329" s="15" t="s">
        <v>1748</v>
      </c>
      <c r="J329" s="15">
        <v>99469686</v>
      </c>
      <c r="K329" s="15" t="s">
        <v>1749</v>
      </c>
      <c r="L329" s="15"/>
      <c r="M329" s="15"/>
      <c r="N329" s="15">
        <v>2378</v>
      </c>
      <c r="O329" s="16"/>
      <c r="P329" s="15" t="s">
        <v>1750</v>
      </c>
      <c r="Q329" s="15" t="s">
        <v>1751</v>
      </c>
      <c r="R329" s="16"/>
    </row>
    <row r="330" spans="1:18" ht="15.75" thickBot="1">
      <c r="A330" s="11">
        <f t="shared" si="12"/>
        <v>325</v>
      </c>
      <c r="B330" s="12">
        <v>438</v>
      </c>
      <c r="C330" s="12">
        <f t="shared" si="11"/>
        <v>10438000</v>
      </c>
      <c r="D330" s="47" t="str">
        <f>VLOOKUP(B330,'[1]listing13'!$E$8:$H$345,4,0)</f>
        <v>VIK</v>
      </c>
      <c r="E330" s="13" t="s">
        <v>1752</v>
      </c>
      <c r="F330" s="14" t="s">
        <v>1745</v>
      </c>
      <c r="G330" s="14" t="s">
        <v>91</v>
      </c>
      <c r="H330" s="14" t="s">
        <v>1753</v>
      </c>
      <c r="I330" s="16" t="s">
        <v>1748</v>
      </c>
      <c r="J330" s="15">
        <v>99469686</v>
      </c>
      <c r="K330" s="16" t="s">
        <v>1754</v>
      </c>
      <c r="L330" s="16">
        <v>3701</v>
      </c>
      <c r="M330" s="16" t="s">
        <v>1755</v>
      </c>
      <c r="N330" s="16">
        <v>3039</v>
      </c>
      <c r="O330" s="16"/>
      <c r="P330" s="15"/>
      <c r="Q330" s="15"/>
      <c r="R330" s="16"/>
    </row>
    <row r="331" spans="1:18" ht="15.75" thickBot="1">
      <c r="A331" s="11">
        <f t="shared" si="12"/>
        <v>326</v>
      </c>
      <c r="B331" s="12">
        <v>216</v>
      </c>
      <c r="C331" s="12">
        <f t="shared" si="11"/>
        <v>10216000</v>
      </c>
      <c r="D331" s="47" t="str">
        <f>VLOOKUP(B331,'[1]listing13'!$E$8:$H$345,4,0)</f>
        <v>DLA</v>
      </c>
      <c r="E331" s="13" t="s">
        <v>1756</v>
      </c>
      <c r="F331" s="14" t="s">
        <v>1745</v>
      </c>
      <c r="G331" s="14" t="s">
        <v>1757</v>
      </c>
      <c r="H331" s="14" t="s">
        <v>1758</v>
      </c>
      <c r="I331" s="15" t="s">
        <v>1759</v>
      </c>
      <c r="J331" s="15">
        <v>99115497</v>
      </c>
      <c r="K331" s="16" t="s">
        <v>1754</v>
      </c>
      <c r="L331" s="16">
        <v>3701</v>
      </c>
      <c r="M331" s="16" t="s">
        <v>1755</v>
      </c>
      <c r="N331" s="16">
        <v>3039</v>
      </c>
      <c r="O331" s="15">
        <v>631711</v>
      </c>
      <c r="P331" s="15"/>
      <c r="Q331" s="15"/>
      <c r="R331" s="16"/>
    </row>
    <row r="332" spans="1:18" ht="15.75" thickBot="1">
      <c r="A332" s="11">
        <f t="shared" si="12"/>
        <v>327</v>
      </c>
      <c r="B332" s="12">
        <v>230</v>
      </c>
      <c r="C332" s="12">
        <f t="shared" si="11"/>
        <v>10230000</v>
      </c>
      <c r="D332" s="47" t="str">
        <f>VLOOKUP(B332,'[1]listing13'!$E$8:$H$345,4,0)</f>
        <v>JST</v>
      </c>
      <c r="E332" s="13" t="s">
        <v>1760</v>
      </c>
      <c r="F332" s="14" t="s">
        <v>1745</v>
      </c>
      <c r="G332" s="14" t="s">
        <v>86</v>
      </c>
      <c r="H332" s="14" t="s">
        <v>1747</v>
      </c>
      <c r="I332" s="16" t="s">
        <v>1761</v>
      </c>
      <c r="J332" s="16">
        <v>2259</v>
      </c>
      <c r="K332" s="16"/>
      <c r="L332" s="16"/>
      <c r="M332" s="16"/>
      <c r="N332" s="16"/>
      <c r="O332" s="16"/>
      <c r="P332" s="15"/>
      <c r="Q332" s="15"/>
      <c r="R332" s="16"/>
    </row>
    <row r="333" spans="1:18" ht="15.75" thickBot="1">
      <c r="A333" s="11">
        <f t="shared" si="12"/>
        <v>328</v>
      </c>
      <c r="B333" s="12">
        <v>286</v>
      </c>
      <c r="C333" s="12">
        <f t="shared" si="11"/>
        <v>10286000</v>
      </c>
      <c r="D333" s="47" t="str">
        <f>VLOOKUP(B333,'[1]listing13'!$E$8:$H$345,4,0)</f>
        <v>ORG</v>
      </c>
      <c r="E333" s="13" t="s">
        <v>1762</v>
      </c>
      <c r="F333" s="14" t="s">
        <v>1745</v>
      </c>
      <c r="G333" s="14" t="s">
        <v>86</v>
      </c>
      <c r="H333" s="14" t="s">
        <v>1747</v>
      </c>
      <c r="I333" s="15" t="s">
        <v>1763</v>
      </c>
      <c r="J333" s="15">
        <v>2474</v>
      </c>
      <c r="K333" s="16"/>
      <c r="L333" s="16"/>
      <c r="M333" s="16"/>
      <c r="N333" s="16"/>
      <c r="O333" s="16"/>
      <c r="P333" s="15"/>
      <c r="Q333" s="15"/>
      <c r="R333" s="16"/>
    </row>
    <row r="334" spans="1:18" ht="15.75" thickBot="1">
      <c r="A334" s="11">
        <f t="shared" si="12"/>
        <v>329</v>
      </c>
      <c r="B334" s="12">
        <v>375</v>
      </c>
      <c r="C334" s="12">
        <f t="shared" si="11"/>
        <v>10375000</v>
      </c>
      <c r="D334" s="47" t="str">
        <f>VLOOKUP(B334,'[1]listing13'!$E$8:$H$345,4,0)</f>
        <v>ZVH</v>
      </c>
      <c r="E334" s="13" t="s">
        <v>1764</v>
      </c>
      <c r="F334" s="14" t="s">
        <v>1745</v>
      </c>
      <c r="G334" s="14" t="s">
        <v>86</v>
      </c>
      <c r="H334" s="14" t="s">
        <v>1765</v>
      </c>
      <c r="I334" s="16" t="s">
        <v>1766</v>
      </c>
      <c r="J334" s="16"/>
      <c r="K334" s="16"/>
      <c r="L334" s="16"/>
      <c r="M334" s="16"/>
      <c r="N334" s="16"/>
      <c r="O334" s="16"/>
      <c r="P334" s="15"/>
      <c r="Q334" s="15"/>
      <c r="R334" s="16"/>
    </row>
    <row r="335" spans="1:18" ht="15.75" thickBot="1">
      <c r="A335" s="11">
        <f t="shared" si="12"/>
        <v>330</v>
      </c>
      <c r="B335" s="42">
        <v>238</v>
      </c>
      <c r="C335" s="42">
        <f t="shared" si="11"/>
        <v>10238000</v>
      </c>
      <c r="D335" s="47" t="str">
        <f>VLOOKUP(B335,'[1]listing13'!$E$8:$H$345,4,0)</f>
        <v>DLM</v>
      </c>
      <c r="E335" s="43" t="s">
        <v>1767</v>
      </c>
      <c r="F335" s="44" t="s">
        <v>1745</v>
      </c>
      <c r="G335" s="44" t="s">
        <v>640</v>
      </c>
      <c r="H335" s="44" t="s">
        <v>1768</v>
      </c>
      <c r="I335" s="22" t="s">
        <v>1769</v>
      </c>
      <c r="J335" s="22"/>
      <c r="K335" s="22" t="s">
        <v>1770</v>
      </c>
      <c r="L335" s="22"/>
      <c r="M335" s="22"/>
      <c r="N335" s="22"/>
      <c r="O335" s="22"/>
      <c r="P335" s="45"/>
      <c r="Q335" s="45"/>
      <c r="R335" s="22"/>
    </row>
    <row r="336" spans="1:18" ht="15.75" thickBot="1">
      <c r="A336" s="11">
        <f t="shared" si="12"/>
        <v>331</v>
      </c>
      <c r="B336" s="6">
        <v>210</v>
      </c>
      <c r="C336" s="6">
        <f t="shared" si="11"/>
        <v>10210000</v>
      </c>
      <c r="D336" s="47" t="str">
        <f>VLOOKUP(B336,'[1]listing13'!$E$8:$H$345,4,0)</f>
        <v>ULB</v>
      </c>
      <c r="E336" s="7" t="s">
        <v>1771</v>
      </c>
      <c r="F336" s="8" t="s">
        <v>1745</v>
      </c>
      <c r="G336" s="8" t="s">
        <v>115</v>
      </c>
      <c r="H336" s="8" t="s">
        <v>1772</v>
      </c>
      <c r="I336" s="23" t="s">
        <v>1773</v>
      </c>
      <c r="J336" s="23">
        <v>3659</v>
      </c>
      <c r="K336" s="23" t="s">
        <v>1063</v>
      </c>
      <c r="L336" s="23">
        <v>320573</v>
      </c>
      <c r="M336" s="23"/>
      <c r="N336" s="23">
        <v>3632</v>
      </c>
      <c r="O336" s="23"/>
      <c r="P336" s="10"/>
      <c r="Q336" s="10"/>
      <c r="R336" s="23"/>
    </row>
    <row r="337" spans="1:18" ht="15.75" thickBot="1">
      <c r="A337" s="11">
        <f t="shared" si="12"/>
        <v>332</v>
      </c>
      <c r="B337" s="12">
        <v>437</v>
      </c>
      <c r="C337" s="12">
        <f t="shared" si="11"/>
        <v>10437000</v>
      </c>
      <c r="D337" s="47" t="str">
        <f>VLOOKUP(B337,'[1]listing13'!$E$8:$H$345,4,0)</f>
        <v>LJA</v>
      </c>
      <c r="E337" s="13" t="s">
        <v>1774</v>
      </c>
      <c r="F337" s="14" t="s">
        <v>1745</v>
      </c>
      <c r="G337" s="14" t="s">
        <v>91</v>
      </c>
      <c r="H337" s="14" t="s">
        <v>1747</v>
      </c>
      <c r="I337" s="15" t="s">
        <v>1775</v>
      </c>
      <c r="J337" s="16">
        <v>21219</v>
      </c>
      <c r="K337" s="16" t="s">
        <v>1776</v>
      </c>
      <c r="L337" s="16">
        <v>3846</v>
      </c>
      <c r="M337" s="16" t="s">
        <v>1777</v>
      </c>
      <c r="N337" s="16"/>
      <c r="O337" s="16">
        <v>146221219</v>
      </c>
      <c r="P337" s="15"/>
      <c r="Q337" s="15"/>
      <c r="R337" s="16"/>
    </row>
  </sheetData>
  <sheetProtection/>
  <mergeCells count="15">
    <mergeCell ref="Q4:Q5"/>
    <mergeCell ref="R4:R5"/>
    <mergeCell ref="H4:H5"/>
    <mergeCell ref="I4:J4"/>
    <mergeCell ref="K4:L4"/>
    <mergeCell ref="M4:N4"/>
    <mergeCell ref="O4:O5"/>
    <mergeCell ref="P4:P5"/>
    <mergeCell ref="G4:G5"/>
    <mergeCell ref="D4:D5"/>
    <mergeCell ref="A4:A5"/>
    <mergeCell ref="B4:B5"/>
    <mergeCell ref="C4:C5"/>
    <mergeCell ref="E4:E5"/>
    <mergeCell ref="F4:F5"/>
  </mergeCells>
  <hyperlinks>
    <hyperlink ref="R41" r:id="rId1" display="mailto:darhanpp@mongol.net"/>
    <hyperlink ref="R43" r:id="rId2" display="mailto:info@dmplant.mn"/>
    <hyperlink ref="R46" r:id="rId3" display="http://www.nehii.mn/"/>
    <hyperlink ref="R82" r:id="rId4" display="http://www.tavantolgoi.mn/"/>
    <hyperlink ref="R125" r:id="rId5" display="http://www.odonbaatar2004.mn/"/>
    <hyperlink ref="R151" r:id="rId6" display="mailto:u_batsuuri@yahoo.com"/>
    <hyperlink ref="R186" r:id="rId7" display="http://www.apu.mn/"/>
    <hyperlink ref="R191" r:id="rId8" display="http://www.baganuurmine.mn/"/>
    <hyperlink ref="R195" r:id="rId9" display="http://www.bdsek.mn/"/>
    <hyperlink ref="R198" r:id="rId10" display="http://www.bayangolhotel.mn/"/>
    <hyperlink ref="R207" r:id="rId11" display="http://www.gazarmn.com/"/>
    <hyperlink ref="R216" r:id="rId12" display="http://www.genco-tour.mn/"/>
    <hyperlink ref="R217" r:id="rId13" display="http://www.mintmn.majicnet/"/>
    <hyperlink ref="R218" r:id="rId14" display="http://www.zoosbank.mn/"/>
    <hyperlink ref="R235" r:id="rId15" display="mailto:mongolshevro@magicnet.mn"/>
    <hyperlink ref="R244" r:id="rId16" display="http://www.mongoltelecom.com/"/>
    <hyperlink ref="R245" r:id="rId17" display="http://www.monenzyme@mongol.net/"/>
    <hyperlink ref="R246" r:id="rId18" display="http://www.hotel-mongolia.mn/"/>
    <hyperlink ref="R249" r:id="rId19" display="http://www.nuuslelurguu.mn/"/>
    <hyperlink ref="R254" r:id="rId20" display="http://www.moncareer.mn/"/>
    <hyperlink ref="R258" r:id="rId21" display="http://www.talkh-chikher.mn/"/>
    <hyperlink ref="R260" r:id="rId22" display="mailto:tech_import@mobinet.mn"/>
    <hyperlink ref="R265" r:id="rId23" display="http://www.nomin.net/"/>
    <hyperlink ref="R267" r:id="rId24" display="http://www.mongolia-carpet.com/"/>
    <hyperlink ref="R276" r:id="rId25" display="mailto:sbatamkhn@yahoo.com"/>
    <hyperlink ref="R284" r:id="rId26" display="http://www.bishrelt.com/"/>
    <hyperlink ref="R285" r:id="rId27" display="http://www.khurd.mn/"/>
    <hyperlink ref="R282" r:id="rId28" display="www.hungonbeton.mn"/>
    <hyperlink ref="R272" r:id="rId29" display="http://www.mudix.mn/"/>
  </hyperlinks>
  <printOptions/>
  <pageMargins left="0.7" right="0.7" top="0.75" bottom="0.75" header="0.3" footer="0.3"/>
  <pageSetup horizontalDpi="600" verticalDpi="600"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tserendorj</cp:lastModifiedBy>
  <dcterms:created xsi:type="dcterms:W3CDTF">2012-02-07T20:02:37Z</dcterms:created>
  <dcterms:modified xsi:type="dcterms:W3CDTF">2013-04-03T05:43:52Z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