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F:\1_МОНГОЛТАКС\1. Үндсэн үйлчилгээ\13_Тэмүүжин хүнс Х ААН\Х байгууллагууд\2023 он\"/>
    </mc:Choice>
  </mc:AlternateContent>
  <xr:revisionPtr revIDLastSave="0" documentId="13_ncr:1_{402964D5-AB73-462B-8D69-064F22532704}" xr6:coauthVersionLast="45" xr6:coauthVersionMax="46" xr10:uidLastSave="{00000000-0000-0000-0000-000000000000}"/>
  <bookViews>
    <workbookView xWindow="-120" yWindow="-120" windowWidth="29040" windowHeight="15840" activeTab="1" xr2:uid="{D3175100-FB9F-4A7E-87DB-576E001896DF}"/>
  </bookViews>
  <sheets>
    <sheet name="нүүр" sheetId="5" r:id="rId1"/>
    <sheet name="СТ1" sheetId="1" r:id="rId2"/>
    <sheet name="СТ2" sheetId="2" r:id="rId3"/>
    <sheet name="СТ3" sheetId="3" r:id="rId4"/>
    <sheet name="СТ4" sheetId="4" r:id="rId5"/>
  </sheets>
  <externalReferences>
    <externalReference r:id="rId6"/>
    <externalReference r:id="rId7"/>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3" l="1"/>
  <c r="J24" i="3"/>
  <c r="D16" i="3"/>
  <c r="E16" i="3"/>
  <c r="E24" i="3" s="1"/>
  <c r="F16" i="3"/>
  <c r="F24" i="3" s="1"/>
  <c r="G16" i="3"/>
  <c r="H16" i="3"/>
  <c r="H24" i="3" s="1"/>
  <c r="I16" i="3"/>
  <c r="I24" i="3" s="1"/>
  <c r="J16" i="3"/>
  <c r="C16" i="3"/>
  <c r="C24" i="3" s="1"/>
  <c r="D24" i="3"/>
  <c r="G24" i="3"/>
  <c r="C57" i="4"/>
  <c r="C59" i="4"/>
  <c r="B3" i="2" l="1"/>
  <c r="B3" i="3" s="1"/>
  <c r="B3" i="4" s="1"/>
  <c r="C3" i="1"/>
  <c r="J8" i="3"/>
  <c r="D74" i="1"/>
  <c r="D76" i="1"/>
  <c r="I19" i="3"/>
  <c r="E67" i="1"/>
  <c r="I8" i="3"/>
  <c r="J19" i="3" l="1"/>
  <c r="E21" i="1"/>
  <c r="C44" i="4"/>
  <c r="D16" i="4"/>
  <c r="D26" i="4" s="1"/>
  <c r="C16" i="4"/>
  <c r="J15" i="3"/>
  <c r="J14" i="3"/>
  <c r="J13" i="3"/>
  <c r="J12" i="3"/>
  <c r="I11" i="3"/>
  <c r="J11" i="3" s="1"/>
  <c r="J10" i="3"/>
  <c r="J9" i="3"/>
  <c r="E66" i="1"/>
  <c r="E60" i="1"/>
  <c r="E50" i="1"/>
  <c r="D50" i="1"/>
  <c r="D57" i="1" s="1"/>
  <c r="D21" i="1"/>
  <c r="E32" i="1"/>
  <c r="D32" i="1"/>
  <c r="D4" i="4"/>
  <c r="J4" i="3"/>
  <c r="D5" i="2"/>
  <c r="D4" i="1"/>
  <c r="A53" i="5"/>
  <c r="C64" i="4"/>
  <c r="C62" i="4"/>
  <c r="D49" i="4"/>
  <c r="C49" i="4"/>
  <c r="D44" i="4"/>
  <c r="C36" i="4"/>
  <c r="D28" i="4"/>
  <c r="D42" i="4" s="1"/>
  <c r="C28" i="4"/>
  <c r="C42" i="4" s="1"/>
  <c r="D9" i="4"/>
  <c r="C9" i="4"/>
  <c r="C26" i="4" s="1"/>
  <c r="D5" i="4"/>
  <c r="B4" i="4"/>
  <c r="C27" i="3"/>
  <c r="C25" i="3"/>
  <c r="J23" i="3"/>
  <c r="J22" i="3"/>
  <c r="J21" i="3"/>
  <c r="J20" i="3"/>
  <c r="J17" i="3"/>
  <c r="H8" i="3"/>
  <c r="C8" i="3"/>
  <c r="J5" i="3"/>
  <c r="B4" i="3"/>
  <c r="C41" i="2"/>
  <c r="C39" i="2"/>
  <c r="D11" i="2"/>
  <c r="D26" i="2" s="1"/>
  <c r="D28" i="2" s="1"/>
  <c r="D30" i="2" s="1"/>
  <c r="C11" i="2"/>
  <c r="C26" i="2" s="1"/>
  <c r="C28" i="2" s="1"/>
  <c r="C30" i="2" s="1"/>
  <c r="D6" i="2"/>
  <c r="B4" i="2"/>
  <c r="D69" i="1"/>
  <c r="E56" i="1"/>
  <c r="D55" i="4" l="1"/>
  <c r="D57" i="4" s="1"/>
  <c r="D70" i="1"/>
  <c r="D33" i="1"/>
  <c r="D71" i="1" s="1"/>
  <c r="E33" i="1"/>
  <c r="E69" i="1"/>
  <c r="E57" i="1"/>
  <c r="C55" i="4"/>
  <c r="D58" i="4" s="1"/>
  <c r="D59" i="4" l="1"/>
  <c r="E70" i="1"/>
  <c r="E71" i="1" s="1"/>
</calcChain>
</file>

<file path=xl/sharedStrings.xml><?xml version="1.0" encoding="utf-8"?>
<sst xmlns="http://schemas.openxmlformats.org/spreadsheetml/2006/main" count="276" uniqueCount="252">
  <si>
    <t>Санхүүгийн байдлын тайлан</t>
  </si>
  <si>
    <t>(Аж ахуйн нэгж, байгууллагын нэр)</t>
  </si>
  <si>
    <t>(төгрөгөөр)</t>
  </si>
  <si>
    <t>БАЛАНСЫН ЗҮЙЛ</t>
  </si>
  <si>
    <t>Үлдэгдэл</t>
  </si>
  <si>
    <t>01-р сарын 01</t>
  </si>
  <si>
    <t>12-р сарын 31</t>
  </si>
  <si>
    <t>А</t>
  </si>
  <si>
    <t>Б</t>
  </si>
  <si>
    <t>ХӨРӨНГӨ</t>
  </si>
  <si>
    <t>1.1.</t>
  </si>
  <si>
    <t>Эргэлтийн хөрөнгө</t>
  </si>
  <si>
    <t>1.1.1.</t>
  </si>
  <si>
    <t>Мөнгө ба түүнтэй адилтгах хөрөнгө</t>
  </si>
  <si>
    <t>1.1.2.</t>
  </si>
  <si>
    <t>Дансны авлага</t>
  </si>
  <si>
    <t>1.1.3.</t>
  </si>
  <si>
    <t>Татвар, НДШ-ийн авлага</t>
  </si>
  <si>
    <t>1.1.4.</t>
  </si>
  <si>
    <t>Бусад авлага</t>
  </si>
  <si>
    <t>1.1.5.</t>
  </si>
  <si>
    <t>Бусад санхүүгийн хөрөнгө</t>
  </si>
  <si>
    <t>1.1.6.</t>
  </si>
  <si>
    <t>Бараа материал</t>
  </si>
  <si>
    <t>1.1.7.</t>
  </si>
  <si>
    <t xml:space="preserve">Урьдчилж төлсөн зардал/тооцоо </t>
  </si>
  <si>
    <t>1.1.8.</t>
  </si>
  <si>
    <t>2023 ОНЫ 4-Р УЛИРЛЫН</t>
  </si>
  <si>
    <t>1.1.9.</t>
  </si>
  <si>
    <t>Борлуулах зорилгоор эзэмшиж буй эргэлтийн бус хөрөнгө (борлуулах бүлэг хөрөнгө)</t>
  </si>
  <si>
    <t>1.1.10.</t>
  </si>
  <si>
    <t>1.1.11.</t>
  </si>
  <si>
    <t>Эргэлтийн хөрөнгийн дүн</t>
  </si>
  <si>
    <t>1.2.</t>
  </si>
  <si>
    <t>Эргэлтийн бус хөрөнгө</t>
  </si>
  <si>
    <t>1.2.1.</t>
  </si>
  <si>
    <t>Үндсэн хөрөнгө</t>
  </si>
  <si>
    <t>1.2.2.</t>
  </si>
  <si>
    <t>Биет бус хөрөнгө</t>
  </si>
  <si>
    <t>1.2.3.</t>
  </si>
  <si>
    <t>Биологийн хөрөнгө</t>
  </si>
  <si>
    <t>1.2.4.</t>
  </si>
  <si>
    <t>Урт хугацаат хөрөнгө оруулалт</t>
  </si>
  <si>
    <t>1.2.5.</t>
  </si>
  <si>
    <t>Хайгуул ба үнэлгээний хөрөнгө</t>
  </si>
  <si>
    <t>1.2.6.</t>
  </si>
  <si>
    <t>Хойшлогдсон татварын хөрөнгө</t>
  </si>
  <si>
    <t>1.2.7.</t>
  </si>
  <si>
    <t>Хөрөнгө оруулалтын зориулалттай үл хөдлөх хөрөнгө</t>
  </si>
  <si>
    <t>1.2.8.</t>
  </si>
  <si>
    <t>Бусад эргэлтийн бус хөрөнгө</t>
  </si>
  <si>
    <t>1.2.9.</t>
  </si>
  <si>
    <t>1.2.10.</t>
  </si>
  <si>
    <t>Эргэлтийн бус хөрөнгийн дүн</t>
  </si>
  <si>
    <t>1.3.</t>
  </si>
  <si>
    <t>НИЙТ ХӨРӨНГИЙН ДҮН</t>
  </si>
  <si>
    <t>ӨР ТӨЛБӨР БА ЭЗЭМШИГЧДИЙН ӨМЧ</t>
  </si>
  <si>
    <t>2.1.</t>
  </si>
  <si>
    <t>Өр төлбөр</t>
  </si>
  <si>
    <t>2.1.1.</t>
  </si>
  <si>
    <t xml:space="preserve">Богино хугацаат өр төлбөр </t>
  </si>
  <si>
    <t>2.1.1.1.</t>
  </si>
  <si>
    <t>Дансны өглөг</t>
  </si>
  <si>
    <t>2.1.1.2.</t>
  </si>
  <si>
    <t>Цалингийн өглөг</t>
  </si>
  <si>
    <t>2.1.1.3.</t>
  </si>
  <si>
    <t>Татварын өр</t>
  </si>
  <si>
    <t>2.1.1.4.</t>
  </si>
  <si>
    <t>ЭМНД-ын шимтгэлийн өглөг</t>
  </si>
  <si>
    <t>2.1.1.5.</t>
  </si>
  <si>
    <t>Банкны богино хугацаат зээл</t>
  </si>
  <si>
    <t>2.1.1.6.</t>
  </si>
  <si>
    <t>Хүүний өглөг</t>
  </si>
  <si>
    <t>2.1.1.7.</t>
  </si>
  <si>
    <t>Ногдол ашгийн өглөг</t>
  </si>
  <si>
    <t>2.1.1.8.</t>
  </si>
  <si>
    <t>Урьдчилж орсон орлого</t>
  </si>
  <si>
    <t>2.1.1.9.</t>
  </si>
  <si>
    <t>Нөөц /өр төлбөр/</t>
  </si>
  <si>
    <t>2.1.1.10.</t>
  </si>
  <si>
    <t>Бусад богино хугацаат өр төлбөр</t>
  </si>
  <si>
    <t>2.1.1.11</t>
  </si>
  <si>
    <t>Борлуулах зорилгоор эзэмшиж буй эргэлтийн бус хөрөнгө (борлуулах бүлэг хөрөнгө)-нд хамаарах өр төлбөр</t>
  </si>
  <si>
    <t>2.1.1.12.</t>
  </si>
  <si>
    <t>2.1.1.13.</t>
  </si>
  <si>
    <t>Богино хугацаат өр төлбөрийн дүн</t>
  </si>
  <si>
    <t>2.1.2.</t>
  </si>
  <si>
    <t>Урт хугацаат өр төлбөр</t>
  </si>
  <si>
    <t>2.1.2.1.</t>
  </si>
  <si>
    <t>Урт хугацаат зээл</t>
  </si>
  <si>
    <t>2.1.2.2.</t>
  </si>
  <si>
    <t>2.1.2.3.</t>
  </si>
  <si>
    <t>Хойшлогдсон татварын өр</t>
  </si>
  <si>
    <t>2.1.2.4.</t>
  </si>
  <si>
    <t>Бусад урт хугацаат өглөг</t>
  </si>
  <si>
    <t>2.1.2.6.</t>
  </si>
  <si>
    <t>Урт хугацаат өр төлбөрийн дүн</t>
  </si>
  <si>
    <t>2.2.20.</t>
  </si>
  <si>
    <t>Өр төлбөрийн нийт дүн</t>
  </si>
  <si>
    <t>2.3.</t>
  </si>
  <si>
    <t>Эзэмшигчийн өмч</t>
  </si>
  <si>
    <t>2.3.1.</t>
  </si>
  <si>
    <t>Өмч:                         а.төрийн</t>
  </si>
  <si>
    <t>2.3.2.</t>
  </si>
  <si>
    <t xml:space="preserve">б.хувийн </t>
  </si>
  <si>
    <t>2.2.3</t>
  </si>
  <si>
    <t>в.хувьцаат</t>
  </si>
  <si>
    <t>2.3.4.</t>
  </si>
  <si>
    <t>Халаасны хувьцаа</t>
  </si>
  <si>
    <t>2.3.5.</t>
  </si>
  <si>
    <t>Нэмж төлөгдсөн капитал</t>
  </si>
  <si>
    <t>2.3.6.</t>
  </si>
  <si>
    <t>Хөрөнгийн дахин үнэлгээний нэмэгдэл</t>
  </si>
  <si>
    <t>2.3.7.</t>
  </si>
  <si>
    <t>Гадаад валютын хөрвүүлэлтийн нөөц</t>
  </si>
  <si>
    <t>2.3.8.</t>
  </si>
  <si>
    <t>Эзэмшигчдийн өмчийн бусад хэсэг</t>
  </si>
  <si>
    <t>2.3.9.</t>
  </si>
  <si>
    <t xml:space="preserve">Хуримтлагдсан ашиг: </t>
  </si>
  <si>
    <t>2.3.9.1</t>
  </si>
  <si>
    <t>2.3.11.</t>
  </si>
  <si>
    <t>Эзэмшигчдийн өмчийн дүн</t>
  </si>
  <si>
    <t>2.4.</t>
  </si>
  <si>
    <t>ӨР ТӨЛБӨР БА ЭЗЭМШИГЧДИЙН ӨМЧИЙН ДҮН</t>
  </si>
  <si>
    <t xml:space="preserve">                                                               ОРЛОГЫН ДЭЛГЭРЭНГҮЙ ТАЙЛАН</t>
  </si>
  <si>
    <t>СТ-2</t>
  </si>
  <si>
    <t>Мөрийн дугаар</t>
  </si>
  <si>
    <t>ҮЗҮҮЛЭЛТ</t>
  </si>
  <si>
    <t>Өмнөх жилийн дүн</t>
  </si>
  <si>
    <t>Тайлант жилийн дүн</t>
  </si>
  <si>
    <t>Борлуулалтын орлого /Цэвэр/</t>
  </si>
  <si>
    <t>Борлуулалтын өртөг</t>
  </si>
  <si>
    <t>Нийт ашиг (алдагдал)</t>
  </si>
  <si>
    <t>Түрээсийн орлого</t>
  </si>
  <si>
    <t>Хүүний орлого</t>
  </si>
  <si>
    <t>Ногдол ашгийн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</si>
  <si>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</si>
  <si>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</si>
  <si>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</si>
  <si>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</si>
  <si>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</si>
  <si>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Бусад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</si>
  <si>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</si>
  <si>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</si>
  <si>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</si>
  <si>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</si>
  <si>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/алдагдал/</t>
  </si>
  <si>
    <t>Татвар төлөхийн өмнөх ашиг /алдагдал/</t>
  </si>
  <si>
    <t>Орлогын татварын зардал</t>
  </si>
  <si>
    <t>Татварын дараах ашиг (алдагдал)</t>
  </si>
  <si>
    <t>Зогсоосон үйл ажиллагааны татварын дараах ашиг/алдагдал/</t>
  </si>
  <si>
    <t>Тайлант үеийн цэвэр ашиг /алдагдал/</t>
  </si>
  <si>
    <t>Бусад дэлгэрэнгүй орлого</t>
  </si>
  <si>
    <t>Хөрөнгийн дахин үнэлгээний нэмэгдлийн зөрүү</t>
  </si>
  <si>
    <t>Гадаад валютын хөрвүүлэлтийн зөрүү</t>
  </si>
  <si>
    <t>Бусад олз /гарз/</t>
  </si>
  <si>
    <t>Орлогын нийт дүн</t>
  </si>
  <si>
    <t>Нэгж хувьцаанд ногдох суурь ашиг /алдагдал/</t>
  </si>
  <si>
    <t xml:space="preserve">                                                                                                  ӨМЧИЙН ӨӨРЧЛӨЛТИЙН ТАЙЛАН</t>
  </si>
  <si>
    <t>СТ-3</t>
  </si>
  <si>
    <t>№</t>
  </si>
  <si>
    <t>Өмч</t>
  </si>
  <si>
    <t>Хуримтлагдсан ашиг</t>
  </si>
  <si>
    <t>Нийт дүн</t>
  </si>
  <si>
    <t>Нягтлан бодох бүртгэлийн бодлогын өөрчлөлтийн нөлөө, алдааны залруулга</t>
  </si>
  <si>
    <t>Залруулсан үлдэгдэл</t>
  </si>
  <si>
    <t>Тайлант үеийн цэвэр ашиг/алдагдал/</t>
  </si>
  <si>
    <t>Өмчид гарсан өөрчлөлт</t>
  </si>
  <si>
    <t>Зарласан ногдол ашиг</t>
  </si>
  <si>
    <t>Дахин үнэлгээний нэмэгдлийн хэрэгжсэн дүн</t>
  </si>
  <si>
    <t xml:space="preserve">                                                                        МӨНГӨН ГҮЙЛГЭЭНИЙ ТАЙЛАН</t>
  </si>
  <si>
    <t>СТ-4</t>
  </si>
  <si>
    <t>Дүн</t>
  </si>
  <si>
    <t>Өмнөх оны дүн</t>
  </si>
  <si>
    <t>Үндсэн үйл ажиллагааны мөнгөн гүйлгээ</t>
  </si>
  <si>
    <t>Мөнгөн орлогын дүн (+)</t>
  </si>
  <si>
    <t>Бараа борлуулсан, үйлчилгээ үзүүлсний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</si>
  <si>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</si>
  <si>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</si>
  <si>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</si>
  <si>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</si>
  <si>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</si>
  <si>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Мөнгөн зарлагын дүн (-)</t>
  </si>
  <si>
    <t>Ажиллагчдад төлсөн</t>
  </si>
  <si>
    <t>Нийгмийн даатгалын байгууллагад төлсөн</t>
  </si>
  <si>
    <t xml:space="preserve">Бараа материал худалдан авахад төлсөн </t>
  </si>
  <si>
    <t xml:space="preserve">Ашиглалтын зардалд төлсөн </t>
  </si>
  <si>
    <t>Түлш шатахуун, тээврийн хөлс, сэлбэг хэрэгсэлд төлсөн</t>
  </si>
  <si>
    <t>Хүүний төлбөрт төлсөн</t>
  </si>
  <si>
    <t>Татварын байгууллагад төлсөн</t>
  </si>
  <si>
    <t>Даатгалын төлбөрт төлсөн мөнгө</t>
  </si>
  <si>
    <t>Бусад мөнгөн зарлага</t>
  </si>
  <si>
    <t>Үндсэн үйл ажиллагааны цэвэр мөнгөн гүйлгээний дүн</t>
  </si>
  <si>
    <t>Хөрөнгө оруулалтын үйл ажиллагааны мөнгөн гүйлгээ</t>
  </si>
  <si>
    <t>Үндсэн хөрөнгө Борлуулсны орлого</t>
  </si>
  <si>
    <t>Биет бус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</si>
  <si>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</si>
  <si>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</si>
  <si>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</si>
  <si>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хүүний орлого</t>
  </si>
  <si>
    <t>Хүлээн авсан ногдол ашиг</t>
  </si>
  <si>
    <t>Үндсэн хөрөнгө олж эзэмшихэд төлсөн</t>
  </si>
  <si>
    <t>Биет бус хөрөнгө олж эзэмшихэд төлсөн</t>
  </si>
  <si>
    <t>Хөрөнгө оруулалт олз эзэмшихэд төлсөн</t>
  </si>
  <si>
    <t>Бусад урт хугацаат хөрөнгө олз эзэмшихэд төлсөн</t>
  </si>
  <si>
    <t>Бусдад олгосон зээл болон урьдчилгаа</t>
  </si>
  <si>
    <t>Хөрөнгө оруулалтын үйл ажиллагааны цэвэр мөнгөн гүйлгээний дүн</t>
  </si>
  <si>
    <t>Санхүүгийн үйл ажиллагааны мөнгөн гүйлгээ</t>
  </si>
  <si>
    <t>Зээл авсан, өрийн үнэт цаас гаргаснаас хүлээн авсан</t>
  </si>
  <si>
    <t>Хувьцаа болон өмчийн бусад үнэт цаас гаргаснаас хүлээн авсан</t>
  </si>
  <si>
    <t>Төрөл бүрийн хандив</t>
  </si>
  <si>
    <t xml:space="preserve">Зээл, өрийн үнэт цаасны төлбөрт төлсөн </t>
  </si>
  <si>
    <t>Санхүүгийн түрээснийн өглөгт төлсөн</t>
  </si>
  <si>
    <t>Хувьцаа буцаан худалдаж авахад төлсөн</t>
  </si>
  <si>
    <t>Төлсөн ногдол ашиг</t>
  </si>
  <si>
    <t>Санхүүгийн цэвэр мөнгөн гүйлгээ</t>
  </si>
  <si>
    <t>Вальютын ханш</t>
  </si>
  <si>
    <t>Бүх цэвэр мөнгөн гүйлгээ</t>
  </si>
  <si>
    <t>Мөнгө, түүнтэй адилтгах хөрөнгийн эхний үлдэгдэл</t>
  </si>
  <si>
    <t>Мөнгө, түүнтэй адилтгах хөрөнгийн эцсийн үлдэгдэл</t>
  </si>
  <si>
    <t>Сангийн сайдын 2012 оны 77 тоот тушаалын</t>
  </si>
  <si>
    <t>3 дугаар хавсралт</t>
  </si>
  <si>
    <t xml:space="preserve">Регистрийн дугаар: </t>
  </si>
  <si>
    <t>Хаяг:</t>
  </si>
  <si>
    <t>Шуудангийн хаяг:</t>
  </si>
  <si>
    <t>Утас:</t>
  </si>
  <si>
    <t>Факс:</t>
  </si>
  <si>
    <t>Өмчийн хэлбэр:</t>
  </si>
  <si>
    <t>Төрийн........хувь</t>
  </si>
  <si>
    <t>Хувийн......хувь.</t>
  </si>
  <si>
    <t>САНХҮҮГИЙН ТАЙЛАН</t>
  </si>
  <si>
    <t>Хянаж хүлээн авсан байгууллагын нэр</t>
  </si>
  <si>
    <t>Сар өдөр</t>
  </si>
  <si>
    <t>Гарын үсэг</t>
  </si>
  <si>
    <t>БГД</t>
  </si>
  <si>
    <t>бодит байдлын тухай мэдэгдэл</t>
  </si>
  <si>
    <t xml:space="preserve">1.Бүх  ажил   бодитоор   гарсан   бөгөөд   холбогдох   анхан   шатны    баримтыг   үндэслэн нягтлан  бодох  бүртгэл,  санхүүгийн  тайланд  үнэн  зөв  тусгасан.                  </t>
  </si>
  <si>
    <t>2.Санхүүгийн тайланд тусгагдсан бүх тооцоолол үнэн зөв хийгдсэн.</t>
  </si>
  <si>
    <t>3.Аж    ахуйн   нэгжийн   үйл  ажиллагааны  эдийн  засаг,   санхүүгийн  бүхий  л  үйл  явцыг иж бүрэн хамарсан.</t>
  </si>
  <si>
    <t>4.Тайлант үеийн үр дүнд өмнөх оны ажил гүйлгээнээс шилжин тусгагдаагүй,  мөн  тайлант оны ажил гүйлгээнээс орхигдсон зүйл байхгүй.</t>
  </si>
  <si>
    <t>5.Бүх хөрөнгө, авлага, өр төлбөр, орлого, зардлыг  Санхүүгийн  тайлагналын  олон  улсын стандартын дагуу үнэн зөв тусгасан.</t>
  </si>
  <si>
    <t>6.Энэ тайланд тусгагдсан бүхий  л  зүйл  манай  байгууллагын  албан ёсны өмчлөлд байдаг бөгөөд орхигдсон зүйл үгүй болно.</t>
  </si>
  <si>
    <t>2023 оны 4-р улирлын санхүүгийн тайлангийн</t>
  </si>
  <si>
    <t>2023 оны 12- р сарын  31 өдөр</t>
  </si>
  <si>
    <r>
      <t xml:space="preserve"> Захирал   </t>
    </r>
    <r>
      <rPr>
        <b/>
        <i/>
        <sz val="11"/>
        <rFont val="Times New Roman"/>
        <family val="1"/>
      </rPr>
      <t xml:space="preserve"> He Jingwen</t>
    </r>
    <r>
      <rPr>
        <i/>
        <sz val="11"/>
        <rFont val="Times New Roman"/>
        <family val="1"/>
      </rPr>
      <t xml:space="preserve">   </t>
    </r>
    <r>
      <rPr>
        <sz val="11"/>
        <rFont val="Times New Roman"/>
        <family val="1"/>
        <charset val="204"/>
      </rPr>
      <t xml:space="preserve"> овогтой    </t>
    </r>
    <r>
      <rPr>
        <b/>
        <i/>
        <sz val="11"/>
        <rFont val="Times New Roman"/>
        <family val="1"/>
      </rPr>
      <t>М.Жавхлан</t>
    </r>
    <r>
      <rPr>
        <sz val="11"/>
        <rFont val="Times New Roman"/>
        <family val="1"/>
        <charset val="204"/>
      </rPr>
      <t xml:space="preserve">  , ерөнхий нягтлан бодогч  </t>
    </r>
    <r>
      <rPr>
        <i/>
        <sz val="11"/>
        <rFont val="Times New Roman"/>
        <family val="1"/>
      </rPr>
      <t xml:space="preserve">    </t>
    </r>
    <r>
      <rPr>
        <sz val="11"/>
        <rFont val="Times New Roman"/>
        <family val="1"/>
        <charset val="204"/>
      </rPr>
      <t xml:space="preserve">  овогтой         </t>
    </r>
    <r>
      <rPr>
        <i/>
        <sz val="11"/>
        <rFont val="Times New Roman"/>
        <family val="1"/>
      </rPr>
      <t xml:space="preserve"> </t>
    </r>
    <r>
      <rPr>
        <sz val="11"/>
        <rFont val="Times New Roman"/>
        <family val="1"/>
        <charset val="204"/>
      </rPr>
      <t xml:space="preserve">   бид манай аж ахуйн нэгжийн  </t>
    </r>
    <r>
      <rPr>
        <i/>
        <sz val="11"/>
        <rFont val="Times New Roman"/>
        <family val="1"/>
      </rPr>
      <t>2023 оны  12 -р сарын   31</t>
    </r>
    <r>
      <rPr>
        <sz val="11"/>
        <rFont val="Times New Roman"/>
        <family val="1"/>
        <charset val="204"/>
      </rPr>
      <t xml:space="preserve"> </t>
    </r>
    <r>
      <rPr>
        <i/>
        <sz val="11"/>
        <rFont val="Times New Roman"/>
        <family val="1"/>
      </rPr>
      <t>-ний</t>
    </r>
    <r>
      <rPr>
        <sz val="11"/>
        <rFont val="Times New Roman"/>
        <family val="1"/>
        <charset val="204"/>
      </rPr>
      <t xml:space="preserve"> өдрөөр тасалбар болгон гаргасан  санхүүгийн  тайланд  тайлант  хугацааны   үйл ажиллагааны  үр  дүн, санхүүгийн байдлыг  "Нягтлан  бодох  бүртгэлийн  тухай"  хуулийн  17.1  дэх   заалтын  дагуу  үнэн  зөв, бүрэн тусгасан болохыг баталж байна. Үүнд: </t>
    </r>
  </si>
  <si>
    <t>2022 оны  1 -р сарын  1-ний үлдэгдэл</t>
  </si>
  <si>
    <t>2022  оны  12 -р сарын  31-ний үлдэгдэл</t>
  </si>
  <si>
    <t>2023  оны  12 -р сарын  31-ний үлдэгдэл</t>
  </si>
  <si>
    <t>Захирал . . . . . . . . . . . . . . . .  . . . . . . . . ./  He Jingwen    /</t>
  </si>
  <si>
    <t>Ерөнхий нягтлан бодогч . . .  . . . . . . . . . . . . . . . . . . ./   М.Жавхлан  /</t>
  </si>
  <si>
    <t>" Глобал лайф технологи" ХК</t>
  </si>
  <si>
    <t>Бусад эргэлтийн хөрөнгө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</si>
</sst>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_-;_-* &quot;-&quot;??_₮_-;_-@_-"/>
    <numFmt numFmtId="165" formatCode="_-* #,##0.00_₮_-;\-* #,##0.00_₮_-;_-* &quot;-&quot;??_₮_-;_-@_-"/>
    <numFmt numFmtId="166" formatCode="_-* #,##0.00_¥_-;_-* #,##0.00_¥\-;_-* &quot;-&quot;??_¥_-;_-@_-"/>
    <numFmt numFmtId="167" formatCode="#,##0.0_);\(#,##0.0\)"/>
    <numFmt numFmtId="168" formatCode="_(* #,##0.0_);_(* \(#,##0.0\);_(* &quot;-&quot;??_);_(@_)"/>
    <numFmt numFmtId="169" formatCode="_-* #,##0.00_-;\-* #,##0.00_-;_-* &quot;-&quot;??_-;_-@_-"/>
    <numFmt numFmtId="170" formatCode="&quot;$&quot;#,##0_);&quot;\&quot;&quot;\&quot;&quot;\&quot;\(&quot;$&quot;#,##0&quot;\&quot;&quot;\&quot;&quot;\&quot;\)"/>
    <numFmt numFmtId="171" formatCode="_-#,##0_-;\(#,##0\);_-\ \ &quot;-&quot;_-;_-@_-"/>
    <numFmt numFmtId="172" formatCode="_-#,##0.00_-;\(#,##0.00\);_-\ \ &quot;-&quot;_-;_-@_-"/>
    <numFmt numFmtId="173" formatCode="mmm/dd/yyyy;_-\ &quot;N/A&quot;_-;_-\ &quot;-&quot;_-"/>
    <numFmt numFmtId="174" formatCode="mmm/yyyy;_-\ &quot;N/A&quot;_-;_-\ &quot;-&quot;_-"/>
    <numFmt numFmtId="175" formatCode="_-#,##0%_-;\(#,##0%\);_-\ &quot;-&quot;_-"/>
    <numFmt numFmtId="176" formatCode="_-#,###,_-;\(#,###,\);_-\ \ &quot;-&quot;_-;_-@_-"/>
    <numFmt numFmtId="177" formatCode="_-#,###.00,_-;\(#,###.00,\);_-\ \ &quot;-&quot;_-;_-@_-"/>
    <numFmt numFmtId="178" formatCode="_-#0&quot;.&quot;0,_-;\(#0&quot;.&quot;0,\);_-\ \ &quot;-&quot;_-;_-@_-"/>
    <numFmt numFmtId="179" formatCode="_-#0&quot;.&quot;0000_-;\(#0&quot;.&quot;0000\);_-\ \ &quot;-&quot;_-;_-@_-"/>
    <numFmt numFmtId="180" formatCode="0%;\(0%\)"/>
    <numFmt numFmtId="181" formatCode="_([$€-2]* #,##0_);_([$€-2]* \(#,##0\);_([$€-2]* &quot;-&quot;??_)"/>
    <numFmt numFmtId="182" formatCode="0.0%"/>
    <numFmt numFmtId="183" formatCode="&quot;$&quot;#,##0;\-&quot;$&quot;#,##0"/>
    <numFmt numFmtId="184" formatCode="#,##0;\-#,##0;&quot;-&quot;"/>
    <numFmt numFmtId="185" formatCode="_(* #,##0.000_);_(* \(#,##0.000\);_(* &quot;-&quot;??_);_(@_)"/>
    <numFmt numFmtId="186" formatCode="0;[Red]0"/>
    <numFmt numFmtId="187" formatCode="0.00_);[Red]\(0.00\)"/>
    <numFmt numFmtId="188" formatCode="0.00_);\(0.00\)"/>
    <numFmt numFmtId="189" formatCode="0.00;[Red]0.00"/>
    <numFmt numFmtId="190" formatCode="0.0_);\(0.0\)"/>
    <numFmt numFmtId="191" formatCode=";;;"/>
    <numFmt numFmtId="192" formatCode="_(* #,##0_);_(* \(#,##0\);_(* &quot;-&quot;??_);_(@_)"/>
    <numFmt numFmtId="193" formatCode="#,##0;\(#,##0\)"/>
    <numFmt numFmtId="194" formatCode="#,##0.0"/>
    <numFmt numFmtId="195" formatCode="\$#,##0_);[Red]\(\$#,##0\)"/>
    <numFmt numFmtId="196" formatCode="\$#,##0.00_);\(\$#,##0.00\)"/>
    <numFmt numFmtId="197" formatCode="&quot;\&quot;#,##0;&quot;\&quot;\-#,##0"/>
    <numFmt numFmtId="198" formatCode="\$#,##0.00;\(\$#,##0.00\)"/>
    <numFmt numFmtId="199" formatCode="0.0#"/>
    <numFmt numFmtId="200" formatCode="General_)"/>
    <numFmt numFmtId="201" formatCode="_([$€-2]* #,##0.00_);_([$€-2]* \(#,##0.00\);_([$€-2]* &quot;-&quot;??_)"/>
    <numFmt numFmtId="202" formatCode="#,##0_₮"/>
    <numFmt numFmtId="203" formatCode="mmmm\ d\,\ yyyy"/>
    <numFmt numFmtId="204" formatCode="#,##0&quot;£&quot;_);\(#,##0&quot;£&quot;\)"/>
    <numFmt numFmtId="205" formatCode="_(* #,##0.0000_);_(* \(#,##0.0000\);_(* &quot;-&quot;??_);_(@_)"/>
    <numFmt numFmtId="206" formatCode="\$#,##0;\(\$#,##0\)"/>
    <numFmt numFmtId="207" formatCode="_-&quot;$&quot;* #,##0.00_-;\-&quot;$&quot;* #,##0.00_-;_-&quot;$&quot;* &quot;-&quot;??_-;_-@_-"/>
    <numFmt numFmtId="208" formatCode="_-&quot;$&quot;* #,##0_-;\-&quot;$&quot;* #,##0_-;_-&quot;$&quot;* &quot;-&quot;_-;_-@_-"/>
    <numFmt numFmtId="209" formatCode="#,##0.000_);[Red]\(#,##0.000\)"/>
    <numFmt numFmtId="210" formatCode="#,##0\ &quot; &quot;;\(#,##0\)\ ;&quot;—&quot;&quot; &quot;&quot; &quot;&quot; &quot;&quot; &quot;"/>
    <numFmt numFmtId="211" formatCode="#."/>
    <numFmt numFmtId="212" formatCode="0.000%"/>
    <numFmt numFmtId="213" formatCode="_ * #,##0_ ;_ * \-#,##0_ ;_ * &quot;-&quot;_ ;_ @_ "/>
    <numFmt numFmtId="214" formatCode="_ * #,##0.00_ ;_ * \-#,##0.00_ ;_ * &quot;-&quot;??_ ;_ @_ "/>
    <numFmt numFmtId="215" formatCode="_-* #,##0\ _F_-;\-* #,##0\ _F_-;_-* &quot;-&quot;\ _F_-;_-@_-"/>
    <numFmt numFmtId="216" formatCode="_-* #,##0.00\ _F_-;\-* #,##0.00\ _F_-;_-* &quot;-&quot;??\ _F_-;_-@_-"/>
    <numFmt numFmtId="217" formatCode="_-* #,##0\ &quot;F&quot;_-;\-* #,##0\ &quot;F&quot;_-;_-* &quot;-&quot;\ &quot;F&quot;_-;_-@_-"/>
    <numFmt numFmtId="218" formatCode="_-* #,##0.00\ &quot;F&quot;_-;\-* #,##0.00\ &quot;F&quot;_-;_-* &quot;-&quot;??\ &quot;F&quot;_-;_-@_-"/>
    <numFmt numFmtId="219" formatCode="0.00_)"/>
    <numFmt numFmtId="220" formatCode="dd/mm/yy_)"/>
    <numFmt numFmtId="221" formatCode="_(* #,##0.0000000000000000_);_(* \(#,##0.0000000000000000\);_(* &quot;-&quot;??_);_(@_)"/>
    <numFmt numFmtId="222" formatCode="0%_);\(0%\)"/>
    <numFmt numFmtId="223" formatCode="#,##0.000"/>
    <numFmt numFmtId="224" formatCode="0_);\(0\)"/>
    <numFmt numFmtId="225" formatCode="\+0,000"/>
    <numFmt numFmtId="226" formatCode="0.0_);[Red]\(0.0\)"/>
    <numFmt numFmtId="227" formatCode="dd\-mmm\-yy_)"/>
    <numFmt numFmtId="228" formatCode="_(* #,##0.0,_);_(* \(#,##0.0,\);_(* &quot;-&quot;_);_(@_)"/>
    <numFmt numFmtId="229" formatCode="_-* #,##0&quot;р.&quot;_-;\-* #,##0&quot;р.&quot;_-;_-* &quot;-&quot;&quot;р.&quot;_-;_-@_-"/>
    <numFmt numFmtId="230" formatCode="_-* #,##0.00&quot;р.&quot;_-;\-* #,##0.00&quot;р.&quot;_-;_-* &quot;-&quot;??&quot;р.&quot;_-;_-@_-"/>
    <numFmt numFmtId="231" formatCode="_-* #,##0_р_._-;\-* #,##0_р_._-;_-* &quot;-&quot;_р_._-;_-@_-"/>
    <numFmt numFmtId="232" formatCode="_-* #,##0.00_р_._-;\-* #,##0.00_р_._-;_-* &quot;-&quot;??_р_._-;_-@_-"/>
    <numFmt numFmtId="233" formatCode="&quot;\&quot;#,##0.00;[Red]&quot;\&quot;\-#,##0.00"/>
    <numFmt numFmtId="234" formatCode="&quot;\&quot;#,##0;[Red]&quot;\&quot;\-#,##0"/>
    <numFmt numFmtId="235" formatCode="#,##0.000_ "/>
    <numFmt numFmtId="236" formatCode="0.00_ "/>
    <numFmt numFmtId="237" formatCode="_ &quot;￥&quot;* #,##0_ ;_ &quot;￥&quot;* \-#,##0_ ;_ &quot;￥&quot;* &quot;-&quot;_ ;_ @_ "/>
    <numFmt numFmtId="238" formatCode="_ &quot;￥&quot;* #,##0.00_ ;_ &quot;￥&quot;* \-#,##0.00_ ;_ &quot;￥&quot;* &quot;-&quot;??_ ;_ @_ "/>
    <numFmt numFmtId="239" formatCode="#,##0.00000000_ "/>
  </numFmts>
  <fonts count="184">
    <font>
      <sz val="11"/>
      <color theme="1"/>
      <name val="Calibri"/>
      <family val="2"/>
      <scheme val="minor"/>
    </font>
    <font>
      <sz val="11"/>
      <color theme="1"/>
      <name val="Calibri"/>
      <family val="2"/>
      <scheme val="minor"/>
    </font>
    <font>
      <sz val="10"/>
      <name val="Arial"/>
      <family val="2"/>
      <charset val="204"/>
    </font>
    <font>
      <sz val="10"/>
      <name val="Times New Roman"/>
      <family val="1"/>
      <charset val="204"/>
    </font>
    <font>
      <b/>
      <sz val="11"/>
      <name val="Times New Roman"/>
      <family val="1"/>
      <charset val="204"/>
    </font>
    <font>
      <sz val="11"/>
      <name val="Times New Roman"/>
      <family val="1"/>
      <charset val="204"/>
    </font>
    <font>
      <b/>
      <sz val="10"/>
      <name val="Times New Roman"/>
      <family val="1"/>
      <charset val="204"/>
    </font>
    <font>
      <b/>
      <i/>
      <sz val="10"/>
      <name val="Times New Roman"/>
      <family val="1"/>
      <charset val="204"/>
    </font>
    <font>
      <b/>
      <u/>
      <sz val="10"/>
      <name val="Times New Roman"/>
      <family val="1"/>
      <charset val="204"/>
    </font>
    <font>
      <sz val="10"/>
      <name val="Arial"/>
      <family val="2"/>
    </font>
    <font>
      <b/>
      <sz val="10"/>
      <name val="Times New Roman"/>
      <family val="1"/>
    </font>
    <font>
      <sz val="10"/>
      <name val="Times New Roman"/>
      <family val="1"/>
    </font>
    <font>
      <sz val="12"/>
      <name val="Times New Roman"/>
      <family val="1"/>
      <charset val="204"/>
    </font>
    <font>
      <sz val="10"/>
      <name val="Arial Cyr"/>
      <charset val="204"/>
    </font>
    <font>
      <b/>
      <u val="double"/>
      <sz val="10"/>
      <name val="Times New Roman"/>
      <family val="1"/>
      <charset val="204"/>
    </font>
    <font>
      <sz val="8"/>
      <name val="Times New Roman"/>
      <family val="1"/>
      <charset val="204"/>
    </font>
    <font>
      <sz val="14"/>
      <name val="Times New Roman"/>
      <family val="1"/>
      <charset val="204"/>
    </font>
    <font>
      <b/>
      <sz val="11"/>
      <name val="Times New Roman"/>
      <family val="1"/>
    </font>
    <font>
      <b/>
      <sz val="48"/>
      <name val="Times New Roman"/>
      <family val="1"/>
      <charset val="204"/>
    </font>
    <font>
      <b/>
      <sz val="48"/>
      <name val="Times New Roman"/>
      <family val="1"/>
    </font>
    <font>
      <b/>
      <sz val="20"/>
      <name val="Times New Roman"/>
      <family val="1"/>
    </font>
    <font>
      <b/>
      <sz val="16"/>
      <name val="Times New Roman"/>
      <family val="1"/>
    </font>
    <font>
      <b/>
      <i/>
      <sz val="11"/>
      <name val="Times New Roman"/>
      <family val="1"/>
    </font>
    <font>
      <i/>
      <sz val="11"/>
      <name val="Times New Roman"/>
      <family val="1"/>
    </font>
    <font>
      <sz val="11"/>
      <color theme="1"/>
      <name val="Calibri"/>
      <family val="2"/>
      <charset val="1"/>
      <scheme val="minor"/>
    </font>
    <font>
      <sz val="10"/>
      <name val="Arial Mon"/>
      <family val="2"/>
    </font>
    <font>
      <sz val="11"/>
      <color indexed="8"/>
      <name val="Arial"/>
      <family val="2"/>
    </font>
    <font>
      <sz val="8"/>
      <color theme="1"/>
      <name val="Arial"/>
      <family val="2"/>
    </font>
    <font>
      <sz val="11"/>
      <color theme="1"/>
      <name val="Arial Mon"/>
      <family val="2"/>
    </font>
    <font>
      <sz val="11"/>
      <color indexed="8"/>
      <name val="Calibri"/>
      <family val="2"/>
    </font>
    <font>
      <sz val="11"/>
      <name val="Times New Roman"/>
      <family val="1"/>
    </font>
    <font>
      <sz val="8"/>
      <color theme="1"/>
      <name val="Calibri"/>
      <family val="2"/>
      <scheme val="minor"/>
    </font>
    <font>
      <b/>
      <sz val="12"/>
      <name val="Times New Roman"/>
      <family val="1"/>
    </font>
    <font>
      <b/>
      <sz val="12"/>
      <color indexed="8"/>
      <name val="DUTCH"/>
    </font>
    <font>
      <sz val="12"/>
      <name val="DUTCH"/>
    </font>
    <font>
      <sz val="11"/>
      <name val="MS P????"/>
      <family val="3"/>
    </font>
    <font>
      <sz val="11"/>
      <name val="ＭＳ Ｐゴシック"/>
      <family val="3"/>
      <charset val="134"/>
    </font>
    <font>
      <u/>
      <sz val="8.1999999999999993"/>
      <color indexed="12"/>
      <name val="Arial"/>
      <family val="2"/>
    </font>
    <font>
      <u/>
      <sz val="8.1999999999999993"/>
      <color indexed="36"/>
      <name val="Arial"/>
      <family val="2"/>
    </font>
    <font>
      <sz val="11"/>
      <name val="MS ????"/>
      <family val="3"/>
    </font>
    <font>
      <sz val="10"/>
      <name val="Helv"/>
      <family val="2"/>
    </font>
    <font>
      <sz val="10"/>
      <color indexed="8"/>
      <name val="Arial"/>
      <family val="2"/>
    </font>
    <font>
      <sz val="12"/>
      <name val="宋体"/>
      <charset val="134"/>
    </font>
    <font>
      <sz val="10"/>
      <color indexed="8"/>
      <name val="MS Sans Serif"/>
      <family val="2"/>
    </font>
    <font>
      <sz val="12"/>
      <name val="Times New Roman"/>
      <family val="1"/>
    </font>
    <font>
      <sz val="9"/>
      <color indexed="8"/>
      <name val="Arial"/>
      <family val="2"/>
    </font>
    <font>
      <u val="singleAccounting"/>
      <vertAlign val="subscript"/>
      <sz val="10"/>
      <name val="Times New Roman"/>
      <family val="1"/>
    </font>
    <font>
      <i/>
      <sz val="9"/>
      <name val="Times New Roman"/>
      <family val="1"/>
    </font>
    <font>
      <u/>
      <sz val="12"/>
      <color indexed="12"/>
      <name val="Arial"/>
      <family val="2"/>
    </font>
    <font>
      <u/>
      <sz val="10"/>
      <color indexed="36"/>
      <name val="Arial"/>
      <family val="2"/>
    </font>
    <font>
      <sz val="9"/>
      <name val="‚l‚r –¾’©"/>
      <family val="3"/>
      <charset val="128"/>
    </font>
    <font>
      <sz val="13"/>
      <name val="Tms Rmn"/>
      <family val="1"/>
    </font>
    <font>
      <sz val="10"/>
      <name val="Geneva"/>
      <family val="2"/>
    </font>
    <font>
      <sz val="11"/>
      <color indexed="8"/>
      <name val="宋体"/>
      <charset val="134"/>
    </font>
    <font>
      <sz val="11"/>
      <color indexed="9"/>
      <name val="Calibri"/>
      <family val="2"/>
    </font>
    <font>
      <sz val="11"/>
      <color indexed="9"/>
      <name val="宋体"/>
      <charset val="134"/>
    </font>
    <font>
      <sz val="12"/>
      <color indexed="8"/>
      <name val="SWISS"/>
    </font>
    <font>
      <sz val="8"/>
      <name val="Arial"/>
      <family val="2"/>
    </font>
    <font>
      <u/>
      <sz val="12"/>
      <color indexed="36"/>
      <name val="Arial"/>
      <family val="2"/>
    </font>
    <font>
      <sz val="12"/>
      <name val="Arial"/>
      <family val="2"/>
    </font>
    <font>
      <sz val="8"/>
      <name val="Times New Roman"/>
      <family val="1"/>
    </font>
    <font>
      <sz val="9"/>
      <name val="MS Serif"/>
      <family val="1"/>
    </font>
    <font>
      <sz val="11"/>
      <color indexed="20"/>
      <name val="Calibri"/>
      <family val="2"/>
    </font>
    <font>
      <sz val="7"/>
      <name val="Helv"/>
      <family val="2"/>
    </font>
    <font>
      <b/>
      <sz val="10"/>
      <name val="MS Sans Serif"/>
      <family val="2"/>
    </font>
    <font>
      <b/>
      <sz val="11"/>
      <color indexed="52"/>
      <name val="Calibri"/>
      <family val="2"/>
    </font>
    <font>
      <sz val="10"/>
      <name val="MS Sans Serif"/>
      <family val="2"/>
    </font>
    <font>
      <b/>
      <sz val="11"/>
      <color indexed="9"/>
      <name val="Calibri"/>
      <family val="2"/>
    </font>
    <font>
      <b/>
      <sz val="13"/>
      <name val="Tms Rmn"/>
      <family val="1"/>
    </font>
    <font>
      <u/>
      <sz val="10"/>
      <color indexed="12"/>
      <name val="Arial"/>
      <family val="2"/>
    </font>
    <font>
      <i/>
      <sz val="12"/>
      <name val="Times New Roman"/>
      <family val="1"/>
    </font>
    <font>
      <b/>
      <sz val="8"/>
      <name val="Arial"/>
      <family val="2"/>
    </font>
    <font>
      <sz val="10"/>
      <name val="Tms Rmn"/>
    </font>
    <font>
      <sz val="10"/>
      <color indexed="8"/>
      <name val="Tahoma"/>
      <family val="2"/>
    </font>
    <font>
      <sz val="9"/>
      <color theme="1"/>
      <name val="Arial"/>
      <family val="2"/>
    </font>
    <font>
      <sz val="8"/>
      <color indexed="8"/>
      <name val="Arial Mon"/>
      <family val="2"/>
    </font>
    <font>
      <sz val="8"/>
      <color theme="1"/>
      <name val="Arial Mon"/>
      <family val="2"/>
    </font>
    <font>
      <b/>
      <sz val="10"/>
      <name val="Arial"/>
      <family val="2"/>
    </font>
    <font>
      <sz val="9"/>
      <color indexed="8"/>
      <name val="Tahoma"/>
      <family val="2"/>
    </font>
    <font>
      <sz val="10"/>
      <color theme="1"/>
      <name val="Arial"/>
      <family val="2"/>
    </font>
    <font>
      <sz val="11"/>
      <color theme="1"/>
      <name val="Arial"/>
      <family val="2"/>
    </font>
    <font>
      <sz val="10"/>
      <color theme="1"/>
      <name val="Tahoma"/>
      <family val="2"/>
    </font>
    <font>
      <sz val="8"/>
      <color theme="1"/>
      <name val="Tahoma"/>
      <family val="2"/>
    </font>
    <font>
      <sz val="10"/>
      <name val="ＭＳ Ｐゴシック"/>
      <family val="3"/>
      <charset val="134"/>
    </font>
    <font>
      <sz val="10"/>
      <name val="MS Serif"/>
      <family val="1"/>
    </font>
    <font>
      <sz val="10"/>
      <name val="Courier"/>
      <family val="3"/>
    </font>
    <font>
      <sz val="12"/>
      <name val="Helv"/>
      <family val="2"/>
    </font>
    <font>
      <sz val="12"/>
      <name val="Helv"/>
    </font>
    <font>
      <sz val="10"/>
      <color indexed="12"/>
      <name val="Arial"/>
      <family val="2"/>
    </font>
    <font>
      <sz val="16"/>
      <name val="Courier"/>
      <family val="3"/>
    </font>
    <font>
      <b/>
      <sz val="10"/>
      <color indexed="48"/>
      <name val="Arial"/>
      <family val="2"/>
    </font>
    <font>
      <sz val="10"/>
      <name val="Century Gothic"/>
      <family val="2"/>
    </font>
    <font>
      <b/>
      <sz val="10"/>
      <color indexed="10"/>
      <name val="Arial"/>
      <family val="2"/>
    </font>
    <font>
      <sz val="12"/>
      <name val="Tms Rmn"/>
    </font>
    <font>
      <sz val="10"/>
      <color indexed="13"/>
      <name val="DUTCH"/>
    </font>
    <font>
      <sz val="10"/>
      <color indexed="16"/>
      <name val="MS Serif"/>
      <family val="1"/>
    </font>
    <font>
      <i/>
      <sz val="11"/>
      <color indexed="23"/>
      <name val="Calibri"/>
      <family val="2"/>
    </font>
    <font>
      <i/>
      <sz val="10"/>
      <name val="Century Schoolbook"/>
      <family val="1"/>
    </font>
    <font>
      <b/>
      <sz val="12"/>
      <name val="DUTCH"/>
    </font>
    <font>
      <b/>
      <sz val="10"/>
      <name val="Geneva"/>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8"/>
      <color indexed="12"/>
      <name val="Arial"/>
      <family val="2"/>
    </font>
    <font>
      <u/>
      <sz val="8"/>
      <color indexed="36"/>
      <name val="Arial"/>
      <family val="2"/>
    </font>
    <font>
      <sz val="8"/>
      <name val="Helv"/>
    </font>
    <font>
      <u/>
      <sz val="5"/>
      <color indexed="12"/>
      <name val="Arial"/>
      <family val="2"/>
    </font>
    <font>
      <u/>
      <sz val="11"/>
      <color theme="10"/>
      <name val="Calibri"/>
      <family val="2"/>
    </font>
    <font>
      <sz val="11"/>
      <color indexed="62"/>
      <name val="Calibri"/>
      <family val="2"/>
    </font>
    <font>
      <sz val="18"/>
      <name val="Times New Roman"/>
      <family val="1"/>
    </font>
    <font>
      <b/>
      <sz val="13"/>
      <name val="Times New Roman"/>
      <family val="1"/>
    </font>
    <font>
      <b/>
      <i/>
      <sz val="12"/>
      <name val="Times New Roman"/>
      <family val="1"/>
    </font>
    <font>
      <b/>
      <sz val="14"/>
      <name val="Helv"/>
      <family val="2"/>
    </font>
    <font>
      <b/>
      <sz val="14"/>
      <name val="Courier"/>
      <family val="3"/>
    </font>
    <font>
      <sz val="10"/>
      <name val="Helv"/>
      <charset val="204"/>
    </font>
    <font>
      <sz val="10"/>
      <name val="Helv"/>
    </font>
    <font>
      <sz val="11"/>
      <color indexed="52"/>
      <name val="Calibri"/>
      <family val="2"/>
    </font>
    <font>
      <sz val="12"/>
      <color indexed="9"/>
      <name val="Helv"/>
    </font>
    <font>
      <b/>
      <sz val="12"/>
      <name val="Book Antiqua"/>
      <family val="1"/>
    </font>
    <font>
      <sz val="11"/>
      <color indexed="60"/>
      <name val="Calibri"/>
      <family val="2"/>
    </font>
    <font>
      <sz val="7"/>
      <name val="Small Fonts"/>
      <family val="2"/>
    </font>
    <font>
      <b/>
      <i/>
      <sz val="16"/>
      <name val="Helv"/>
      <family val="2"/>
    </font>
    <font>
      <sz val="9"/>
      <color theme="1"/>
      <name val="Tahoma"/>
      <family val="2"/>
    </font>
    <font>
      <b/>
      <sz val="11"/>
      <name val="Arial"/>
      <family val="2"/>
    </font>
    <font>
      <b/>
      <sz val="11"/>
      <color indexed="63"/>
      <name val="Calibri"/>
      <family val="2"/>
    </font>
    <font>
      <b/>
      <sz val="11"/>
      <color indexed="16"/>
      <name val="Times New Roman"/>
      <family val="1"/>
    </font>
    <font>
      <sz val="12"/>
      <color indexed="8"/>
      <name val="Times New Roman"/>
      <family val="1"/>
    </font>
    <font>
      <sz val="8"/>
      <name val="arial mon"/>
      <family val="2"/>
    </font>
    <font>
      <sz val="8"/>
      <color indexed="8"/>
      <name val="Times New Roman"/>
      <family val="2"/>
    </font>
    <font>
      <sz val="7"/>
      <color indexed="10"/>
      <name val="Helv"/>
      <family val="2"/>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b/>
      <sz val="14"/>
      <color indexed="9"/>
      <name val="Times New Roman"/>
      <family val="1"/>
    </font>
    <font>
      <u val="singleAccounting"/>
      <sz val="10"/>
      <name val="Times New Roman"/>
      <family val="1"/>
    </font>
    <font>
      <b/>
      <sz val="12"/>
      <name val="MS Sans Serif"/>
      <family val="2"/>
    </font>
    <font>
      <sz val="12"/>
      <name val="MS Sans Serif"/>
      <family val="2"/>
    </font>
    <font>
      <b/>
      <sz val="8"/>
      <color indexed="8"/>
      <name val="Helv"/>
    </font>
    <font>
      <sz val="24"/>
      <color indexed="13"/>
      <name val="Helv"/>
      <family val="2"/>
    </font>
    <font>
      <sz val="12"/>
      <color indexed="13"/>
      <name val="Courier"/>
      <family val="3"/>
    </font>
    <font>
      <sz val="12"/>
      <color indexed="13"/>
      <name val="Helv"/>
    </font>
    <font>
      <b/>
      <sz val="18"/>
      <color indexed="56"/>
      <name val="Cambria"/>
      <family val="2"/>
    </font>
    <font>
      <b/>
      <sz val="11"/>
      <color indexed="8"/>
      <name val="Calibri"/>
      <family val="2"/>
    </font>
    <font>
      <b/>
      <sz val="12"/>
      <name val="Helv"/>
    </font>
    <font>
      <sz val="11"/>
      <color indexed="12"/>
      <name val="Times New Roman"/>
      <family val="1"/>
    </font>
    <font>
      <sz val="11"/>
      <color indexed="13"/>
      <name val="SWISS"/>
    </font>
    <font>
      <sz val="11"/>
      <color indexed="10"/>
      <name val="Calibri"/>
      <family val="2"/>
    </font>
    <font>
      <sz val="11"/>
      <name val="ｵｸｿ "/>
      <family val="3"/>
      <charset val="128"/>
    </font>
    <font>
      <sz val="12"/>
      <name val="ｹﾙﾅﾁﾃｼ"/>
      <family val="1"/>
      <charset val="128"/>
    </font>
    <font>
      <sz val="10"/>
      <name val="ｱｼｸｲﾃｼ"/>
      <family val="1"/>
      <charset val="128"/>
    </font>
    <font>
      <sz val="12"/>
      <name val="新細明體"/>
      <family val="1"/>
      <charset val="136"/>
    </font>
    <font>
      <sz val="10"/>
      <name val="宋体"/>
      <charset val="134"/>
    </font>
    <font>
      <u/>
      <sz val="9"/>
      <color indexed="36"/>
      <name val="Times New Roman"/>
      <family val="1"/>
    </font>
    <font>
      <sz val="12"/>
      <name val="바탕체"/>
      <family val="3"/>
    </font>
    <font>
      <sz val="11"/>
      <color indexed="17"/>
      <name val="宋体"/>
      <charset val="134"/>
    </font>
    <font>
      <sz val="11"/>
      <color indexed="20"/>
      <name val="宋体"/>
      <charset val="134"/>
    </font>
    <font>
      <sz val="12"/>
      <name val="楷体"/>
      <family val="3"/>
      <charset val="134"/>
    </font>
    <font>
      <sz val="12"/>
      <name val="Courier"/>
      <family val="3"/>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name val="明朝"/>
      <family val="1"/>
      <charset val="128"/>
    </font>
    <font>
      <b/>
      <sz val="11"/>
      <color indexed="9"/>
      <name val="宋体"/>
      <charset val="134"/>
    </font>
    <font>
      <sz val="11"/>
      <name val="ＭＳ Ｐゴシック"/>
      <charset val="128"/>
    </font>
    <font>
      <b/>
      <sz val="11"/>
      <color indexed="8"/>
      <name val="宋体"/>
      <charset val="134"/>
    </font>
    <font>
      <i/>
      <sz val="11"/>
      <color indexed="23"/>
      <name val="宋体"/>
      <charset val="134"/>
    </font>
    <font>
      <sz val="11"/>
      <color indexed="10"/>
      <name val="宋体"/>
      <charset val="134"/>
    </font>
    <font>
      <b/>
      <sz val="11"/>
      <color indexed="52"/>
      <name val="宋体"/>
      <charset val="134"/>
    </font>
    <font>
      <u/>
      <sz val="9"/>
      <color indexed="12"/>
      <name val="Times New Roman"/>
      <family val="1"/>
    </font>
    <font>
      <u/>
      <sz val="12"/>
      <color indexed="12"/>
      <name val="宋体"/>
      <charset val="134"/>
    </font>
    <font>
      <sz val="11"/>
      <color indexed="62"/>
      <name val="宋体"/>
      <charset val="134"/>
    </font>
    <font>
      <b/>
      <sz val="11"/>
      <color indexed="63"/>
      <name val="宋体"/>
      <charset val="134"/>
    </font>
    <font>
      <sz val="11"/>
      <color indexed="60"/>
      <name val="宋体"/>
      <charset val="134"/>
    </font>
    <font>
      <sz val="11"/>
      <name val="蹈框"/>
      <charset val="134"/>
    </font>
    <font>
      <sz val="11"/>
      <color indexed="52"/>
      <name val="宋体"/>
      <charset val="134"/>
    </font>
    <font>
      <sz val="12"/>
      <name val=" "/>
      <family val="1"/>
      <charset val="128"/>
    </font>
  </fonts>
  <fills count="5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indexed="22"/>
        <bgColor indexed="64"/>
      </patternFill>
    </fill>
    <fill>
      <patternFill patternType="solid">
        <fgColor indexed="13"/>
        <bgColor indexed="13"/>
      </patternFill>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2"/>
        <bgColor indexed="64"/>
      </patternFill>
    </fill>
    <fill>
      <patternFill patternType="solid">
        <fgColor indexed="12"/>
        <bgColor indexed="12"/>
      </patternFill>
    </fill>
    <fill>
      <patternFill patternType="solid">
        <fgColor indexed="13"/>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31"/>
        <bgColor indexed="64"/>
      </patternFill>
    </fill>
    <fill>
      <patternFill patternType="solid">
        <fgColor indexed="13"/>
      </patternFill>
    </fill>
    <fill>
      <patternFill patternType="solid">
        <fgColor indexed="12"/>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s>
  <borders count="37">
    <border>
      <left/>
      <right/>
      <top/>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right/>
      <top style="hair">
        <color indexed="8"/>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top/>
      <bottom/>
      <diagonal/>
    </border>
    <border>
      <left/>
      <right/>
      <top style="double">
        <color indexed="64"/>
      </top>
      <bottom style="double">
        <color indexed="64"/>
      </bottom>
      <diagonal/>
    </border>
    <border>
      <left style="thin">
        <color indexed="8"/>
      </left>
      <right style="thin">
        <color indexed="8"/>
      </right>
      <top style="double">
        <color indexed="8"/>
      </top>
      <bottom style="thin">
        <color indexed="8"/>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64"/>
      </left>
      <right style="thin">
        <color indexed="64"/>
      </right>
      <top style="double">
        <color indexed="64"/>
      </top>
      <bottom style="thin">
        <color indexed="64"/>
      </bottom>
      <diagonal/>
    </border>
  </borders>
  <cellStyleXfs count="3509">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9"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5" fillId="0" borderId="0" applyFont="0" applyFill="0" applyBorder="0" applyAlignment="0" applyProtection="0"/>
    <xf numFmtId="165" fontId="25" fillId="0" borderId="0" applyFont="0" applyFill="0" applyBorder="0" applyAlignment="0" applyProtection="0"/>
    <xf numFmtId="166" fontId="2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24" fillId="0" borderId="0"/>
    <xf numFmtId="0" fontId="9"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3" fillId="0" borderId="0"/>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25" fillId="0" borderId="0"/>
    <xf numFmtId="0" fontId="25" fillId="0" borderId="0"/>
    <xf numFmtId="0" fontId="27" fillId="0" borderId="0"/>
    <xf numFmtId="0" fontId="25" fillId="0" borderId="0"/>
    <xf numFmtId="0" fontId="9" fillId="0" borderId="0"/>
    <xf numFmtId="0" fontId="28" fillId="0" borderId="0"/>
    <xf numFmtId="0" fontId="1" fillId="0" borderId="0"/>
    <xf numFmtId="0" fontId="29" fillId="0" borderId="0"/>
    <xf numFmtId="0" fontId="1" fillId="0" borderId="0"/>
    <xf numFmtId="0" fontId="25" fillId="0" borderId="0"/>
    <xf numFmtId="0" fontId="9" fillId="0" borderId="0"/>
    <xf numFmtId="0" fontId="33" fillId="5" borderId="15"/>
    <xf numFmtId="0" fontId="33" fillId="6" borderId="16"/>
    <xf numFmtId="0" fontId="34" fillId="0" borderId="15"/>
    <xf numFmtId="0" fontId="9" fillId="0" borderId="0"/>
    <xf numFmtId="0" fontId="9" fillId="0" borderId="0"/>
    <xf numFmtId="0" fontId="9" fillId="0" borderId="0"/>
    <xf numFmtId="0" fontId="34" fillId="0" borderId="15"/>
    <xf numFmtId="0" fontId="35" fillId="0" borderId="0"/>
    <xf numFmtId="169" fontId="9" fillId="0" borderId="0" applyFont="0" applyFill="0" applyBorder="0" applyAlignment="0" applyProtection="0"/>
    <xf numFmtId="0" fontId="36" fillId="0" borderId="0" applyFont="0" applyFill="0" applyBorder="0" applyAlignment="0" applyProtection="0"/>
    <xf numFmtId="0" fontId="9" fillId="0" borderId="0"/>
    <xf numFmtId="170" fontId="9" fillId="0" borderId="0" applyFon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41" fontId="35" fillId="0" borderId="0" applyFont="0" applyFill="0" applyBorder="0" applyAlignment="0" applyProtection="0"/>
    <xf numFmtId="0" fontId="39" fillId="0" borderId="0"/>
    <xf numFmtId="49" fontId="11" fillId="0" borderId="0" applyProtection="0">
      <alignment horizontal="left"/>
    </xf>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49" fontId="11" fillId="0" borderId="0"/>
    <xf numFmtId="49" fontId="11" fillId="0" borderId="0"/>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49" fontId="11" fillId="0" borderId="0"/>
    <xf numFmtId="49" fontId="11" fillId="0" borderId="0"/>
    <xf numFmtId="49" fontId="11" fillId="0" borderId="0"/>
    <xf numFmtId="49" fontId="11" fillId="0" borderId="0" applyProtection="0">
      <alignment horizontal="left"/>
    </xf>
    <xf numFmtId="49" fontId="11" fillId="0" borderId="0"/>
    <xf numFmtId="49" fontId="11" fillId="0" borderId="0"/>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49" fontId="11" fillId="0" borderId="0"/>
    <xf numFmtId="49" fontId="11" fillId="0" borderId="0" applyProtection="0">
      <alignment horizontal="left"/>
    </xf>
    <xf numFmtId="49" fontId="11" fillId="0" borderId="0"/>
    <xf numFmtId="49" fontId="11" fillId="0" borderId="0"/>
    <xf numFmtId="49" fontId="11" fillId="0" borderId="0"/>
    <xf numFmtId="49" fontId="11" fillId="0" borderId="0"/>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49" fontId="11" fillId="0" borderId="0" applyProtection="0">
      <alignment horizontal="left"/>
    </xf>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xf numFmtId="49" fontId="11" fillId="0" borderId="0" applyProtection="0">
      <alignment horizontal="left"/>
    </xf>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49" fontId="11" fillId="0" borderId="0" applyProtection="0">
      <alignment horizontal="left"/>
    </xf>
    <xf numFmtId="49" fontId="11" fillId="0" borderId="0"/>
    <xf numFmtId="49" fontId="11" fillId="0" borderId="0"/>
    <xf numFmtId="49" fontId="11" fillId="0" borderId="0"/>
    <xf numFmtId="49" fontId="11" fillId="0" borderId="0"/>
    <xf numFmtId="49" fontId="11" fillId="0" borderId="0"/>
    <xf numFmtId="49" fontId="11" fillId="0" borderId="0" applyProtection="0">
      <alignment horizontal="left"/>
    </xf>
    <xf numFmtId="49" fontId="11" fillId="0" borderId="0" applyProtection="0">
      <alignment horizontal="left"/>
    </xf>
    <xf numFmtId="49" fontId="11" fillId="0" borderId="0" applyProtection="0">
      <alignment horizontal="left"/>
    </xf>
    <xf numFmtId="49" fontId="11" fillId="0" borderId="0"/>
    <xf numFmtId="49" fontId="11" fillId="0" borderId="0" applyProtection="0">
      <alignment horizontal="left"/>
    </xf>
    <xf numFmtId="0" fontId="9" fillId="0" borderId="0">
      <protection locked="0"/>
    </xf>
    <xf numFmtId="0" fontId="40" fillId="0" borderId="0">
      <protection locked="0"/>
    </xf>
    <xf numFmtId="0" fontId="40" fillId="0" borderId="0">
      <protection locked="0"/>
    </xf>
    <xf numFmtId="0" fontId="9" fillId="0" borderId="0"/>
    <xf numFmtId="0" fontId="9" fillId="0" borderId="0">
      <protection locked="0"/>
    </xf>
    <xf numFmtId="0" fontId="9" fillId="0" borderId="0">
      <protection locked="0"/>
    </xf>
    <xf numFmtId="0" fontId="9" fillId="0" borderId="0">
      <protection locked="0"/>
    </xf>
    <xf numFmtId="0" fontId="9" fillId="0" borderId="0"/>
    <xf numFmtId="0" fontId="9" fillId="0" borderId="0"/>
    <xf numFmtId="0" fontId="9" fillId="0" borderId="0">
      <protection locked="0"/>
    </xf>
    <xf numFmtId="0" fontId="9" fillId="0" borderId="0">
      <protection locked="0"/>
    </xf>
    <xf numFmtId="0" fontId="40" fillId="0" borderId="0"/>
    <xf numFmtId="0" fontId="9" fillId="0" borderId="0" applyBorder="0"/>
    <xf numFmtId="0" fontId="40" fillId="0" borderId="0">
      <protection locked="0"/>
    </xf>
    <xf numFmtId="0" fontId="9" fillId="0" borderId="0">
      <protection locked="0"/>
    </xf>
    <xf numFmtId="0" fontId="9" fillId="0" borderId="0">
      <protection locked="0"/>
    </xf>
    <xf numFmtId="0" fontId="9" fillId="0" borderId="0">
      <protection locked="0"/>
    </xf>
    <xf numFmtId="0" fontId="41" fillId="0" borderId="0">
      <alignment vertical="top"/>
      <protection locked="0"/>
    </xf>
    <xf numFmtId="0" fontId="9" fillId="0" borderId="0">
      <protection locked="0"/>
    </xf>
    <xf numFmtId="0" fontId="9" fillId="0" borderId="0">
      <protection locked="0"/>
    </xf>
    <xf numFmtId="0" fontId="9" fillId="0" borderId="0">
      <protection locked="0"/>
    </xf>
    <xf numFmtId="0" fontId="41" fillId="0" borderId="0">
      <alignment vertical="top"/>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xf numFmtId="0" fontId="9" fillId="0" borderId="0">
      <protection locked="0"/>
    </xf>
    <xf numFmtId="0" fontId="9" fillId="0" borderId="0">
      <protection locked="0"/>
    </xf>
    <xf numFmtId="0" fontId="9" fillId="0" borderId="0"/>
    <xf numFmtId="0" fontId="9" fillId="0" borderId="0">
      <protection locked="0"/>
    </xf>
    <xf numFmtId="0" fontId="9" fillId="0" borderId="0">
      <protection locked="0"/>
    </xf>
    <xf numFmtId="0" fontId="9" fillId="0" borderId="0"/>
    <xf numFmtId="0" fontId="9" fillId="0" borderId="0">
      <protection locked="0"/>
    </xf>
    <xf numFmtId="0" fontId="9" fillId="0" borderId="0">
      <protection locked="0"/>
    </xf>
    <xf numFmtId="0" fontId="9" fillId="0" borderId="0">
      <protection locked="0"/>
    </xf>
    <xf numFmtId="0" fontId="40" fillId="0" borderId="0">
      <protection locked="0"/>
    </xf>
    <xf numFmtId="0" fontId="42"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xf numFmtId="0" fontId="40" fillId="0" borderId="0">
      <protection locked="0"/>
    </xf>
    <xf numFmtId="0" fontId="40" fillId="0" borderId="0">
      <protection locked="0"/>
    </xf>
    <xf numFmtId="0" fontId="41" fillId="0" borderId="0">
      <alignment vertical="top"/>
    </xf>
    <xf numFmtId="0" fontId="9" fillId="0" borderId="0"/>
    <xf numFmtId="0" fontId="9" fillId="0" borderId="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41" fillId="0" borderId="0">
      <alignment vertical="top"/>
    </xf>
    <xf numFmtId="0" fontId="9" fillId="0" borderId="0"/>
    <xf numFmtId="0" fontId="43" fillId="0" borderId="0"/>
    <xf numFmtId="0" fontId="9" fillId="0" borderId="0">
      <protection locked="0"/>
    </xf>
    <xf numFmtId="0" fontId="41" fillId="0" borderId="0">
      <alignment vertical="top"/>
    </xf>
    <xf numFmtId="0" fontId="41" fillId="0" borderId="0">
      <alignment vertical="top"/>
    </xf>
    <xf numFmtId="0" fontId="41" fillId="0" borderId="0">
      <alignment vertical="top"/>
    </xf>
    <xf numFmtId="0" fontId="9" fillId="0" borderId="0">
      <protection locked="0"/>
    </xf>
    <xf numFmtId="0" fontId="41" fillId="0" borderId="0">
      <alignment vertical="top"/>
    </xf>
    <xf numFmtId="0" fontId="9" fillId="0" borderId="0">
      <protection locked="0"/>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9" fillId="0" borderId="0">
      <protection locked="0"/>
    </xf>
    <xf numFmtId="0" fontId="41" fillId="0" borderId="0">
      <alignment vertical="top"/>
    </xf>
    <xf numFmtId="0" fontId="41" fillId="0" borderId="0">
      <alignment vertical="top"/>
    </xf>
    <xf numFmtId="0" fontId="9" fillId="0" borderId="0">
      <protection locked="0"/>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9" fillId="0" borderId="0">
      <protection locked="0"/>
    </xf>
    <xf numFmtId="0" fontId="44" fillId="0" borderId="0"/>
    <xf numFmtId="0" fontId="9" fillId="0" borderId="0">
      <protection locked="0"/>
    </xf>
    <xf numFmtId="0" fontId="9" fillId="0" borderId="0">
      <protection locked="0"/>
    </xf>
    <xf numFmtId="0" fontId="9" fillId="0" borderId="0">
      <protection locked="0"/>
    </xf>
    <xf numFmtId="0" fontId="41" fillId="0" borderId="0">
      <alignment vertical="top"/>
    </xf>
    <xf numFmtId="0" fontId="44" fillId="0" borderId="0">
      <protection locked="0"/>
    </xf>
    <xf numFmtId="0" fontId="41" fillId="0" borderId="0">
      <alignment vertical="top"/>
    </xf>
    <xf numFmtId="0" fontId="41" fillId="0" borderId="0">
      <alignment vertical="top"/>
    </xf>
    <xf numFmtId="0" fontId="9" fillId="0" borderId="0">
      <protection locked="0"/>
    </xf>
    <xf numFmtId="0" fontId="41" fillId="0" borderId="0">
      <alignment vertical="top"/>
    </xf>
    <xf numFmtId="0" fontId="41" fillId="0" borderId="0">
      <alignment vertical="top"/>
    </xf>
    <xf numFmtId="0" fontId="41" fillId="0" borderId="0">
      <alignment vertical="top"/>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42" fillId="0" borderId="0"/>
    <xf numFmtId="0" fontId="9" fillId="0" borderId="0"/>
    <xf numFmtId="0" fontId="40" fillId="0" borderId="0">
      <protection locked="0"/>
    </xf>
    <xf numFmtId="0" fontId="40"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xf numFmtId="0" fontId="9" fillId="0" borderId="0"/>
    <xf numFmtId="0" fontId="9" fillId="0" borderId="0"/>
    <xf numFmtId="0" fontId="44" fillId="0" borderId="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xf numFmtId="0" fontId="40" fillId="0" borderId="0"/>
    <xf numFmtId="0" fontId="40" fillId="0" borderId="0"/>
    <xf numFmtId="0" fontId="40" fillId="0" borderId="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40" fillId="0" borderId="0">
      <protection locked="0"/>
    </xf>
    <xf numFmtId="0" fontId="40" fillId="0" borderId="0">
      <protection locked="0"/>
    </xf>
    <xf numFmtId="0" fontId="9" fillId="0" borderId="0">
      <protection locked="0"/>
    </xf>
    <xf numFmtId="0" fontId="9" fillId="0" borderId="0">
      <protection locked="0"/>
    </xf>
    <xf numFmtId="0" fontId="9" fillId="0" borderId="0">
      <protection locked="0"/>
    </xf>
    <xf numFmtId="0" fontId="44" fillId="0" borderId="0"/>
    <xf numFmtId="0" fontId="9" fillId="0" borderId="0">
      <protection locked="0"/>
    </xf>
    <xf numFmtId="0" fontId="9" fillId="0" borderId="0">
      <protection locked="0"/>
    </xf>
    <xf numFmtId="0" fontId="9" fillId="0" borderId="0">
      <protection locked="0"/>
    </xf>
    <xf numFmtId="0" fontId="9" fillId="0" borderId="0"/>
    <xf numFmtId="0" fontId="45" fillId="0" borderId="17" applyNumberFormat="0" applyFill="0" applyAlignment="0" applyProtection="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40" fillId="0" borderId="0"/>
    <xf numFmtId="0" fontId="9" fillId="0" borderId="0">
      <protection locked="0"/>
    </xf>
    <xf numFmtId="0" fontId="40" fillId="0" borderId="0">
      <protection locked="0"/>
    </xf>
    <xf numFmtId="0" fontId="9" fillId="0" borderId="0">
      <protection locked="0"/>
    </xf>
    <xf numFmtId="0" fontId="9" fillId="0" borderId="0">
      <protection locked="0"/>
    </xf>
    <xf numFmtId="0" fontId="9" fillId="0" borderId="0"/>
    <xf numFmtId="0" fontId="9" fillId="0" borderId="0"/>
    <xf numFmtId="0" fontId="9" fillId="0" borderId="0"/>
    <xf numFmtId="0" fontId="9" fillId="0" borderId="0"/>
    <xf numFmtId="0" fontId="9" fillId="0" borderId="0">
      <protection locked="0"/>
    </xf>
    <xf numFmtId="0" fontId="9" fillId="0" borderId="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44" fillId="0" borderId="0"/>
    <xf numFmtId="0" fontId="41" fillId="0" borderId="0">
      <alignment vertical="top"/>
    </xf>
    <xf numFmtId="0" fontId="41" fillId="0" borderId="0">
      <alignment vertical="top"/>
    </xf>
    <xf numFmtId="0" fontId="9" fillId="0" borderId="0"/>
    <xf numFmtId="0" fontId="9" fillId="0" borderId="0"/>
    <xf numFmtId="0" fontId="9" fillId="0" borderId="0">
      <protection locked="0"/>
    </xf>
    <xf numFmtId="0" fontId="9" fillId="0" borderId="0">
      <protection locked="0"/>
    </xf>
    <xf numFmtId="0" fontId="40" fillId="0" borderId="0">
      <protection locked="0"/>
    </xf>
    <xf numFmtId="0" fontId="9" fillId="0" borderId="0"/>
    <xf numFmtId="171" fontId="11" fillId="0" borderId="0" applyFill="0" applyBorder="0" applyProtection="0">
      <alignment horizontal="right"/>
    </xf>
    <xf numFmtId="172" fontId="11" fillId="0" borderId="0" applyFill="0" applyBorder="0" applyProtection="0">
      <alignment horizontal="right"/>
    </xf>
    <xf numFmtId="173" fontId="46" fillId="0" borderId="0" applyFill="0" applyBorder="0" applyProtection="0">
      <alignment horizontal="center"/>
    </xf>
    <xf numFmtId="174" fontId="46" fillId="0" borderId="0" applyFill="0" applyBorder="0" applyProtection="0">
      <alignment horizontal="center"/>
    </xf>
    <xf numFmtId="175" fontId="47" fillId="0" borderId="0" applyFill="0" applyBorder="0" applyProtection="0">
      <alignment horizontal="right"/>
    </xf>
    <xf numFmtId="176" fontId="11" fillId="0" borderId="0" applyFill="0" applyBorder="0" applyProtection="0">
      <alignment horizontal="right"/>
    </xf>
    <xf numFmtId="177" fontId="11" fillId="0" borderId="0" applyFill="0" applyBorder="0" applyProtection="0">
      <alignment horizontal="right"/>
    </xf>
    <xf numFmtId="178" fontId="11" fillId="0" borderId="0" applyFill="0" applyBorder="0" applyProtection="0">
      <alignment horizontal="right"/>
    </xf>
    <xf numFmtId="179" fontId="11" fillId="0" borderId="0" applyFill="0" applyBorder="0" applyProtection="0">
      <alignment horizontal="right"/>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xf numFmtId="180" fontId="51" fillId="0" borderId="0" applyFont="0" applyFill="0" applyBorder="0" applyAlignment="0" applyProtection="0"/>
    <xf numFmtId="0" fontId="11" fillId="0" borderId="0">
      <protection locked="0"/>
    </xf>
    <xf numFmtId="181" fontId="11" fillId="0" borderId="0">
      <protection locked="0"/>
    </xf>
    <xf numFmtId="0" fontId="52" fillId="0" borderId="0">
      <protection locked="0"/>
    </xf>
    <xf numFmtId="181" fontId="11" fillId="0" borderId="0">
      <protection locked="0"/>
    </xf>
    <xf numFmtId="182" fontId="51" fillId="0" borderId="0" applyFont="0" applyFill="0" applyBorder="0" applyAlignment="0" applyProtection="0"/>
    <xf numFmtId="10" fontId="51"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53" fillId="7" borderId="0" applyNumberFormat="0" applyBorder="0" applyAlignment="0" applyProtection="0">
      <alignment vertical="center"/>
    </xf>
    <xf numFmtId="0" fontId="53" fillId="8" borderId="0" applyNumberFormat="0" applyBorder="0" applyAlignment="0" applyProtection="0">
      <alignment vertical="center"/>
    </xf>
    <xf numFmtId="0" fontId="53" fillId="9" borderId="0" applyNumberFormat="0" applyBorder="0" applyAlignment="0" applyProtection="0">
      <alignment vertical="center"/>
    </xf>
    <xf numFmtId="0" fontId="53" fillId="10" borderId="0" applyNumberFormat="0" applyBorder="0" applyAlignment="0" applyProtection="0">
      <alignment vertical="center"/>
    </xf>
    <xf numFmtId="0" fontId="53" fillId="11" borderId="0" applyNumberFormat="0" applyBorder="0" applyAlignment="0" applyProtection="0">
      <alignment vertical="center"/>
    </xf>
    <xf numFmtId="0" fontId="53" fillId="12" borderId="0" applyNumberFormat="0" applyBorder="0" applyAlignment="0" applyProtection="0">
      <alignment vertical="center"/>
    </xf>
    <xf numFmtId="0" fontId="9" fillId="0" borderId="0"/>
    <xf numFmtId="0" fontId="9" fillId="0" borderId="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15" borderId="0" applyNumberFormat="0" applyBorder="0" applyAlignment="0" applyProtection="0">
      <alignment vertical="center"/>
    </xf>
    <xf numFmtId="0" fontId="53" fillId="10" borderId="0" applyNumberFormat="0" applyBorder="0" applyAlignment="0" applyProtection="0">
      <alignment vertical="center"/>
    </xf>
    <xf numFmtId="0" fontId="53" fillId="13" borderId="0" applyNumberFormat="0" applyBorder="0" applyAlignment="0" applyProtection="0">
      <alignment vertical="center"/>
    </xf>
    <xf numFmtId="0" fontId="53" fillId="16" borderId="0" applyNumberFormat="0" applyBorder="0" applyAlignment="0" applyProtection="0">
      <alignment vertical="center"/>
    </xf>
    <xf numFmtId="0" fontId="54" fillId="17" borderId="0" applyNumberFormat="0" applyBorder="0" applyAlignment="0" applyProtection="0"/>
    <xf numFmtId="0" fontId="54" fillId="17"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5" fillId="17"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55" fillId="18" borderId="0" applyNumberFormat="0" applyBorder="0" applyAlignment="0" applyProtection="0">
      <alignment vertical="center"/>
    </xf>
    <xf numFmtId="0" fontId="55" fillId="19" borderId="0" applyNumberFormat="0" applyBorder="0" applyAlignment="0" applyProtection="0">
      <alignment vertical="center"/>
    </xf>
    <xf numFmtId="0" fontId="55" fillId="20" borderId="0" applyNumberFormat="0" applyBorder="0" applyAlignment="0" applyProtection="0">
      <alignment vertical="center"/>
    </xf>
    <xf numFmtId="0" fontId="56" fillId="6" borderId="15"/>
    <xf numFmtId="0" fontId="54" fillId="21"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7" fillId="0" borderId="0" applyNumberFormat="0" applyAlignment="0"/>
    <xf numFmtId="0" fontId="58" fillId="0" borderId="0" applyNumberFormat="0" applyFill="0" applyBorder="0" applyAlignment="0" applyProtection="0">
      <alignment vertical="top"/>
      <protection locked="0"/>
    </xf>
    <xf numFmtId="0" fontId="59" fillId="0" borderId="0" applyAlignment="0"/>
    <xf numFmtId="0" fontId="60" fillId="0" borderId="0">
      <alignment horizontal="center" wrapText="1"/>
      <protection locked="0"/>
    </xf>
    <xf numFmtId="0" fontId="9" fillId="0" borderId="0"/>
    <xf numFmtId="0" fontId="9" fillId="0" borderId="0"/>
    <xf numFmtId="43" fontId="61" fillId="0" borderId="0" applyFont="0" applyFill="0" applyBorder="0" applyAlignment="0" applyProtection="0"/>
    <xf numFmtId="0" fontId="62" fillId="8" borderId="0" applyNumberFormat="0" applyBorder="0" applyAlignment="0" applyProtection="0"/>
    <xf numFmtId="0" fontId="62" fillId="8" borderId="0" applyNumberFormat="0" applyBorder="0" applyAlignment="0" applyProtection="0"/>
    <xf numFmtId="3" fontId="63" fillId="0" borderId="0"/>
    <xf numFmtId="183" fontId="64" fillId="0" borderId="11" applyAlignment="0" applyProtection="0"/>
    <xf numFmtId="184" fontId="41" fillId="0" borderId="0" applyFill="0" applyBorder="0" applyAlignment="0"/>
    <xf numFmtId="185" fontId="9" fillId="0" borderId="0" applyFill="0" applyBorder="0" applyAlignment="0"/>
    <xf numFmtId="185" fontId="9" fillId="0" borderId="0" applyFill="0" applyBorder="0" applyAlignment="0"/>
    <xf numFmtId="168" fontId="9" fillId="0" borderId="0" applyFill="0" applyBorder="0" applyAlignment="0"/>
    <xf numFmtId="186" fontId="9" fillId="0" borderId="0" applyFill="0" applyBorder="0" applyAlignment="0"/>
    <xf numFmtId="187" fontId="9" fillId="0" borderId="0" applyFill="0" applyBorder="0" applyAlignment="0"/>
    <xf numFmtId="188" fontId="9" fillId="0" borderId="0" applyFill="0" applyBorder="0" applyAlignment="0"/>
    <xf numFmtId="189" fontId="9" fillId="0" borderId="0" applyFill="0" applyBorder="0" applyAlignment="0"/>
    <xf numFmtId="185" fontId="9" fillId="0" borderId="0" applyFill="0" applyBorder="0" applyAlignment="0"/>
    <xf numFmtId="189" fontId="9" fillId="0" borderId="0" applyFill="0" applyBorder="0" applyAlignment="0"/>
    <xf numFmtId="190" fontId="9" fillId="0" borderId="0" applyFill="0" applyBorder="0" applyAlignment="0"/>
    <xf numFmtId="191" fontId="9" fillId="0" borderId="0" applyFill="0" applyBorder="0" applyAlignment="0"/>
    <xf numFmtId="190" fontId="9" fillId="0" borderId="0" applyFill="0" applyBorder="0" applyAlignment="0"/>
    <xf numFmtId="168" fontId="9" fillId="0" borderId="0" applyFill="0" applyBorder="0" applyAlignment="0"/>
    <xf numFmtId="0" fontId="65" fillId="25" borderId="18" applyNumberFormat="0" applyAlignment="0" applyProtection="0"/>
    <xf numFmtId="0" fontId="65" fillId="25" borderId="18" applyNumberFormat="0" applyAlignment="0" applyProtection="0"/>
    <xf numFmtId="3" fontId="66" fillId="0" borderId="4"/>
    <xf numFmtId="0" fontId="67" fillId="26" borderId="19" applyNumberFormat="0" applyAlignment="0" applyProtection="0"/>
    <xf numFmtId="0" fontId="67" fillId="26" borderId="19" applyNumberFormat="0" applyAlignment="0" applyProtection="0"/>
    <xf numFmtId="0" fontId="68" fillId="0" borderId="10" applyNumberFormat="0" applyFill="0" applyProtection="0">
      <alignment horizontal="center"/>
    </xf>
    <xf numFmtId="0" fontId="69" fillId="0" borderId="0" applyNumberFormat="0" applyFill="0" applyBorder="0" applyAlignment="0" applyProtection="0">
      <alignment vertical="top"/>
      <protection locked="0"/>
    </xf>
    <xf numFmtId="0" fontId="70" fillId="0" borderId="0" applyFill="0" applyBorder="0">
      <alignment horizontal="right"/>
    </xf>
    <xf numFmtId="0" fontId="44" fillId="0" borderId="0" applyFill="0" applyBorder="0">
      <alignment horizontal="right"/>
    </xf>
    <xf numFmtId="0" fontId="71" fillId="0" borderId="3">
      <alignment horizontal="center"/>
    </xf>
    <xf numFmtId="37" fontId="72" fillId="0" borderId="0"/>
    <xf numFmtId="37" fontId="72" fillId="0" borderId="0"/>
    <xf numFmtId="37" fontId="72" fillId="0" borderId="0"/>
    <xf numFmtId="37" fontId="72" fillId="0" borderId="0"/>
    <xf numFmtId="37" fontId="72" fillId="0" borderId="0"/>
    <xf numFmtId="37" fontId="72" fillId="0" borderId="0"/>
    <xf numFmtId="37" fontId="72" fillId="0" borderId="0"/>
    <xf numFmtId="37" fontId="72" fillId="0" borderId="0"/>
    <xf numFmtId="189" fontId="9" fillId="0" borderId="0" applyFont="0" applyFill="0" applyBorder="0" applyAlignment="0" applyProtection="0"/>
    <xf numFmtId="185" fontId="9" fillId="0" borderId="0" applyFont="0" applyFill="0" applyBorder="0" applyAlignment="0" applyProtection="0"/>
    <xf numFmtId="38" fontId="66" fillId="0" borderId="2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45" fillId="0" borderId="0" applyFont="0" applyFill="0" applyBorder="0" applyAlignment="0" applyProtection="0"/>
    <xf numFmtId="43" fontId="29" fillId="0" borderId="0" applyFont="0" applyFill="0" applyBorder="0" applyAlignment="0" applyProtection="0"/>
    <xf numFmtId="43" fontId="9" fillId="0" borderId="0" applyFont="0" applyFill="0" applyBorder="0" applyAlignment="0" applyProtection="0"/>
    <xf numFmtId="43" fontId="75" fillId="0" borderId="0" applyFont="0" applyFill="0" applyBorder="0" applyAlignment="0" applyProtection="0"/>
    <xf numFmtId="43" fontId="76" fillId="0" borderId="0" applyFont="0" applyFill="0" applyBorder="0" applyAlignment="0" applyProtection="0"/>
    <xf numFmtId="43" fontId="45"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wrapText="1"/>
    </xf>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29"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2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9" fillId="0" borderId="0" applyFont="0" applyFill="0" applyBorder="0" applyAlignment="0" applyProtection="0"/>
    <xf numFmtId="0" fontId="25"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25"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9"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9"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77" fillId="0" borderId="0" applyFont="0" applyFill="0" applyBorder="0" applyAlignment="0" applyProtection="0"/>
    <xf numFmtId="43" fontId="28"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9"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43" fontId="29" fillId="0" borderId="0" applyFont="0" applyFill="0" applyBorder="0" applyAlignment="0" applyProtection="0"/>
    <xf numFmtId="43" fontId="4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73" fillId="0" borderId="0" applyFont="0" applyFill="0" applyBorder="0" applyAlignment="0" applyProtection="0"/>
    <xf numFmtId="43" fontId="25"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9"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28"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9"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2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74"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3" fontId="11" fillId="0" borderId="0"/>
    <xf numFmtId="37" fontId="51" fillId="0" borderId="0" applyFont="0" applyFill="0" applyBorder="0" applyAlignment="0" applyProtection="0"/>
    <xf numFmtId="167" fontId="51" fillId="0" borderId="0" applyFont="0" applyFill="0" applyBorder="0" applyAlignment="0" applyProtection="0"/>
    <xf numFmtId="39" fontId="51" fillId="0" borderId="0" applyFont="0" applyFill="0" applyBorder="0" applyAlignment="0" applyProtection="0"/>
    <xf numFmtId="37" fontId="83" fillId="0" borderId="0" applyFont="0" applyFill="0" applyBorder="0" applyAlignment="0" applyProtection="0"/>
    <xf numFmtId="39" fontId="83" fillId="0" borderId="0" applyFont="0" applyFill="0" applyBorder="0" applyAlignment="0" applyProtection="0"/>
    <xf numFmtId="3" fontId="9" fillId="0" borderId="0" applyFill="0" applyBorder="0" applyAlignment="0" applyProtection="0"/>
    <xf numFmtId="194" fontId="11" fillId="0" borderId="0"/>
    <xf numFmtId="0" fontId="84" fillId="0" borderId="0" applyNumberFormat="0" applyAlignment="0">
      <alignment horizontal="left"/>
    </xf>
    <xf numFmtId="0" fontId="85" fillId="0" borderId="0" applyNumberFormat="0" applyAlignment="0"/>
    <xf numFmtId="193" fontId="77" fillId="27" borderId="0">
      <protection locked="0"/>
    </xf>
    <xf numFmtId="0" fontId="86" fillId="0" borderId="0"/>
    <xf numFmtId="168" fontId="9" fillId="0" borderId="0" applyFont="0" applyFill="0" applyBorder="0" applyAlignment="0" applyProtection="0"/>
    <xf numFmtId="44"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4" fontId="28"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9" fillId="0" borderId="0" applyFont="0" applyFill="0" applyBorder="0" applyAlignment="0" applyProtection="0">
      <alignment wrapText="1"/>
    </xf>
    <xf numFmtId="185" fontId="9" fillId="0" borderId="0" applyFont="0" applyFill="0" applyBorder="0" applyAlignment="0" applyProtection="0"/>
    <xf numFmtId="185" fontId="9" fillId="0" borderId="0" applyFont="0" applyFill="0" applyBorder="0" applyAlignment="0" applyProtection="0"/>
    <xf numFmtId="44" fontId="1" fillId="0" borderId="0" applyFont="0" applyFill="0" applyBorder="0" applyAlignment="0" applyProtection="0"/>
    <xf numFmtId="195" fontId="83" fillId="0" borderId="0" applyFont="0" applyFill="0" applyBorder="0" applyAlignment="0" applyProtection="0"/>
    <xf numFmtId="196" fontId="83" fillId="0" borderId="0" applyFont="0" applyFill="0" applyBorder="0" applyAlignment="0" applyProtection="0"/>
    <xf numFmtId="5" fontId="51" fillId="0" borderId="0" applyFont="0" applyFill="0" applyBorder="0" applyAlignment="0" applyProtection="0"/>
    <xf numFmtId="7" fontId="51" fillId="0" borderId="0" applyFont="0" applyFill="0" applyBorder="0" applyAlignment="0" applyProtection="0"/>
    <xf numFmtId="197" fontId="83" fillId="0" borderId="0" applyFont="0" applyFill="0" applyBorder="0" applyAlignment="0" applyProtection="0"/>
    <xf numFmtId="197" fontId="9" fillId="0" borderId="0" applyFill="0" applyBorder="0" applyAlignment="0" applyProtection="0"/>
    <xf numFmtId="198" fontId="11" fillId="0" borderId="0"/>
    <xf numFmtId="199" fontId="9" fillId="4" borderId="0" applyFont="0" applyBorder="0"/>
    <xf numFmtId="0" fontId="87" fillId="0" borderId="0"/>
    <xf numFmtId="200" fontId="4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0" fontId="9" fillId="0" borderId="0"/>
    <xf numFmtId="0" fontId="88" fillId="0" borderId="0"/>
    <xf numFmtId="0" fontId="9" fillId="0" borderId="0"/>
    <xf numFmtId="0" fontId="9" fillId="0" borderId="0"/>
    <xf numFmtId="0" fontId="9" fillId="0" borderId="0"/>
    <xf numFmtId="192" fontId="9" fillId="0" borderId="0"/>
    <xf numFmtId="192" fontId="9"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201" fontId="9" fillId="0" borderId="0"/>
    <xf numFmtId="192" fontId="9" fillId="0" borderId="0"/>
    <xf numFmtId="192" fontId="9" fillId="0" borderId="0"/>
    <xf numFmtId="192" fontId="9" fillId="0" borderId="0"/>
    <xf numFmtId="192" fontId="9" fillId="0" borderId="0"/>
    <xf numFmtId="192" fontId="9"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0"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0" fontId="9" fillId="0" borderId="0"/>
    <xf numFmtId="20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2" fontId="9" fillId="0" borderId="0"/>
    <xf numFmtId="202" fontId="9" fillId="0" borderId="0"/>
    <xf numFmtId="202" fontId="9" fillId="0" borderId="0"/>
    <xf numFmtId="19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2" fontId="9" fillId="0" borderId="0"/>
    <xf numFmtId="202" fontId="9" fillId="0" borderId="0"/>
    <xf numFmtId="202" fontId="9" fillId="0" borderId="0"/>
    <xf numFmtId="202" fontId="9" fillId="0" borderId="0"/>
    <xf numFmtId="200" fontId="9" fillId="0" borderId="0"/>
    <xf numFmtId="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2"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0" fontId="9" fillId="0" borderId="0"/>
    <xf numFmtId="0" fontId="9" fillId="0" borderId="0"/>
    <xf numFmtId="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2" fontId="9" fillId="0" borderId="0"/>
    <xf numFmtId="200" fontId="9" fillId="0" borderId="0"/>
    <xf numFmtId="200" fontId="9" fillId="0" borderId="0"/>
    <xf numFmtId="202"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44" fillId="0" borderId="0"/>
    <xf numFmtId="200" fontId="9" fillId="0" borderId="0"/>
    <xf numFmtId="200" fontId="85" fillId="0" borderId="4" applyNumberFormat="0" applyFont="0" applyFill="0" applyAlignment="0">
      <alignment horizontal="left"/>
    </xf>
    <xf numFmtId="0" fontId="89" fillId="0" borderId="15"/>
    <xf numFmtId="193" fontId="90" fillId="0" borderId="0">
      <protection locked="0"/>
    </xf>
    <xf numFmtId="203" fontId="9" fillId="0" borderId="0" applyFill="0" applyBorder="0" applyAlignment="0" applyProtection="0"/>
    <xf numFmtId="14" fontId="41" fillId="0" borderId="0" applyFill="0" applyBorder="0" applyAlignment="0"/>
    <xf numFmtId="0" fontId="9" fillId="0" borderId="0">
      <protection locked="0"/>
    </xf>
    <xf numFmtId="0" fontId="85" fillId="0" borderId="0"/>
    <xf numFmtId="204" fontId="9" fillId="0" borderId="21">
      <alignment vertical="center"/>
    </xf>
    <xf numFmtId="205" fontId="9" fillId="0" borderId="21">
      <alignment vertical="center"/>
    </xf>
    <xf numFmtId="205" fontId="9" fillId="0" borderId="21">
      <alignment vertical="center"/>
    </xf>
    <xf numFmtId="41" fontId="91" fillId="0" borderId="0" applyFont="0" applyFill="0" applyBorder="0" applyAlignment="0" applyProtection="0"/>
    <xf numFmtId="43" fontId="9" fillId="0" borderId="0" applyFont="0" applyFill="0" applyBorder="0" applyAlignment="0" applyProtection="0"/>
    <xf numFmtId="206" fontId="11" fillId="0" borderId="0"/>
    <xf numFmtId="193" fontId="92" fillId="0" borderId="11"/>
    <xf numFmtId="0" fontId="85" fillId="0" borderId="15"/>
    <xf numFmtId="0" fontId="85" fillId="0" borderId="15"/>
    <xf numFmtId="0" fontId="9" fillId="0" borderId="0">
      <protection locked="0"/>
    </xf>
    <xf numFmtId="0" fontId="93" fillId="0" borderId="0" applyNumberFormat="0" applyFill="0" applyBorder="0" applyAlignment="0" applyProtection="0"/>
    <xf numFmtId="0" fontId="9" fillId="0" borderId="0">
      <protection locked="0"/>
    </xf>
    <xf numFmtId="0" fontId="9" fillId="0" borderId="0">
      <protection locked="0"/>
    </xf>
    <xf numFmtId="0" fontId="9" fillId="0" borderId="0">
      <protection locked="0"/>
    </xf>
    <xf numFmtId="0" fontId="9" fillId="0" borderId="0">
      <protection locked="0"/>
    </xf>
    <xf numFmtId="0" fontId="94" fillId="28" borderId="0"/>
    <xf numFmtId="189" fontId="9" fillId="0" borderId="0" applyFill="0" applyBorder="0" applyAlignment="0"/>
    <xf numFmtId="185" fontId="9" fillId="0" borderId="0" applyFill="0" applyBorder="0" applyAlignment="0"/>
    <xf numFmtId="189" fontId="9" fillId="0" borderId="0" applyFill="0" applyBorder="0" applyAlignment="0"/>
    <xf numFmtId="168" fontId="9" fillId="0" borderId="0" applyFill="0" applyBorder="0" applyAlignment="0"/>
    <xf numFmtId="189" fontId="9" fillId="0" borderId="0" applyFill="0" applyBorder="0" applyAlignment="0"/>
    <xf numFmtId="185" fontId="9" fillId="0" borderId="0" applyFill="0" applyBorder="0" applyAlignment="0"/>
    <xf numFmtId="189" fontId="9" fillId="0" borderId="0" applyFill="0" applyBorder="0" applyAlignment="0"/>
    <xf numFmtId="190" fontId="9" fillId="0" borderId="0" applyFill="0" applyBorder="0" applyAlignment="0"/>
    <xf numFmtId="191" fontId="9" fillId="0" borderId="0" applyFill="0" applyBorder="0" applyAlignment="0"/>
    <xf numFmtId="190" fontId="9" fillId="0" borderId="0" applyFill="0" applyBorder="0" applyAlignment="0"/>
    <xf numFmtId="168" fontId="9" fillId="0" borderId="0" applyFill="0" applyBorder="0" applyAlignment="0"/>
    <xf numFmtId="0" fontId="95" fillId="0" borderId="0" applyNumberFormat="0" applyAlignment="0">
      <alignment horizontal="left"/>
    </xf>
    <xf numFmtId="0" fontId="57" fillId="29" borderId="4"/>
    <xf numFmtId="201" fontId="44" fillId="0" borderId="0" applyFon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207" fontId="9" fillId="0" borderId="0" applyFont="0" applyFill="0" applyBorder="0" applyAlignment="0" applyProtection="0"/>
    <xf numFmtId="0" fontId="44" fillId="0" borderId="0" applyNumberFormat="0" applyFill="0" applyBorder="0" applyAlignment="0" applyProtection="0"/>
    <xf numFmtId="208" fontId="9" fillId="0" borderId="0" applyFont="0" applyFill="0" applyBorder="0" applyAlignment="0" applyProtection="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2" fontId="9" fillId="0" borderId="0" applyFill="0" applyBorder="0" applyAlignment="0" applyProtection="0"/>
    <xf numFmtId="209" fontId="9" fillId="0" borderId="0">
      <protection locked="0"/>
    </xf>
    <xf numFmtId="209" fontId="9" fillId="0" borderId="0">
      <protection locked="0"/>
    </xf>
    <xf numFmtId="0" fontId="69" fillId="0" borderId="0" applyNumberFormat="0" applyFill="0" applyBorder="0" applyAlignment="0" applyProtection="0">
      <alignment vertical="top"/>
      <protection locked="0"/>
    </xf>
    <xf numFmtId="0" fontId="97" fillId="0" borderId="0"/>
    <xf numFmtId="0" fontId="98" fillId="0" borderId="22"/>
    <xf numFmtId="0" fontId="98" fillId="0" borderId="15"/>
    <xf numFmtId="210" fontId="30" fillId="0" borderId="0">
      <alignment horizontal="right"/>
    </xf>
    <xf numFmtId="0" fontId="98" fillId="5" borderId="15"/>
    <xf numFmtId="0" fontId="98" fillId="5" borderId="15"/>
    <xf numFmtId="0" fontId="99" fillId="0" borderId="23" applyNumberFormat="0">
      <alignment horizontal="left" vertical="center" wrapText="1"/>
    </xf>
    <xf numFmtId="41" fontId="11" fillId="0" borderId="0">
      <protection locked="0"/>
    </xf>
    <xf numFmtId="0" fontId="100" fillId="9" borderId="0" applyNumberFormat="0" applyBorder="0" applyAlignment="0" applyProtection="0"/>
    <xf numFmtId="0" fontId="100" fillId="9" borderId="0" applyNumberFormat="0" applyBorder="0" applyAlignment="0" applyProtection="0"/>
    <xf numFmtId="38" fontId="57" fillId="4" borderId="0" applyNumberFormat="0" applyBorder="0" applyAlignment="0" applyProtection="0"/>
    <xf numFmtId="0" fontId="101" fillId="0" borderId="24" applyNumberFormat="0" applyAlignment="0" applyProtection="0">
      <alignment horizontal="left" vertical="center"/>
    </xf>
    <xf numFmtId="0" fontId="101" fillId="0" borderId="9">
      <alignment horizontal="left" vertical="center"/>
    </xf>
    <xf numFmtId="14" fontId="77" fillId="30" borderId="25">
      <alignment horizontal="center" vertical="center" wrapText="1"/>
    </xf>
    <xf numFmtId="0" fontId="102" fillId="0" borderId="26" applyNumberFormat="0" applyFill="0" applyAlignment="0" applyProtection="0"/>
    <xf numFmtId="0" fontId="102" fillId="0" borderId="26" applyNumberFormat="0" applyFill="0" applyAlignment="0" applyProtection="0"/>
    <xf numFmtId="0" fontId="103" fillId="0" borderId="27" applyNumberFormat="0" applyFill="0" applyAlignment="0" applyProtection="0"/>
    <xf numFmtId="0" fontId="103" fillId="0" borderId="27"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211" fontId="105" fillId="0" borderId="0">
      <protection locked="0"/>
    </xf>
    <xf numFmtId="212" fontId="9" fillId="0" borderId="0">
      <protection locked="0"/>
    </xf>
    <xf numFmtId="212" fontId="9" fillId="0" borderId="0">
      <protection locked="0"/>
    </xf>
    <xf numFmtId="211" fontId="105" fillId="0" borderId="0">
      <protection locked="0"/>
    </xf>
    <xf numFmtId="212" fontId="9" fillId="0" borderId="0">
      <protection locked="0"/>
    </xf>
    <xf numFmtId="212" fontId="9" fillId="0" borderId="0">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8" fillId="0" borderId="12"/>
    <xf numFmtId="0" fontId="109"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10" fontId="57" fillId="31" borderId="4" applyNumberFormat="0" applyBorder="0" applyAlignment="0" applyProtection="0"/>
    <xf numFmtId="0" fontId="111" fillId="12" borderId="18" applyNumberFormat="0" applyAlignment="0" applyProtection="0"/>
    <xf numFmtId="0" fontId="111" fillId="12" borderId="18" applyNumberFormat="0" applyAlignment="0" applyProtection="0"/>
    <xf numFmtId="167" fontId="87" fillId="32" borderId="0"/>
    <xf numFmtId="0" fontId="70" fillId="33" borderId="0" applyNumberFormat="0" applyFont="0" applyBorder="0" applyAlignment="0" applyProtection="0">
      <alignment horizontal="right"/>
    </xf>
    <xf numFmtId="38" fontId="112" fillId="0" borderId="0"/>
    <xf numFmtId="38" fontId="113" fillId="0" borderId="0"/>
    <xf numFmtId="38" fontId="114" fillId="0" borderId="0"/>
    <xf numFmtId="38" fontId="70" fillId="0" borderId="0"/>
    <xf numFmtId="0" fontId="30" fillId="0" borderId="0"/>
    <xf numFmtId="0" fontId="30" fillId="0" borderId="0"/>
    <xf numFmtId="200" fontId="115" fillId="34" borderId="4" applyNumberFormat="0" applyAlignment="0">
      <alignment horizontal="left"/>
    </xf>
    <xf numFmtId="0" fontId="116" fillId="34" borderId="15"/>
    <xf numFmtId="0" fontId="11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52" fillId="0" borderId="6" applyNumberFormat="0" applyBorder="0" applyAlignment="0">
      <alignment wrapText="1"/>
    </xf>
    <xf numFmtId="0" fontId="44" fillId="0" borderId="0" applyFont="0" applyFill="0">
      <alignment horizontal="fill"/>
    </xf>
    <xf numFmtId="189" fontId="9" fillId="0" borderId="0" applyFill="0" applyBorder="0" applyAlignment="0"/>
    <xf numFmtId="185" fontId="9" fillId="0" borderId="0" applyFill="0" applyBorder="0" applyAlignment="0"/>
    <xf numFmtId="189" fontId="9" fillId="0" borderId="0" applyFill="0" applyBorder="0" applyAlignment="0"/>
    <xf numFmtId="168" fontId="9" fillId="0" borderId="0" applyFill="0" applyBorder="0" applyAlignment="0"/>
    <xf numFmtId="189" fontId="9" fillId="0" borderId="0" applyFill="0" applyBorder="0" applyAlignment="0"/>
    <xf numFmtId="185" fontId="9" fillId="0" borderId="0" applyFill="0" applyBorder="0" applyAlignment="0"/>
    <xf numFmtId="189" fontId="9" fillId="0" borderId="0" applyFill="0" applyBorder="0" applyAlignment="0"/>
    <xf numFmtId="190" fontId="9" fillId="0" borderId="0" applyFill="0" applyBorder="0" applyAlignment="0"/>
    <xf numFmtId="191" fontId="9" fillId="0" borderId="0" applyFill="0" applyBorder="0" applyAlignment="0"/>
    <xf numFmtId="190" fontId="9" fillId="0" borderId="0" applyFill="0" applyBorder="0" applyAlignment="0"/>
    <xf numFmtId="168" fontId="9" fillId="0" borderId="0" applyFill="0" applyBorder="0" applyAlignment="0"/>
    <xf numFmtId="0" fontId="119" fillId="0" borderId="29" applyNumberFormat="0" applyFill="0" applyAlignment="0" applyProtection="0"/>
    <xf numFmtId="0" fontId="119" fillId="0" borderId="29" applyNumberFormat="0" applyFill="0" applyAlignment="0" applyProtection="0"/>
    <xf numFmtId="167" fontId="120" fillId="35" borderId="0"/>
    <xf numFmtId="0" fontId="121" fillId="0" borderId="4">
      <alignment horizontal="center"/>
    </xf>
    <xf numFmtId="213" fontId="9" fillId="0" borderId="0" applyFont="0" applyFill="0" applyBorder="0" applyAlignment="0" applyProtection="0"/>
    <xf numFmtId="214" fontId="9" fillId="0" borderId="0" applyFont="0" applyFill="0" applyBorder="0" applyAlignment="0" applyProtection="0"/>
    <xf numFmtId="215" fontId="9" fillId="0" borderId="0" applyFont="0" applyFill="0" applyBorder="0" applyAlignment="0" applyProtection="0"/>
    <xf numFmtId="216"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217" fontId="9" fillId="0" borderId="0" applyFont="0" applyFill="0" applyBorder="0" applyAlignment="0" applyProtection="0"/>
    <xf numFmtId="218" fontId="9" fillId="0" borderId="0" applyFont="0" applyFill="0" applyBorder="0" applyAlignment="0" applyProtection="0"/>
    <xf numFmtId="0" fontId="122" fillId="36" borderId="0" applyNumberFormat="0" applyBorder="0" applyAlignment="0" applyProtection="0"/>
    <xf numFmtId="0" fontId="122" fillId="36" borderId="0" applyNumberFormat="0" applyBorder="0" applyAlignment="0" applyProtection="0"/>
    <xf numFmtId="0" fontId="11" fillId="0" borderId="0"/>
    <xf numFmtId="0" fontId="9" fillId="0" borderId="0"/>
    <xf numFmtId="37" fontId="123" fillId="0" borderId="0"/>
    <xf numFmtId="0" fontId="85" fillId="0" borderId="0"/>
    <xf numFmtId="0" fontId="43" fillId="0" borderId="0"/>
    <xf numFmtId="219" fontId="124"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0" fontId="76" fillId="0" borderId="0"/>
    <xf numFmtId="201" fontId="76"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81" fontId="45" fillId="0" borderId="0"/>
    <xf numFmtId="0" fontId="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wrapText="1"/>
    </xf>
    <xf numFmtId="0" fontId="81" fillId="0" borderId="0"/>
    <xf numFmtId="0" fontId="81" fillId="0" borderId="0"/>
    <xf numFmtId="0" fontId="9" fillId="0" borderId="0"/>
    <xf numFmtId="0" fontId="81" fillId="0" borderId="0"/>
    <xf numFmtId="0" fontId="81" fillId="0" borderId="0"/>
    <xf numFmtId="0" fontId="9" fillId="0" borderId="0"/>
    <xf numFmtId="0" fontId="81" fillId="0" borderId="0"/>
    <xf numFmtId="0" fontId="81" fillId="0" borderId="0"/>
    <xf numFmtId="0" fontId="81" fillId="0" borderId="0"/>
    <xf numFmtId="0" fontId="81" fillId="0" borderId="0"/>
    <xf numFmtId="0" fontId="9"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201" fontId="81" fillId="0" borderId="0"/>
    <xf numFmtId="201" fontId="81" fillId="0" borderId="0"/>
    <xf numFmtId="201" fontId="81" fillId="0" borderId="0"/>
    <xf numFmtId="201" fontId="81" fillId="0" borderId="0"/>
    <xf numFmtId="201" fontId="81" fillId="0" borderId="0"/>
    <xf numFmtId="201" fontId="81" fillId="0" borderId="0"/>
    <xf numFmtId="201" fontId="81" fillId="0" borderId="0"/>
    <xf numFmtId="201" fontId="81" fillId="0" borderId="0"/>
    <xf numFmtId="201" fontId="81" fillId="0" borderId="0"/>
    <xf numFmtId="201" fontId="81" fillId="0" borderId="0"/>
    <xf numFmtId="201" fontId="81" fillId="0" borderId="0"/>
    <xf numFmtId="201" fontId="81" fillId="0" borderId="0"/>
    <xf numFmtId="201" fontId="81" fillId="0" borderId="0"/>
    <xf numFmtId="201" fontId="81" fillId="0" borderId="0"/>
    <xf numFmtId="201" fontId="81" fillId="0" borderId="0"/>
    <xf numFmtId="201" fontId="81" fillId="0" borderId="0"/>
    <xf numFmtId="201" fontId="81" fillId="0" borderId="0"/>
    <xf numFmtId="201" fontId="81" fillId="0" borderId="0"/>
    <xf numFmtId="201"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29"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 fillId="0" borderId="0">
      <alignment wrapText="1"/>
    </xf>
    <xf numFmtId="0" fontId="9" fillId="0" borderId="0">
      <alignment wrapText="1"/>
    </xf>
    <xf numFmtId="0" fontId="25" fillId="0" borderId="0"/>
    <xf numFmtId="0" fontId="7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201"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1" fillId="0" borderId="0"/>
    <xf numFmtId="0" fontId="79" fillId="0" borderId="0"/>
    <xf numFmtId="0" fontId="8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8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2" fontId="9" fillId="0" borderId="0"/>
    <xf numFmtId="202" fontId="9" fillId="0" borderId="0"/>
    <xf numFmtId="202" fontId="9" fillId="0" borderId="0"/>
    <xf numFmtId="202" fontId="9" fillId="0" borderId="0"/>
    <xf numFmtId="202" fontId="9" fillId="0" borderId="0"/>
    <xf numFmtId="202" fontId="9" fillId="0" borderId="0"/>
    <xf numFmtId="202" fontId="9" fillId="0" borderId="0"/>
    <xf numFmtId="202" fontId="9" fillId="0" borderId="0"/>
    <xf numFmtId="202" fontId="9" fillId="0" borderId="0"/>
    <xf numFmtId="202" fontId="9" fillId="0" borderId="0"/>
    <xf numFmtId="202" fontId="9" fillId="0" borderId="0"/>
    <xf numFmtId="0" fontId="9" fillId="0" borderId="0"/>
    <xf numFmtId="202" fontId="9" fillId="0" borderId="0"/>
    <xf numFmtId="202" fontId="9" fillId="0" borderId="0"/>
    <xf numFmtId="202" fontId="9" fillId="0" borderId="0"/>
    <xf numFmtId="202" fontId="9" fillId="0" borderId="0"/>
    <xf numFmtId="202" fontId="9" fillId="0" borderId="0"/>
    <xf numFmtId="202" fontId="9" fillId="0" borderId="0"/>
    <xf numFmtId="202" fontId="9" fillId="0" borderId="0"/>
    <xf numFmtId="202" fontId="9" fillId="0" borderId="0"/>
    <xf numFmtId="200" fontId="9" fillId="0" borderId="0"/>
    <xf numFmtId="200" fontId="9" fillId="0" borderId="0"/>
    <xf numFmtId="202" fontId="9" fillId="0" borderId="0"/>
    <xf numFmtId="20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9" fillId="0" borderId="0"/>
    <xf numFmtId="200" fontId="9" fillId="0" borderId="0"/>
    <xf numFmtId="200" fontId="9" fillId="0" borderId="0"/>
    <xf numFmtId="200" fontId="9" fillId="0" borderId="0"/>
    <xf numFmtId="20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200" fontId="9" fillId="0" borderId="0"/>
    <xf numFmtId="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0" fontId="28"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0" fontId="1" fillId="0" borderId="0"/>
    <xf numFmtId="0" fontId="1" fillId="0" borderId="0"/>
    <xf numFmtId="0" fontId="1" fillId="0" borderId="0"/>
    <xf numFmtId="0" fontId="125" fillId="0" borderId="0"/>
    <xf numFmtId="0" fontId="9" fillId="0" borderId="0">
      <protection locked="0"/>
    </xf>
    <xf numFmtId="0" fontId="1" fillId="0" borderId="0"/>
    <xf numFmtId="0" fontId="25"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9" fillId="0" borderId="0"/>
    <xf numFmtId="0" fontId="9" fillId="0" borderId="0"/>
    <xf numFmtId="0" fontId="9" fillId="0" borderId="0"/>
    <xf numFmtId="0" fontId="9" fillId="0" borderId="0"/>
    <xf numFmtId="0"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201"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0"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0" fontId="79" fillId="0" borderId="0"/>
    <xf numFmtId="0" fontId="79" fillId="0" borderId="0"/>
    <xf numFmtId="0" fontId="79" fillId="0" borderId="0"/>
    <xf numFmtId="0" fontId="79" fillId="0" borderId="0"/>
    <xf numFmtId="0" fontId="79" fillId="0" borderId="0"/>
    <xf numFmtId="0" fontId="9" fillId="0" borderId="0">
      <alignment wrapText="1"/>
    </xf>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8"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28"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27" fillId="0" borderId="0"/>
    <xf numFmtId="0" fontId="27" fillId="0" borderId="0"/>
    <xf numFmtId="0" fontId="27" fillId="0" borderId="0"/>
    <xf numFmtId="0" fontId="27"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0"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201"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9" fillId="0" borderId="0"/>
    <xf numFmtId="201"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37" borderId="30" applyNumberFormat="0" applyFont="0" applyAlignment="0" applyProtection="0"/>
    <xf numFmtId="0" fontId="9" fillId="37" borderId="30" applyNumberFormat="0" applyFont="0" applyAlignment="0" applyProtection="0"/>
    <xf numFmtId="220" fontId="9" fillId="0" borderId="0" applyFont="0" applyFill="0" applyBorder="0" applyAlignment="0" applyProtection="0"/>
    <xf numFmtId="221" fontId="9" fillId="0" borderId="0" applyFont="0" applyFill="0" applyBorder="0" applyAlignment="0" applyProtection="0"/>
    <xf numFmtId="0" fontId="126" fillId="0" borderId="0" applyNumberFormat="0" applyFill="0" applyBorder="0" applyAlignment="0" applyProtection="0"/>
    <xf numFmtId="0" fontId="9" fillId="0" borderId="0"/>
    <xf numFmtId="0" fontId="127" fillId="25" borderId="31" applyNumberFormat="0" applyAlignment="0" applyProtection="0"/>
    <xf numFmtId="0" fontId="127" fillId="25" borderId="31" applyNumberFormat="0" applyAlignment="0" applyProtection="0"/>
    <xf numFmtId="40" fontId="41" fillId="38" borderId="0">
      <alignment horizontal="right"/>
    </xf>
    <xf numFmtId="0" fontId="128" fillId="38" borderId="13"/>
    <xf numFmtId="0" fontId="129" fillId="38" borderId="0"/>
    <xf numFmtId="14" fontId="60" fillId="0" borderId="0">
      <alignment horizontal="center" wrapText="1"/>
      <protection locked="0"/>
    </xf>
    <xf numFmtId="222" fontId="9"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188" fontId="9" fillId="0" borderId="0" applyFont="0" applyFill="0" applyBorder="0" applyAlignment="0" applyProtection="0"/>
    <xf numFmtId="180" fontId="9" fillId="0" borderId="0" applyFont="0" applyFill="0" applyBorder="0" applyAlignment="0" applyProtection="0"/>
    <xf numFmtId="223"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29" fillId="0" borderId="0" applyFont="0" applyFill="0" applyBorder="0" applyAlignment="0" applyProtection="0"/>
    <xf numFmtId="9" fontId="73" fillId="0" borderId="0" applyFont="0" applyFill="0" applyBorder="0" applyAlignment="0" applyProtection="0"/>
    <xf numFmtId="9" fontId="29" fillId="0" borderId="0" applyFont="0" applyFill="0" applyBorder="0" applyAlignment="0" applyProtection="0"/>
    <xf numFmtId="9" fontId="82" fillId="0" borderId="0" applyFont="0" applyFill="0" applyBorder="0" applyAlignment="0" applyProtection="0"/>
    <xf numFmtId="9" fontId="74" fillId="0" borderId="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130" fillId="0" borderId="0" applyFont="0" applyFill="0" applyBorder="0" applyAlignment="0" applyProtection="0"/>
    <xf numFmtId="9" fontId="13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3" fillId="0" borderId="0" applyFont="0" applyFill="0" applyBorder="0" applyAlignment="0" applyProtection="0"/>
    <xf numFmtId="10" fontId="83" fillId="0" borderId="0" applyFont="0" applyFill="0" applyBorder="0" applyAlignment="0" applyProtection="0"/>
    <xf numFmtId="0" fontId="57" fillId="4" borderId="4"/>
    <xf numFmtId="189" fontId="9" fillId="0" borderId="0" applyFill="0" applyBorder="0" applyAlignment="0"/>
    <xf numFmtId="185" fontId="9" fillId="0" borderId="0" applyFill="0" applyBorder="0" applyAlignment="0"/>
    <xf numFmtId="189" fontId="9" fillId="0" borderId="0" applyFill="0" applyBorder="0" applyAlignment="0"/>
    <xf numFmtId="168" fontId="9" fillId="0" borderId="0" applyFill="0" applyBorder="0" applyAlignment="0"/>
    <xf numFmtId="189" fontId="9" fillId="0" borderId="0" applyFill="0" applyBorder="0" applyAlignment="0"/>
    <xf numFmtId="185" fontId="9" fillId="0" borderId="0" applyFill="0" applyBorder="0" applyAlignment="0"/>
    <xf numFmtId="189" fontId="9" fillId="0" borderId="0" applyFill="0" applyBorder="0" applyAlignment="0"/>
    <xf numFmtId="190" fontId="9" fillId="0" borderId="0" applyFill="0" applyBorder="0" applyAlignment="0"/>
    <xf numFmtId="191" fontId="9" fillId="0" borderId="0" applyFill="0" applyBorder="0" applyAlignment="0"/>
    <xf numFmtId="190" fontId="9" fillId="0" borderId="0" applyFill="0" applyBorder="0" applyAlignment="0"/>
    <xf numFmtId="168" fontId="9" fillId="0" borderId="0" applyFill="0" applyBorder="0" applyAlignment="0"/>
    <xf numFmtId="183" fontId="72" fillId="0" borderId="0"/>
    <xf numFmtId="0" fontId="66" fillId="0" borderId="0" applyNumberFormat="0" applyFont="0" applyFill="0" applyBorder="0" applyAlignment="0" applyProtection="0">
      <alignment horizontal="left"/>
    </xf>
    <xf numFmtId="15" fontId="66" fillId="0" borderId="0" applyFont="0" applyFill="0" applyBorder="0" applyAlignment="0" applyProtection="0"/>
    <xf numFmtId="4" fontId="66" fillId="0" borderId="0" applyFont="0" applyFill="0" applyBorder="0" applyAlignment="0" applyProtection="0"/>
    <xf numFmtId="0" fontId="64" fillId="0" borderId="25">
      <alignment horizontal="center"/>
    </xf>
    <xf numFmtId="3" fontId="132" fillId="0" borderId="0"/>
    <xf numFmtId="0" fontId="87" fillId="0" borderId="0"/>
    <xf numFmtId="0" fontId="89" fillId="0" borderId="0"/>
    <xf numFmtId="0" fontId="85" fillId="0" borderId="0"/>
    <xf numFmtId="14" fontId="108" fillId="0" borderId="0" applyNumberFormat="0" applyFill="0" applyBorder="0" applyAlignment="0" applyProtection="0">
      <alignment horizontal="left"/>
    </xf>
    <xf numFmtId="0" fontId="9" fillId="0" borderId="0"/>
    <xf numFmtId="0" fontId="9" fillId="0" borderId="0"/>
    <xf numFmtId="4" fontId="133" fillId="39" borderId="32" applyNumberFormat="0" applyProtection="0">
      <alignment vertical="center"/>
    </xf>
    <xf numFmtId="4" fontId="134" fillId="39" borderId="32" applyNumberFormat="0" applyProtection="0">
      <alignment vertical="center"/>
    </xf>
    <xf numFmtId="4" fontId="135" fillId="39" borderId="32" applyNumberFormat="0" applyProtection="0">
      <alignment horizontal="left" vertical="center" indent="1"/>
    </xf>
    <xf numFmtId="0" fontId="136" fillId="39" borderId="32" applyNumberFormat="0" applyProtection="0">
      <alignment horizontal="left" vertical="top" indent="1"/>
    </xf>
    <xf numFmtId="4" fontId="135" fillId="40" borderId="0" applyNumberFormat="0" applyProtection="0">
      <alignment horizontal="left" vertical="center" indent="1"/>
    </xf>
    <xf numFmtId="4" fontId="135" fillId="41" borderId="32" applyNumberFormat="0" applyProtection="0">
      <alignment horizontal="right" vertical="center"/>
    </xf>
    <xf numFmtId="4" fontId="135" fillId="42" borderId="32" applyNumberFormat="0" applyProtection="0">
      <alignment horizontal="right" vertical="center"/>
    </xf>
    <xf numFmtId="4" fontId="135" fillId="43" borderId="32" applyNumberFormat="0" applyProtection="0">
      <alignment horizontal="right" vertical="center"/>
    </xf>
    <xf numFmtId="4" fontId="135" fillId="27" borderId="32" applyNumberFormat="0" applyProtection="0">
      <alignment horizontal="right" vertical="center"/>
    </xf>
    <xf numFmtId="4" fontId="135" fillId="44" borderId="32" applyNumberFormat="0" applyProtection="0">
      <alignment horizontal="right" vertical="center"/>
    </xf>
    <xf numFmtId="4" fontId="135" fillId="45" borderId="32" applyNumberFormat="0" applyProtection="0">
      <alignment horizontal="right" vertical="center"/>
    </xf>
    <xf numFmtId="4" fontId="135" fillId="46" borderId="32" applyNumberFormat="0" applyProtection="0">
      <alignment horizontal="right" vertical="center"/>
    </xf>
    <xf numFmtId="4" fontId="135" fillId="47" borderId="32" applyNumberFormat="0" applyProtection="0">
      <alignment horizontal="right" vertical="center"/>
    </xf>
    <xf numFmtId="4" fontId="135" fillId="48" borderId="32" applyNumberFormat="0" applyProtection="0">
      <alignment horizontal="right" vertical="center"/>
    </xf>
    <xf numFmtId="4" fontId="133" fillId="49" borderId="33" applyNumberFormat="0" applyProtection="0">
      <alignment horizontal="left" vertical="center" indent="1"/>
    </xf>
    <xf numFmtId="4" fontId="133" fillId="50" borderId="0" applyNumberFormat="0" applyProtection="0">
      <alignment horizontal="left" vertical="center" indent="1"/>
    </xf>
    <xf numFmtId="4" fontId="133" fillId="40" borderId="0" applyNumberFormat="0" applyProtection="0">
      <alignment horizontal="left" vertical="center" indent="1"/>
    </xf>
    <xf numFmtId="4" fontId="135" fillId="50" borderId="32" applyNumberFormat="0" applyProtection="0">
      <alignment horizontal="right" vertical="center"/>
    </xf>
    <xf numFmtId="4" fontId="41" fillId="50" borderId="0" applyNumberFormat="0" applyProtection="0">
      <alignment horizontal="left" vertical="center" indent="1"/>
    </xf>
    <xf numFmtId="4" fontId="41" fillId="40" borderId="0" applyNumberFormat="0" applyProtection="0">
      <alignment horizontal="left" vertical="center" indent="1"/>
    </xf>
    <xf numFmtId="0" fontId="9" fillId="40" borderId="32" applyNumberFormat="0" applyProtection="0">
      <alignment horizontal="left" vertical="center" indent="1"/>
    </xf>
    <xf numFmtId="0" fontId="9" fillId="40" borderId="32" applyNumberFormat="0" applyProtection="0">
      <alignment horizontal="left" vertical="top" indent="1"/>
    </xf>
    <xf numFmtId="0" fontId="9" fillId="51" borderId="32" applyNumberFormat="0" applyProtection="0">
      <alignment horizontal="left" vertical="center" indent="1"/>
    </xf>
    <xf numFmtId="0" fontId="9" fillId="51" borderId="32" applyNumberFormat="0" applyProtection="0">
      <alignment horizontal="left" vertical="top" indent="1"/>
    </xf>
    <xf numFmtId="0" fontId="9" fillId="50" borderId="32" applyNumberFormat="0" applyProtection="0">
      <alignment horizontal="left" vertical="center" indent="1"/>
    </xf>
    <xf numFmtId="0" fontId="9" fillId="50" borderId="32" applyNumberFormat="0" applyProtection="0">
      <alignment horizontal="left" vertical="top" indent="1"/>
    </xf>
    <xf numFmtId="0" fontId="9" fillId="52" borderId="32" applyNumberFormat="0" applyProtection="0">
      <alignment horizontal="left" vertical="center" indent="1"/>
    </xf>
    <xf numFmtId="0" fontId="9" fillId="52" borderId="32" applyNumberFormat="0" applyProtection="0">
      <alignment horizontal="left" vertical="top" indent="1"/>
    </xf>
    <xf numFmtId="4" fontId="135" fillId="52" borderId="32" applyNumberFormat="0" applyProtection="0">
      <alignment vertical="center"/>
    </xf>
    <xf numFmtId="4" fontId="137" fillId="52" borderId="32" applyNumberFormat="0" applyProtection="0">
      <alignment vertical="center"/>
    </xf>
    <xf numFmtId="4" fontId="133" fillId="50" borderId="34" applyNumberFormat="0" applyProtection="0">
      <alignment horizontal="left" vertical="center" indent="1"/>
    </xf>
    <xf numFmtId="0" fontId="41" fillId="31" borderId="32" applyNumberFormat="0" applyProtection="0">
      <alignment horizontal="left" vertical="top" indent="1"/>
    </xf>
    <xf numFmtId="4" fontId="135" fillId="52" borderId="32" applyNumberFormat="0" applyProtection="0">
      <alignment horizontal="right" vertical="center"/>
    </xf>
    <xf numFmtId="4" fontId="137" fillId="52" borderId="32" applyNumberFormat="0" applyProtection="0">
      <alignment horizontal="right" vertical="center"/>
    </xf>
    <xf numFmtId="4" fontId="133" fillId="50" borderId="32" applyNumberFormat="0" applyProtection="0">
      <alignment horizontal="left" vertical="center" indent="1"/>
    </xf>
    <xf numFmtId="0" fontId="41" fillId="51" borderId="32" applyNumberFormat="0" applyProtection="0">
      <alignment horizontal="left" vertical="top" indent="1"/>
    </xf>
    <xf numFmtId="4" fontId="138" fillId="51" borderId="34" applyNumberFormat="0" applyProtection="0">
      <alignment horizontal="left" vertical="center" indent="1"/>
    </xf>
    <xf numFmtId="4" fontId="139" fillId="52" borderId="32" applyNumberFormat="0" applyProtection="0">
      <alignment horizontal="right" vertical="center"/>
    </xf>
    <xf numFmtId="0" fontId="140" fillId="40" borderId="0" applyNumberFormat="0"/>
    <xf numFmtId="41" fontId="141" fillId="0" borderId="0"/>
    <xf numFmtId="224" fontId="9" fillId="0" borderId="0"/>
    <xf numFmtId="0" fontId="142" fillId="0" borderId="4">
      <alignment horizontal="center"/>
    </xf>
    <xf numFmtId="0" fontId="44" fillId="0" borderId="0"/>
    <xf numFmtId="38" fontId="66" fillId="0" borderId="0" applyFont="0" applyFill="0" applyBorder="0" applyAlignment="0" applyProtection="0"/>
    <xf numFmtId="0" fontId="142" fillId="0" borderId="4">
      <alignment horizontal="center"/>
    </xf>
    <xf numFmtId="0" fontId="142" fillId="0" borderId="0">
      <alignment horizontal="center" vertical="center"/>
    </xf>
    <xf numFmtId="0" fontId="143" fillId="6" borderId="0" applyNumberFormat="0" applyFill="0">
      <alignment horizontal="left" vertical="center"/>
    </xf>
    <xf numFmtId="40" fontId="144" fillId="0" borderId="0" applyBorder="0">
      <alignment horizontal="right"/>
    </xf>
    <xf numFmtId="0" fontId="9" fillId="0" borderId="0"/>
    <xf numFmtId="0" fontId="9" fillId="0" borderId="0"/>
    <xf numFmtId="225" fontId="9" fillId="0" borderId="0" applyFont="0" applyFill="0" applyBorder="0" applyAlignment="0" applyProtection="0"/>
    <xf numFmtId="200" fontId="85" fillId="0" borderId="4" applyNumberFormat="0" applyFont="0" applyFill="0" applyAlignment="0">
      <alignment horizontal="left"/>
    </xf>
    <xf numFmtId="0" fontId="87" fillId="0" borderId="15"/>
    <xf numFmtId="0" fontId="89" fillId="0" borderId="15"/>
    <xf numFmtId="0" fontId="108" fillId="0" borderId="0"/>
    <xf numFmtId="49" fontId="41" fillId="0" borderId="0" applyFill="0" applyBorder="0" applyAlignment="0"/>
    <xf numFmtId="224" fontId="9" fillId="0" borderId="0" applyFill="0" applyBorder="0" applyAlignment="0"/>
    <xf numFmtId="200" fontId="9" fillId="0" borderId="0" applyFill="0" applyBorder="0" applyAlignment="0"/>
    <xf numFmtId="224" fontId="9" fillId="0" borderId="0" applyFill="0" applyBorder="0" applyAlignment="0"/>
    <xf numFmtId="226" fontId="9" fillId="0" borderId="0" applyFill="0" applyBorder="0" applyAlignment="0"/>
    <xf numFmtId="227" fontId="9" fillId="0" borderId="0" applyFill="0" applyBorder="0" applyAlignment="0"/>
    <xf numFmtId="226" fontId="9" fillId="0" borderId="0" applyFill="0" applyBorder="0" applyAlignment="0"/>
    <xf numFmtId="0" fontId="126" fillId="0" borderId="0" applyNumberFormat="0" applyFill="0" applyBorder="0" applyAlignment="0" applyProtection="0"/>
    <xf numFmtId="228" fontId="9" fillId="0" borderId="0" applyFont="0" applyFill="0" applyBorder="0" applyAlignment="0" applyProtection="0"/>
    <xf numFmtId="0" fontId="92" fillId="0" borderId="0" applyFill="0" applyBorder="0" applyProtection="0">
      <alignment horizontal="left" vertical="top"/>
    </xf>
    <xf numFmtId="0" fontId="99" fillId="0" borderId="0" applyNumberFormat="0" applyFont="0" applyAlignment="0">
      <alignment horizontal="left"/>
    </xf>
    <xf numFmtId="0" fontId="10" fillId="0" borderId="0" applyFont="0" applyFill="0" applyBorder="0" applyAlignment="0"/>
    <xf numFmtId="200" fontId="145" fillId="35" borderId="0" applyNumberFormat="0" applyBorder="0" applyAlignment="0">
      <alignment horizontal="left"/>
    </xf>
    <xf numFmtId="0" fontId="146" fillId="35" borderId="0"/>
    <xf numFmtId="0" fontId="147" fillId="35" borderId="0"/>
    <xf numFmtId="0" fontId="148" fillId="0" borderId="0" applyNumberFormat="0" applyFill="0" applyBorder="0" applyAlignment="0" applyProtection="0"/>
    <xf numFmtId="0" fontId="148" fillId="0" borderId="0" applyNumberFormat="0" applyFill="0" applyBorder="0" applyAlignment="0" applyProtection="0"/>
    <xf numFmtId="0" fontId="149" fillId="0" borderId="35" applyNumberFormat="0" applyFill="0" applyAlignment="0" applyProtection="0"/>
    <xf numFmtId="0" fontId="149" fillId="0" borderId="35" applyNumberFormat="0" applyFill="0" applyAlignment="0" applyProtection="0"/>
    <xf numFmtId="200" fontId="115" fillId="0" borderId="36" applyNumberFormat="0" applyFill="0" applyAlignment="0">
      <alignment horizontal="left"/>
    </xf>
    <xf numFmtId="0" fontId="116" fillId="0" borderId="22"/>
    <xf numFmtId="0" fontId="150" fillId="0" borderId="22"/>
    <xf numFmtId="200" fontId="115" fillId="0" borderId="4" applyNumberFormat="0" applyFill="0" applyAlignment="0">
      <alignment horizontal="left"/>
    </xf>
    <xf numFmtId="0" fontId="116" fillId="0" borderId="15"/>
    <xf numFmtId="0" fontId="150" fillId="0" borderId="15"/>
    <xf numFmtId="9" fontId="151" fillId="0" borderId="0" applyNumberFormat="0" applyFill="0" applyBorder="0" applyAlignment="0">
      <protection locked="0"/>
    </xf>
    <xf numFmtId="0" fontId="152" fillId="28" borderId="0"/>
    <xf numFmtId="42" fontId="91" fillId="0" borderId="0" applyFont="0" applyFill="0" applyBorder="0" applyAlignment="0" applyProtection="0"/>
    <xf numFmtId="42" fontId="30" fillId="0" borderId="0" applyFont="0" applyFill="0" applyBorder="0" applyAlignment="0" applyProtection="0"/>
    <xf numFmtId="44" fontId="91" fillId="0" borderId="0" applyFont="0" applyFill="0" applyBorder="0" applyAlignment="0" applyProtection="0"/>
    <xf numFmtId="44" fontId="30"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42" fontId="30" fillId="0" borderId="0" applyFont="0" applyFill="0" applyBorder="0" applyAlignment="0" applyProtection="0"/>
    <xf numFmtId="44" fontId="30" fillId="0" borderId="0" applyFont="0" applyFill="0" applyBorder="0" applyAlignment="0" applyProtection="0"/>
    <xf numFmtId="193" fontId="118" fillId="0" borderId="14" applyBorder="0"/>
    <xf numFmtId="229" fontId="13" fillId="0" borderId="0" applyFont="0" applyFill="0" applyBorder="0" applyAlignment="0" applyProtection="0"/>
    <xf numFmtId="230" fontId="13" fillId="0" borderId="0" applyFont="0" applyFill="0" applyBorder="0" applyAlignment="0" applyProtection="0"/>
    <xf numFmtId="38" fontId="66" fillId="0" borderId="0" applyFont="0" applyFill="0" applyBorder="0" applyAlignment="0" applyProtection="0"/>
    <xf numFmtId="0" fontId="13" fillId="0" borderId="0"/>
    <xf numFmtId="231" fontId="13" fillId="0" borderId="0" applyFont="0" applyFill="0" applyBorder="0" applyAlignment="0" applyProtection="0"/>
    <xf numFmtId="232" fontId="13" fillId="0" borderId="0" applyFont="0" applyFill="0" applyBorder="0" applyAlignment="0" applyProtection="0"/>
    <xf numFmtId="38" fontId="66" fillId="0" borderId="0" applyFont="0" applyFill="0" applyBorder="0" applyAlignment="0" applyProtection="0"/>
    <xf numFmtId="0" fontId="154" fillId="0" borderId="0" applyFont="0" applyFill="0" applyBorder="0" applyAlignment="0" applyProtection="0"/>
    <xf numFmtId="0" fontId="86" fillId="0" borderId="0" applyFont="0" applyFill="0" applyBorder="0" applyAlignment="0" applyProtection="0"/>
    <xf numFmtId="233" fontId="155" fillId="0" borderId="0" applyFont="0" applyFill="0" applyBorder="0" applyAlignment="0" applyProtection="0"/>
    <xf numFmtId="234" fontId="155" fillId="0" borderId="0" applyFont="0" applyFill="0" applyBorder="0" applyAlignment="0" applyProtection="0"/>
    <xf numFmtId="0" fontId="156" fillId="0" borderId="0"/>
    <xf numFmtId="0" fontId="157" fillId="0" borderId="0"/>
    <xf numFmtId="0" fontId="158" fillId="0" borderId="0" applyFill="0" applyBorder="0" applyAlignment="0"/>
    <xf numFmtId="0" fontId="32" fillId="0" borderId="0" applyNumberFormat="0" applyFill="0" applyBorder="0" applyAlignment="0" applyProtection="0"/>
    <xf numFmtId="0" fontId="64" fillId="0" borderId="0" applyNumberFormat="0" applyFill="0" applyBorder="0" applyAlignment="0" applyProtection="0"/>
    <xf numFmtId="41" fontId="44" fillId="0" borderId="0" applyFont="0" applyFill="0" applyBorder="0" applyAlignment="0" applyProtection="0"/>
    <xf numFmtId="43" fontId="44" fillId="0" borderId="0" applyFont="0" applyFill="0" applyBorder="0" applyAlignment="0" applyProtection="0"/>
    <xf numFmtId="213" fontId="42" fillId="0" borderId="0" applyFont="0" applyFill="0" applyBorder="0" applyAlignment="0" applyProtection="0"/>
    <xf numFmtId="169" fontId="11" fillId="0" borderId="0" applyFont="0" applyFill="0" applyBorder="0" applyAlignment="0" applyProtection="0"/>
    <xf numFmtId="213" fontId="11" fillId="0" borderId="0" applyFont="0" applyFill="0" applyBorder="0" applyAlignment="0" applyProtection="0"/>
    <xf numFmtId="214" fontId="11" fillId="0" borderId="0" applyFont="0" applyFill="0" applyBorder="0" applyAlignment="0" applyProtection="0"/>
    <xf numFmtId="0" fontId="159" fillId="0" borderId="0" applyNumberFormat="0" applyFill="0" applyBorder="0" applyAlignment="0" applyProtection="0">
      <alignment vertical="top"/>
      <protection locked="0"/>
    </xf>
    <xf numFmtId="38" fontId="36" fillId="0" borderId="0" applyFont="0" applyFill="0" applyBorder="0" applyAlignment="0" applyProtection="0"/>
    <xf numFmtId="4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60" fillId="0" borderId="0"/>
    <xf numFmtId="0" fontId="161" fillId="9" borderId="0" applyNumberFormat="0" applyBorder="0" applyAlignment="0" applyProtection="0">
      <alignment vertical="center"/>
    </xf>
    <xf numFmtId="0" fontId="162" fillId="8" borderId="0" applyNumberFormat="0" applyBorder="0" applyAlignment="0" applyProtection="0">
      <alignment vertical="center"/>
    </xf>
    <xf numFmtId="0" fontId="42" fillId="0" borderId="0"/>
    <xf numFmtId="0" fontId="55" fillId="21"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5" fillId="18" borderId="0" applyNumberFormat="0" applyBorder="0" applyAlignment="0" applyProtection="0">
      <alignment vertical="center"/>
    </xf>
    <xf numFmtId="0" fontId="55" fillId="19" borderId="0" applyNumberFormat="0" applyBorder="0" applyAlignment="0" applyProtection="0">
      <alignment vertical="center"/>
    </xf>
    <xf numFmtId="0" fontId="55" fillId="24" borderId="0" applyNumberFormat="0" applyBorder="0" applyAlignment="0" applyProtection="0">
      <alignment vertical="center"/>
    </xf>
    <xf numFmtId="0" fontId="163" fillId="0" borderId="0"/>
    <xf numFmtId="0" fontId="164" fillId="0" borderId="0"/>
    <xf numFmtId="0" fontId="165" fillId="0" borderId="0" applyNumberFormat="0" applyFill="0" applyBorder="0" applyAlignment="0" applyProtection="0">
      <alignment vertical="center"/>
    </xf>
    <xf numFmtId="0" fontId="166" fillId="0" borderId="26" applyNumberFormat="0" applyFill="0" applyAlignment="0" applyProtection="0">
      <alignment vertical="center"/>
    </xf>
    <xf numFmtId="0" fontId="167" fillId="0" borderId="27" applyNumberFormat="0" applyFill="0" applyAlignment="0" applyProtection="0">
      <alignment vertical="center"/>
    </xf>
    <xf numFmtId="0" fontId="168" fillId="0" borderId="28" applyNumberFormat="0" applyFill="0" applyAlignment="0" applyProtection="0">
      <alignment vertical="center"/>
    </xf>
    <xf numFmtId="0" fontId="168" fillId="0" borderId="0" applyNumberFormat="0" applyFill="0" applyBorder="0" applyAlignment="0" applyProtection="0">
      <alignment vertical="center"/>
    </xf>
    <xf numFmtId="0" fontId="9" fillId="0" borderId="0">
      <protection locked="0"/>
    </xf>
    <xf numFmtId="43" fontId="169" fillId="0" borderId="0" applyFont="0" applyFill="0" applyBorder="0" applyAlignment="0" applyProtection="0"/>
    <xf numFmtId="0" fontId="9" fillId="0" borderId="0" applyFont="0" applyFill="0" applyBorder="0" applyAlignment="0" applyProtection="0"/>
    <xf numFmtId="0" fontId="170" fillId="26" borderId="19" applyNumberFormat="0" applyAlignment="0" applyProtection="0">
      <alignment vertical="center"/>
    </xf>
    <xf numFmtId="0" fontId="171" fillId="0" borderId="0"/>
    <xf numFmtId="0" fontId="172" fillId="0" borderId="35" applyNumberFormat="0" applyFill="0" applyAlignment="0" applyProtection="0">
      <alignment vertical="center"/>
    </xf>
    <xf numFmtId="0" fontId="9" fillId="37" borderId="30" applyNumberFormat="0" applyFont="0" applyAlignment="0" applyProtection="0">
      <alignment vertical="center"/>
    </xf>
    <xf numFmtId="235" fontId="42" fillId="0" borderId="0" applyFont="0" applyFill="0" applyBorder="0" applyAlignment="0" applyProtection="0"/>
    <xf numFmtId="236" fontId="42" fillId="0" borderId="0" applyFont="0" applyFill="0" applyBorder="0" applyAlignment="0" applyProtection="0"/>
    <xf numFmtId="213" fontId="42" fillId="0" borderId="0" applyFont="0" applyFill="0" applyBorder="0" applyAlignment="0" applyProtection="0"/>
    <xf numFmtId="0" fontId="173" fillId="0" borderId="0" applyNumberFormat="0" applyFill="0" applyBorder="0" applyAlignment="0" applyProtection="0">
      <alignment vertical="center"/>
    </xf>
    <xf numFmtId="0" fontId="174" fillId="0" borderId="0" applyNumberFormat="0" applyFill="0" applyBorder="0" applyAlignment="0" applyProtection="0">
      <alignment vertical="center"/>
    </xf>
    <xf numFmtId="0" fontId="175" fillId="25" borderId="18" applyNumberFormat="0" applyAlignment="0" applyProtection="0">
      <alignment vertical="center"/>
    </xf>
    <xf numFmtId="42" fontId="9" fillId="0" borderId="0" applyFont="0" applyFill="0" applyBorder="0" applyAlignment="0" applyProtection="0"/>
    <xf numFmtId="208" fontId="44" fillId="0" borderId="0" applyFont="0" applyFill="0" applyBorder="0" applyAlignment="0" applyProtection="0"/>
    <xf numFmtId="44" fontId="9" fillId="0" borderId="0" applyFont="0" applyFill="0" applyBorder="0" applyAlignment="0" applyProtection="0"/>
    <xf numFmtId="237" fontId="42" fillId="0" borderId="0" applyFont="0" applyFill="0" applyBorder="0" applyAlignment="0" applyProtection="0"/>
    <xf numFmtId="238" fontId="42" fillId="0" borderId="0" applyFont="0" applyFill="0" applyBorder="0" applyAlignment="0" applyProtection="0"/>
    <xf numFmtId="169" fontId="9" fillId="0" borderId="4" applyNumberFormat="0"/>
    <xf numFmtId="0" fontId="176" fillId="0" borderId="0" applyNumberFormat="0" applyFill="0" applyBorder="0" applyAlignment="0" applyProtection="0">
      <alignment vertical="top"/>
      <protection locked="0"/>
    </xf>
    <xf numFmtId="0" fontId="177" fillId="0" borderId="0" applyNumberFormat="0" applyFill="0" applyBorder="0" applyAlignment="0" applyProtection="0">
      <alignment vertical="top"/>
      <protection locked="0"/>
    </xf>
    <xf numFmtId="0" fontId="178" fillId="12" borderId="18" applyNumberFormat="0" applyAlignment="0" applyProtection="0">
      <alignment vertical="center"/>
    </xf>
    <xf numFmtId="0" fontId="179" fillId="25" borderId="31" applyNumberFormat="0" applyAlignment="0" applyProtection="0">
      <alignment vertical="center"/>
    </xf>
    <xf numFmtId="0" fontId="180" fillId="36" borderId="0" applyNumberFormat="0" applyBorder="0" applyAlignment="0" applyProtection="0">
      <alignment vertical="center"/>
    </xf>
    <xf numFmtId="0" fontId="9" fillId="0" borderId="0" applyFont="0" applyFill="0" applyBorder="0" applyAlignment="0" applyProtection="0"/>
    <xf numFmtId="0" fontId="9" fillId="0" borderId="0" applyFont="0" applyFill="0" applyBorder="0" applyAlignment="0" applyProtection="0"/>
    <xf numFmtId="0" fontId="181" fillId="0" borderId="0"/>
    <xf numFmtId="0" fontId="182" fillId="0" borderId="29" applyNumberFormat="0" applyFill="0" applyAlignment="0" applyProtection="0">
      <alignment vertical="center"/>
    </xf>
    <xf numFmtId="239" fontId="42" fillId="0" borderId="0" applyFont="0" applyFill="0" applyBorder="0" applyAlignment="0" applyProtection="0"/>
    <xf numFmtId="212" fontId="42" fillId="0" borderId="0" applyFont="0" applyFill="0" applyBorder="0" applyAlignment="0" applyProtection="0"/>
    <xf numFmtId="0" fontId="183" fillId="0" borderId="0"/>
    <xf numFmtId="0" fontId="25" fillId="0" borderId="0"/>
    <xf numFmtId="0" fontId="1" fillId="0" borderId="0"/>
    <xf numFmtId="43" fontId="1" fillId="0" borderId="0" applyFont="0" applyFill="0" applyBorder="0" applyAlignment="0" applyProtection="0"/>
  </cellStyleXfs>
  <cellXfs count="90">
    <xf numFmtId="0" fontId="0" fillId="0" borderId="0" xfId="0"/>
    <xf numFmtId="0" fontId="3" fillId="0" borderId="0" xfId="2" applyFont="1" applyAlignment="1">
      <alignment vertical="center"/>
    </xf>
    <xf numFmtId="0" fontId="4" fillId="0" borderId="0" xfId="2" applyFont="1" applyAlignment="1">
      <alignment horizontal="center" vertical="center"/>
    </xf>
    <xf numFmtId="0" fontId="5" fillId="0" borderId="0" xfId="2" applyFont="1" applyAlignment="1">
      <alignment vertical="center"/>
    </xf>
    <xf numFmtId="0" fontId="3" fillId="0" borderId="1" xfId="2" applyFont="1" applyBorder="1" applyAlignment="1">
      <alignment vertical="center"/>
    </xf>
    <xf numFmtId="0" fontId="5" fillId="0" borderId="1" xfId="2" applyFont="1" applyBorder="1" applyAlignment="1">
      <alignment horizontal="center" vertical="center"/>
    </xf>
    <xf numFmtId="0" fontId="5" fillId="0" borderId="2" xfId="2" applyFont="1" applyBorder="1" applyAlignment="1">
      <alignment horizontal="center" vertical="top"/>
    </xf>
    <xf numFmtId="0" fontId="3" fillId="0" borderId="0" xfId="2" applyFont="1" applyAlignment="1">
      <alignment horizontal="right" vertical="center"/>
    </xf>
    <xf numFmtId="0" fontId="6" fillId="0" borderId="4" xfId="2" applyFont="1" applyBorder="1" applyAlignment="1">
      <alignment horizontal="center" vertical="center"/>
    </xf>
    <xf numFmtId="0" fontId="3" fillId="0" borderId="4" xfId="2" applyFont="1" applyBorder="1" applyAlignment="1">
      <alignment horizontal="center" vertical="center"/>
    </xf>
    <xf numFmtId="43" fontId="3" fillId="0" borderId="4" xfId="3" applyFont="1" applyBorder="1" applyAlignment="1">
      <alignment vertical="center"/>
    </xf>
    <xf numFmtId="0" fontId="7" fillId="0" borderId="4" xfId="2" applyFont="1" applyBorder="1" applyAlignment="1">
      <alignment vertical="center"/>
    </xf>
    <xf numFmtId="0" fontId="3" fillId="0" borderId="4" xfId="2" applyFont="1" applyBorder="1" applyAlignment="1">
      <alignment vertical="center"/>
    </xf>
    <xf numFmtId="43" fontId="3" fillId="0" borderId="0" xfId="2" applyNumberFormat="1" applyFont="1" applyAlignment="1">
      <alignment vertical="center"/>
    </xf>
    <xf numFmtId="43" fontId="3" fillId="0" borderId="4" xfId="1" applyFont="1" applyBorder="1" applyAlignment="1">
      <alignment vertical="center"/>
    </xf>
    <xf numFmtId="0" fontId="3" fillId="0" borderId="4" xfId="2" applyFont="1" applyBorder="1" applyAlignment="1">
      <alignment vertical="center" wrapText="1"/>
    </xf>
    <xf numFmtId="0" fontId="6" fillId="0" borderId="4" xfId="2" applyFont="1" applyBorder="1" applyAlignment="1">
      <alignment vertical="center"/>
    </xf>
    <xf numFmtId="43" fontId="6" fillId="0" borderId="4" xfId="3" applyFont="1" applyBorder="1" applyAlignment="1">
      <alignment vertical="center"/>
    </xf>
    <xf numFmtId="43" fontId="8" fillId="0" borderId="4" xfId="3" applyFont="1" applyBorder="1" applyAlignment="1">
      <alignment vertical="center"/>
    </xf>
    <xf numFmtId="43" fontId="3" fillId="0" borderId="0" xfId="3" applyFont="1" applyAlignment="1">
      <alignment vertical="center"/>
    </xf>
    <xf numFmtId="0" fontId="6" fillId="0" borderId="0" xfId="2" applyFont="1" applyAlignment="1">
      <alignment vertical="center"/>
    </xf>
    <xf numFmtId="43" fontId="3" fillId="0" borderId="0" xfId="4" applyFont="1" applyAlignment="1">
      <alignment vertical="center"/>
    </xf>
    <xf numFmtId="0" fontId="3" fillId="0" borderId="0" xfId="2" applyFont="1" applyAlignment="1">
      <alignment horizontal="center" vertical="center"/>
    </xf>
    <xf numFmtId="4" fontId="3" fillId="0" borderId="0" xfId="2" applyNumberFormat="1" applyFont="1" applyAlignment="1">
      <alignment vertical="center"/>
    </xf>
    <xf numFmtId="43" fontId="3" fillId="0" borderId="0" xfId="1" applyFont="1" applyAlignment="1">
      <alignment vertical="center"/>
    </xf>
    <xf numFmtId="0" fontId="5" fillId="0" borderId="0" xfId="2" applyFont="1" applyAlignment="1">
      <alignment horizontal="center" vertical="top"/>
    </xf>
    <xf numFmtId="4" fontId="3" fillId="0" borderId="0" xfId="2" applyNumberFormat="1" applyFont="1" applyAlignment="1">
      <alignment horizontal="right" vertical="center"/>
    </xf>
    <xf numFmtId="43" fontId="10" fillId="0" borderId="4" xfId="3" applyFont="1" applyBorder="1" applyAlignment="1">
      <alignment vertical="center"/>
    </xf>
    <xf numFmtId="43" fontId="11" fillId="0" borderId="4" xfId="3" applyFont="1" applyBorder="1" applyAlignment="1">
      <alignment vertical="center"/>
    </xf>
    <xf numFmtId="43" fontId="3" fillId="0" borderId="0" xfId="3" applyFont="1" applyBorder="1" applyAlignment="1">
      <alignment vertical="center"/>
    </xf>
    <xf numFmtId="4" fontId="3" fillId="0" borderId="4" xfId="2" applyNumberFormat="1" applyFont="1" applyBorder="1" applyAlignment="1">
      <alignment vertical="center"/>
    </xf>
    <xf numFmtId="0" fontId="12" fillId="0" borderId="0" xfId="2" applyFont="1" applyAlignment="1">
      <alignment vertical="center"/>
    </xf>
    <xf numFmtId="43" fontId="12" fillId="0" borderId="0" xfId="2" applyNumberFormat="1" applyFont="1" applyAlignment="1">
      <alignment vertical="center"/>
    </xf>
    <xf numFmtId="0" fontId="5" fillId="0" borderId="0" xfId="2" applyFont="1" applyAlignment="1">
      <alignment horizontal="center" vertical="center"/>
    </xf>
    <xf numFmtId="0" fontId="6" fillId="0" borderId="0" xfId="2" applyFont="1" applyAlignment="1">
      <alignment horizontal="center" vertical="center"/>
    </xf>
    <xf numFmtId="0" fontId="3" fillId="0" borderId="1" xfId="2" applyFont="1" applyBorder="1" applyAlignment="1">
      <alignment horizontal="center" vertical="center"/>
    </xf>
    <xf numFmtId="0" fontId="3" fillId="0" borderId="0" xfId="2" applyFont="1" applyAlignment="1">
      <alignment horizontal="center" vertical="top"/>
    </xf>
    <xf numFmtId="0" fontId="6" fillId="0" borderId="7" xfId="2" applyFont="1" applyBorder="1" applyAlignment="1">
      <alignment horizontal="left" vertical="center" indent="1"/>
    </xf>
    <xf numFmtId="43" fontId="3" fillId="2" borderId="4" xfId="3" applyFont="1" applyFill="1" applyBorder="1" applyAlignment="1">
      <alignment vertical="center"/>
    </xf>
    <xf numFmtId="0" fontId="3" fillId="0" borderId="7" xfId="2" applyFont="1" applyBorder="1" applyAlignment="1">
      <alignment horizontal="left" vertical="center" indent="2"/>
    </xf>
    <xf numFmtId="0" fontId="3" fillId="0" borderId="7" xfId="2" applyFont="1" applyBorder="1" applyAlignment="1">
      <alignment horizontal="left" vertical="center" indent="1"/>
    </xf>
    <xf numFmtId="43" fontId="3" fillId="0" borderId="4" xfId="4" applyFont="1" applyBorder="1" applyAlignment="1">
      <alignment vertical="center"/>
    </xf>
    <xf numFmtId="0" fontId="3" fillId="0" borderId="7" xfId="5" applyFont="1" applyBorder="1" applyAlignment="1">
      <alignment horizontal="left" vertical="center" indent="2"/>
    </xf>
    <xf numFmtId="0" fontId="6" fillId="0" borderId="7" xfId="2" applyFont="1" applyBorder="1" applyAlignment="1">
      <alignment horizontal="left" vertical="center" wrapText="1"/>
    </xf>
    <xf numFmtId="43" fontId="14" fillId="0" borderId="4" xfId="3" applyFont="1" applyBorder="1" applyAlignment="1">
      <alignment vertical="center"/>
    </xf>
    <xf numFmtId="0" fontId="6" fillId="0" borderId="7" xfId="2" applyFont="1" applyBorder="1" applyAlignment="1">
      <alignment vertical="center"/>
    </xf>
    <xf numFmtId="0" fontId="3" fillId="0" borderId="4" xfId="2" applyFont="1" applyBorder="1" applyAlignment="1">
      <alignment horizontal="left" vertical="center" indent="1"/>
    </xf>
    <xf numFmtId="43" fontId="6" fillId="0" borderId="4" xfId="1" applyFont="1" applyBorder="1" applyAlignment="1">
      <alignment vertical="center"/>
    </xf>
    <xf numFmtId="0" fontId="6" fillId="0" borderId="4" xfId="2" applyFont="1" applyBorder="1" applyAlignment="1">
      <alignment horizontal="left" vertical="center" indent="1"/>
    </xf>
    <xf numFmtId="43" fontId="10" fillId="0" borderId="4" xfId="1" applyFont="1" applyBorder="1" applyAlignment="1">
      <alignment vertical="center"/>
    </xf>
    <xf numFmtId="0" fontId="6" fillId="0" borderId="0" xfId="2" applyFont="1" applyAlignment="1">
      <alignment horizontal="left" vertical="center" indent="1"/>
    </xf>
    <xf numFmtId="0" fontId="3" fillId="0" borderId="0" xfId="2" applyFont="1" applyAlignment="1">
      <alignment horizontal="left" vertical="center" indent="1"/>
    </xf>
    <xf numFmtId="0" fontId="15" fillId="0" borderId="0" xfId="2" applyFont="1" applyAlignment="1">
      <alignment horizontal="right" vertical="center"/>
    </xf>
    <xf numFmtId="0" fontId="16" fillId="0" borderId="0" xfId="2" applyFont="1" applyAlignment="1">
      <alignment horizontal="right" vertical="center"/>
    </xf>
    <xf numFmtId="0" fontId="17" fillId="0" borderId="0" xfId="2" applyFont="1" applyAlignment="1">
      <alignment horizontal="left" vertical="center"/>
    </xf>
    <xf numFmtId="0" fontId="18" fillId="0" borderId="0" xfId="2" applyFont="1" applyAlignment="1">
      <alignment horizontal="center" vertical="center" wrapText="1"/>
    </xf>
    <xf numFmtId="0" fontId="19" fillId="3" borderId="0" xfId="2" applyFont="1" applyFill="1" applyAlignment="1">
      <alignment horizontal="center" vertical="center"/>
    </xf>
    <xf numFmtId="0" fontId="5" fillId="0" borderId="0" xfId="2" applyFont="1" applyAlignment="1">
      <alignment horizontal="center" vertical="center" wrapText="1"/>
    </xf>
    <xf numFmtId="0" fontId="10" fillId="0" borderId="4" xfId="2" applyFont="1" applyBorder="1" applyAlignment="1">
      <alignment vertical="center" wrapText="1"/>
    </xf>
    <xf numFmtId="0" fontId="6" fillId="0" borderId="4" xfId="2" applyFont="1" applyBorder="1" applyAlignment="1">
      <alignment vertical="center" wrapText="1"/>
    </xf>
    <xf numFmtId="0" fontId="5" fillId="0" borderId="0" xfId="2" applyFont="1" applyAlignment="1">
      <alignment horizontal="center" vertical="center"/>
    </xf>
    <xf numFmtId="0" fontId="5" fillId="0" borderId="0" xfId="2" applyFont="1" applyAlignment="1">
      <alignment horizontal="left" vertical="center" wrapText="1"/>
    </xf>
    <xf numFmtId="0" fontId="3" fillId="0" borderId="4" xfId="2" applyFont="1" applyBorder="1" applyAlignment="1">
      <alignment horizontal="center" vertical="center" wrapText="1"/>
    </xf>
    <xf numFmtId="0" fontId="3" fillId="0" borderId="4" xfId="2" applyFont="1" applyBorder="1" applyAlignment="1">
      <alignment horizontal="center" vertical="center"/>
    </xf>
    <xf numFmtId="0" fontId="4" fillId="0" borderId="0" xfId="2" applyFont="1" applyAlignment="1">
      <alignment horizontal="center" vertical="center"/>
    </xf>
    <xf numFmtId="0" fontId="5" fillId="0" borderId="0" xfId="2" applyFont="1" applyAlignment="1">
      <alignment horizontal="center" vertical="center" wrapText="1"/>
    </xf>
    <xf numFmtId="0" fontId="20" fillId="0" borderId="0" xfId="2" applyFont="1" applyAlignment="1">
      <alignment horizontal="center" vertical="center"/>
    </xf>
    <xf numFmtId="0" fontId="21" fillId="0" borderId="0" xfId="2" applyFont="1" applyAlignment="1">
      <alignment horizontal="center" vertical="center"/>
    </xf>
    <xf numFmtId="0" fontId="3" fillId="0" borderId="0" xfId="2" applyFont="1" applyAlignment="1">
      <alignment horizontal="right" vertical="center"/>
    </xf>
    <xf numFmtId="0" fontId="3" fillId="0" borderId="3" xfId="2" applyFont="1" applyBorder="1" applyAlignment="1">
      <alignment horizontal="center" vertical="center"/>
    </xf>
    <xf numFmtId="0" fontId="3" fillId="0" borderId="5" xfId="2" applyFont="1" applyBorder="1" applyAlignment="1">
      <alignment horizontal="center" vertical="center"/>
    </xf>
    <xf numFmtId="0" fontId="6" fillId="0" borderId="3" xfId="2" applyFont="1" applyBorder="1" applyAlignment="1">
      <alignment horizontal="center" vertical="center"/>
    </xf>
    <xf numFmtId="0" fontId="6" fillId="0" borderId="5" xfId="2" applyFont="1" applyBorder="1" applyAlignment="1">
      <alignment horizontal="center" vertical="center"/>
    </xf>
    <xf numFmtId="0" fontId="6" fillId="0" borderId="4" xfId="2" applyFont="1" applyBorder="1" applyAlignment="1">
      <alignment horizontal="center" vertical="center"/>
    </xf>
    <xf numFmtId="0" fontId="6" fillId="0" borderId="3" xfId="2" applyFont="1" applyBorder="1" applyAlignment="1">
      <alignment horizontal="center" vertical="center" wrapText="1"/>
    </xf>
    <xf numFmtId="0" fontId="6" fillId="0" borderId="5" xfId="2" applyFont="1" applyBorder="1" applyAlignment="1">
      <alignment horizontal="center" vertical="center" wrapText="1"/>
    </xf>
    <xf numFmtId="0" fontId="3" fillId="0" borderId="6" xfId="2" applyFont="1" applyBorder="1" applyAlignment="1">
      <alignment horizontal="center" vertical="center"/>
    </xf>
    <xf numFmtId="0" fontId="3" fillId="0" borderId="3" xfId="2" applyFont="1" applyBorder="1" applyAlignment="1">
      <alignment horizontal="center" vertical="center" wrapText="1"/>
    </xf>
    <xf numFmtId="0" fontId="3" fillId="0" borderId="5" xfId="2" applyFont="1" applyBorder="1" applyAlignment="1">
      <alignment horizontal="center" vertical="center" wrapText="1"/>
    </xf>
    <xf numFmtId="0" fontId="6" fillId="0" borderId="7" xfId="2" applyFont="1" applyBorder="1" applyAlignment="1">
      <alignment horizontal="center" vertical="center"/>
    </xf>
    <xf numFmtId="0" fontId="6" fillId="0" borderId="8" xfId="2" applyFont="1" applyBorder="1" applyAlignment="1">
      <alignment horizontal="center" vertical="center"/>
    </xf>
    <xf numFmtId="43" fontId="3" fillId="0" borderId="4" xfId="3" applyFont="1" applyBorder="1" applyAlignment="1">
      <alignment vertical="center"/>
    </xf>
    <xf numFmtId="0" fontId="3" fillId="0" borderId="7" xfId="2" applyFont="1" applyBorder="1" applyAlignment="1">
      <alignment horizontal="left" vertical="center" wrapText="1" indent="2"/>
    </xf>
    <xf numFmtId="43" fontId="3" fillId="0" borderId="0" xfId="2" applyNumberFormat="1" applyFont="1" applyAlignment="1">
      <alignment vertical="center"/>
    </xf>
    <xf numFmtId="43" fontId="11" fillId="0" borderId="4" xfId="3" applyFont="1" applyBorder="1" applyAlignment="1">
      <alignment vertical="center"/>
    </xf>
    <xf numFmtId="0" fontId="3" fillId="0" borderId="4" xfId="2" applyFont="1" applyBorder="1" applyAlignment="1">
      <alignment vertical="center"/>
    </xf>
    <xf numFmtId="43" fontId="3" fillId="0" borderId="4" xfId="3" applyFont="1" applyBorder="1" applyAlignment="1">
      <alignment vertical="center"/>
    </xf>
    <xf numFmtId="0" fontId="3" fillId="0" borderId="4" xfId="2" applyFont="1" applyBorder="1" applyAlignment="1">
      <alignment vertical="center"/>
    </xf>
    <xf numFmtId="43" fontId="3" fillId="0" borderId="0" xfId="1" applyFont="1" applyAlignment="1">
      <alignment vertical="center"/>
    </xf>
    <xf numFmtId="43" fontId="12" fillId="0" borderId="0" xfId="2" applyNumberFormat="1" applyFont="1" applyAlignment="1">
      <alignment vertical="center"/>
    </xf>
  </cellXfs>
  <cellStyles count="3509">
    <cellStyle name="_x0002_" xfId="55" xr:uid="{C9074593-0F48-45D8-8408-2B8F2F9F750E}"/>
    <cellStyle name="_x0004_" xfId="56" xr:uid="{35753A87-3A9C-4026-B1C9-64F8459E1C7E}"/>
    <cellStyle name="_x0019_" xfId="57" xr:uid="{CB0967A2-E185-4A8B-8462-6F52C390C319}"/>
    <cellStyle name="%" xfId="58" xr:uid="{21C722ED-ACE6-4A6B-9C94-7170BE229ED0}"/>
    <cellStyle name="%_13A.Recv-08" xfId="59" xr:uid="{DE4CD77F-B1BA-435D-9DCB-0B6A4980771E}"/>
    <cellStyle name="%_19A.Payb-W1" xfId="60" xr:uid="{D8FD65F7-4D4F-4E88-91D5-0C7E804FB4A5}"/>
    <cellStyle name="?" xfId="61" xr:uid="{729E215F-7156-4C89-8BB1-BF2B83610839}"/>
    <cellStyle name="??" xfId="62" xr:uid="{EE17D1BA-825A-40C5-BD58-1090AECAF868}"/>
    <cellStyle name="?? [0.00]_????? (2)" xfId="63" xr:uid="{A5D29C71-41E1-4DF0-8150-23A5FF4D5D54}"/>
    <cellStyle name="?? [0]" xfId="64" xr:uid="{1C020782-CFCF-4C74-AF4B-BA4C4D695273}"/>
    <cellStyle name="??&amp;O龡&amp;H?_x0008_??_x0007__x0001__x0001_" xfId="65" xr:uid="{83C44346-DA04-4FF7-84FF-DAF624AEEA4E}"/>
    <cellStyle name="???? [0.00]_????? (2)" xfId="66" xr:uid="{52CF05F6-6C59-4B82-9690-DECABDEE9159}"/>
    <cellStyle name="???????" xfId="67" xr:uid="{460B2626-1B0B-46BB-A233-EA2510E53EE8}"/>
    <cellStyle name="????????????" xfId="68" xr:uid="{D3D5182D-5B71-425A-87BE-975D08DBBA62}"/>
    <cellStyle name="????_????? (2)" xfId="69" xr:uid="{BE50659D-9C2D-49B9-8B98-B22A183842A3}"/>
    <cellStyle name="??_????" xfId="70" xr:uid="{5AA66387-449D-468E-B100-D3B5C01AE9FC}"/>
    <cellStyle name="@_text" xfId="71" xr:uid="{9F846B60-E375-4EBF-B6DB-D9E13E4186B5}"/>
    <cellStyle name="@_text_030304.Cadence.cash flow worksheet 2002" xfId="72" xr:uid="{635A716B-751E-49FF-922E-BBC0F4B4315E}"/>
    <cellStyle name="@_text_040806 XinAo SJZ TB (Final v5)" xfId="73" xr:uid="{A904FBB8-A89A-4474-958E-18CF94B3ED83}"/>
    <cellStyle name="@_text_041107.GJ1-AP.combined" xfId="74" xr:uid="{0B461EA5-875E-4191-9FC0-6445961EB819}"/>
    <cellStyle name="@_text_041117.GJ4-Advancefromcustomer.combined" xfId="75" xr:uid="{624513C5-0410-4A1E-833C-160BC77B52A1}"/>
    <cellStyle name="@_text_041117.Xinao SJZ.AR.combined" xfId="76" xr:uid="{E7500EE5-8127-41EA-B0DF-3018F67CF478}"/>
    <cellStyle name="@_text_041117.Xinao SJZ.AR.Enric" xfId="77" xr:uid="{E8152BCB-A12D-4423-AAA8-B036EDB99900}"/>
    <cellStyle name="@_text_041231.Xinao SHJ.GG0 GJ0-- amount due to due from RPT2" xfId="78" xr:uid="{7A95D41A-CB30-40C6-BE5B-FE340B50394B}"/>
    <cellStyle name="@_text_050114 Xinao RPT v1" xfId="79" xr:uid="{4C1162C6-B47F-48C1-8200-566D4212C740}"/>
    <cellStyle name="@_text_050630.Enric(SJZ).GJ4-Advancefromcustomer" xfId="80" xr:uid="{7FEECC1C-B462-4CA6-84A9-E25CA58219C4}"/>
    <cellStyle name="@_text_050630.Xinao Enric.GJ1-AP(v1)" xfId="81" xr:uid="{27075D85-45AD-4E76-B082-62C0E210C25C}"/>
    <cellStyle name="@_text_051231.Enric SJZ.M3. short term loan" xfId="82" xr:uid="{9B0E3CDB-07B7-4575-AAE7-7DE9ADD63CA3}"/>
    <cellStyle name="@_text_051231.Enric.Langfang.contract log" xfId="83" xr:uid="{423947F3-5425-41CB-9A31-536753D6AF02}"/>
    <cellStyle name="@_text_061115.Enric Integration.Sles.0512.G1" xfId="84" xr:uid="{BBF8AC1E-4A6F-4BD8-A403-79B979E6A7FE}"/>
    <cellStyle name="@_text_061231. Enric SJZ.M2.short term loan" xfId="85" xr:uid="{D95E225B-8E4E-4189-B2E6-5A7901F67FFF}"/>
    <cellStyle name="@_text_20060630. Enric H3.Lease prepayment" xfId="86" xr:uid="{289F64FF-BF0F-4D72-9659-A4C146D2AE17}"/>
    <cellStyle name="@_text_20071231.Enric.Q3.Consol Deferred tax" xfId="87" xr:uid="{41107429-202A-4DFB-A2FE-75595EE58699}"/>
    <cellStyle name="@_text_20091231. ER.DT" xfId="88" xr:uid="{DD42BE31-5422-4EC0-A691-91F5EBAFE899}"/>
    <cellStyle name="@_text_300604.Xinao Anhui.GJ-Accrued expenses" xfId="89" xr:uid="{FEDCFEA3-7684-4E0B-877D-A720AC916BA0}"/>
    <cellStyle name="@_text_300604.Xinao.Anhui.GJ-Other creditors" xfId="90" xr:uid="{1A9A5B4C-F80F-4F5F-970F-10B9C85C3BC3}"/>
    <cellStyle name="@_text_31.03.03&amp;04.Xinao SJZ.GA3-other operating profit" xfId="91" xr:uid="{54FE90C9-4BCE-4A8B-9EBC-8ED998D218BF}"/>
    <cellStyle name="@_text_AP" xfId="92" xr:uid="{4F01BBBA-EF59-4982-A6A1-0FA73C7275C8}"/>
    <cellStyle name="@_text_book1" xfId="93" xr:uid="{C47E6916-7F68-4001-B5F2-59425BFA12A0}"/>
    <cellStyle name="@_text_book2" xfId="94" xr:uid="{0ED9770D-2AB3-4F0A-BCB2-A74AE3FE19FE}"/>
    <cellStyle name="@_text_Cash Flow" xfId="95" xr:uid="{0380B156-74EA-4F13-89C6-EA0AFE3D1C86}"/>
    <cellStyle name="@_text_CF" xfId="96" xr:uid="{923E83A9-576A-440D-A952-4D402EEC0173}"/>
    <cellStyle name="@_text_Confirmation control log" xfId="97" xr:uid="{B7FFFEE2-5C4A-4355-905A-1ACB3463D42E}"/>
    <cellStyle name="@_text_Copy of Xinao SJZ PBC 2004 (5-3-05)" xfId="98" xr:uid="{E07575BC-5800-4CB9-B85A-39C58D3E29C8}"/>
    <cellStyle name="@_text_FuShe Equipement Company PBC" xfId="99" xr:uid="{FC2BEA6C-4E40-4123-9980-D2E6C475ECD2}"/>
    <cellStyle name="@_text_GF.BJ.Inventory" xfId="100" xr:uid="{91301BF6-9362-419B-8516-FFC064E773A0}"/>
    <cellStyle name="@_text_GH4-1-short term loans" xfId="101" xr:uid="{7C5740E9-DC55-4E7E-9D32-001BF6DA35AC}"/>
    <cellStyle name="@_text_GH4-Loans" xfId="102" xr:uid="{1F616597-1FB1-4B3E-9800-562C7BDF7234}"/>
    <cellStyle name="@_text_GJ2-Other payable" xfId="103" xr:uid="{32FE50C7-5878-42FB-9138-B161CCB2AFC4}"/>
    <cellStyle name="@_text_JA" xfId="104" xr:uid="{E7FC6985-6A11-4572-9C91-F490042E7619}"/>
    <cellStyle name="@_text_linking matrix" xfId="105" xr:uid="{310EB9B4-B216-4FF4-8062-2A711128721D}"/>
    <cellStyle name="@_text_LJA-by client" xfId="106" xr:uid="{37BD6E83-9202-47DE-81BD-E6A3D0676891}"/>
    <cellStyle name="@_text_Movement" xfId="107" xr:uid="{9B602E0F-B9E6-4DF8-93E9-8B119F933A32}"/>
    <cellStyle name="@_text_PBC final-Shijiazhuang-Enric" xfId="108" xr:uid="{B18BDBB1-06A2-49F8-B39D-B52EC39CA5D5}"/>
    <cellStyle name="@_text_PBC final-Shijiazhuang-Enric0110" xfId="109" xr:uid="{F73783DA-9D88-4D14-BAC8-F6EBF994384B}"/>
    <cellStyle name="@_text_PBC final-Shijiazhuang-Enric0514 往来 " xfId="110" xr:uid="{8475EA74-E068-4845-822D-785750646C62}"/>
    <cellStyle name="@_text_PBC hardclose-Enric Gas" xfId="111" xr:uid="{C118D3B8-198F-4742-AC54-9962E766D9A6}"/>
    <cellStyle name="@_text_PBC hardclose-Shijiazhuang(石化机)new" xfId="112" xr:uid="{1E7D7935-5D74-4B53-83D3-E4718EE69E98}"/>
    <cellStyle name="@_text_PBC hardclose-Shijiazhuang1" xfId="113" xr:uid="{F1301CCA-2DF0-43E0-A38F-B93CB951E3AD}"/>
    <cellStyle name="@_text_PBC hardclose-Vessel" xfId="114" xr:uid="{D5923FBE-3DBF-4EC6-9E18-0210260C7270}"/>
    <cellStyle name="@_text_PBC2 hardclose-Shijiazhuang-加气站" xfId="115" xr:uid="{DC6C16E3-1791-4D29-98AA-CDC86E493141}"/>
    <cellStyle name="@_text_PBC-Xinao SJZ-2003-3-31 (2)" xfId="116" xr:uid="{7A95DE26-CFE4-46ED-831A-7C3FA7641F3B}"/>
    <cellStyle name="@_text_PBC-Xinao SJZ-2004-3-31" xfId="117" xr:uid="{5C26CD11-9894-4F27-AD93-80B4E74813C9}"/>
    <cellStyle name="@_text_PfizerCashflow2004.JC" xfId="118" xr:uid="{42C36CCA-73C8-49B0-A6B5-D95CCCD484C9}"/>
    <cellStyle name="@_text_Re-test" xfId="119" xr:uid="{11C29B34-A5CA-4808-8483-2B5AAAD67AB8}"/>
    <cellStyle name="@_text_roll forward" xfId="120" xr:uid="{70FC67DF-2D36-42D0-AABB-A4FB3C409F16}"/>
    <cellStyle name="@_text_sheet" xfId="121" xr:uid="{DC61C43E-3EA1-4985-980B-849AEE2752AB}"/>
    <cellStyle name="@_text_sheet_1" xfId="122" xr:uid="{BA4E7F83-458D-49A7-9893-DF20C5AADA18}"/>
    <cellStyle name="@_text_sheet_tax recon ER 09" xfId="123" xr:uid="{B52C6640-6376-47C0-A754-B86A444E1D31}"/>
    <cellStyle name="@_text_Sheet1" xfId="124" xr:uid="{894292DB-65B7-4D3E-81E5-72AE301A60A4}"/>
    <cellStyle name="@_text_WP for the profit forecast V3" xfId="125" xr:uid="{71855817-2BCC-4CCE-8641-4752290A1446}"/>
    <cellStyle name="@_text_Xin Ao PBC 4(1)(石化机）" xfId="126" xr:uid="{F4129EF0-1619-4158-B836-8766A74AF19C}"/>
    <cellStyle name="@_text_其他应收、应付账龄" xfId="127" xr:uid="{82374C55-DE11-4428-9142-6E08475B401F}"/>
    <cellStyle name="@_text_其他收付" xfId="128" xr:uid="{C2B1AF4A-633B-494E-AF63-543FE4468FA8}"/>
    <cellStyle name="@_text_内部交易" xfId="129" xr:uid="{295F42DC-A22E-4806-AD9C-8DEEC9B0BFA6}"/>
    <cellStyle name="@_text_副本PBC hardclose-Shijiazhuang" xfId="130" xr:uid="{9CFD5F0F-0D5A-4283-903F-C0995AB958B8}"/>
    <cellStyle name="@_text_固定资产071231" xfId="131" xr:uid="{065EDDD2-AAED-412C-9252-A62658F5B116}"/>
    <cellStyle name="@_text_固定资产071231.CIP" xfId="132" xr:uid="{014CBA30-557D-494F-8F8E-17CCB57692A3}"/>
    <cellStyle name="@_text_固定资产071231.v1" xfId="133" xr:uid="{10381066-44EB-406F-8F2B-88F55930A18D}"/>
    <cellStyle name="@_text_复件 复件 Xin Ao PBC 4(1)(安瑞科）" xfId="134" xr:uid="{283943D7-E0C0-486F-806F-8DEDE54ED962}"/>
    <cellStyle name="@_text_新奥集团往来帐0401-10" xfId="135" xr:uid="{E044D4A1-793D-41A5-AB36-F113F4D20C8A}"/>
    <cellStyle name="_041101 Part II - Consol Journal supplementary Schedule (Shendong) 30 June 2003.conosl" xfId="136" xr:uid="{039E59C0-C51F-47FF-9FA0-31FEA0AE5E83}"/>
    <cellStyle name="_0412 Consol.OR" xfId="137" xr:uid="{517AB5D3-641A-4014-ABAF-9CC1F93E4DC0}"/>
    <cellStyle name="_0412 Consol.OR.ver6.0" xfId="138" xr:uid="{FBF6BDF8-20A6-481A-9C39-27F2A789751A}"/>
    <cellStyle name="_050114.HY Bro.Film.GG1.Accounts Receivable" xfId="139" xr:uid="{802FDDE3-3C4F-4C14-A274-C608C63AB498}"/>
    <cellStyle name="_050124 Sales Co Part I - BS &amp; PL with note to account (Consol) v2" xfId="140" xr:uid="{0B2406F7-C314-4BBA-81C6-92878C990878}"/>
    <cellStyle name="_050803 Xenon Slides" xfId="141" xr:uid="{83166D64-A61D-400A-BF60-04BC9D5C7304}"/>
    <cellStyle name="_050803 Xenon Slides_1" xfId="142" xr:uid="{5F6342D0-6CE7-464E-973A-8256476E8DD2}"/>
    <cellStyle name="_050803 Xenon Slides_working kenneth0809 to paul" xfId="143" xr:uid="{5DACF8E2-9E86-4B55-B2C8-A8BC529F551C}"/>
    <cellStyle name="_050810 Xenon Slides kd" xfId="144" xr:uid="{F153584C-A120-4849-9381-BB5AA852BD13}"/>
    <cellStyle name="_05年6.14结算部成本到扎表" xfId="145" xr:uid="{A242AB8D-6322-4341-84CA-88551C3C441C}"/>
    <cellStyle name="_060121 Sales Co payment on behalf Dec 05 v2" xfId="146" xr:uid="{4CD55894-A13E-4A7B-BF17-DC80BEF81B40}"/>
    <cellStyle name="_061108 sandvik workpaper WY" xfId="147" xr:uid="{B3382E36-908F-4865-9808-2A4809F0C0A2}"/>
    <cellStyle name="_061231.BOEOT.G6.Finacial Expence" xfId="148" xr:uid="{81ACB611-C5C3-4EB3-86E7-3B590A445315}"/>
    <cellStyle name="_080930.DL Chemson.L. other current assets" xfId="149" xr:uid="{8C09E976-2392-4BF8-A90F-5790482D462F}"/>
    <cellStyle name="_081231 REpower PBC List for Final Audit" xfId="150" xr:uid="{A214B4E7-E90E-4CAB-B89B-18E55AA9B1AC}"/>
    <cellStyle name="_081231 Repower PBC LIST for Final Audit.SH" xfId="151" xr:uid="{293816FC-D68D-4866-AC62-ED258AF960B1}"/>
    <cellStyle name="_081231 Wilo Elec PBC List for Final Audit.v1" xfId="152" xr:uid="{D48BBBF9-790D-404F-AFD7-86B57544C861}"/>
    <cellStyle name="_1204 Shenjifubiao--C01 v2" xfId="153" xr:uid="{9A0A65AE-F9B1-43E9-BA05-145455C0E9C5}"/>
    <cellStyle name="_14 June 2005 Special Audit-company level-v2" xfId="154" xr:uid="{CC320957-1178-4660-ADAF-92D7EB446282}"/>
    <cellStyle name="_14 June 2005 Special Audit-company level-v2_固定资产071231" xfId="155" xr:uid="{390CADFF-19A1-4AE6-AD73-A59CFD863B7F}"/>
    <cellStyle name="_14 June 2005 Special Audit-company level-v2_固定资产071231.v1" xfId="156" xr:uid="{41B6D012-B830-42FD-876A-9E2F9B2D5359}"/>
    <cellStyle name="_2.1 and 2.2" xfId="157" xr:uid="{C130481B-2AE3-4116-986B-216B7AC3E58C}"/>
    <cellStyle name="_2005-6-14北京成本倒轧表" xfId="158" xr:uid="{AA8AE5CD-400C-4C6F-8569-40186CA27814}"/>
    <cellStyle name="_2005RPT for account disclosure(consol)" xfId="159" xr:uid="{ED4647DC-84C3-458F-AF91-EB2C21FD4A57}"/>
    <cellStyle name="_2005RPT for account disclosure(consol)_固定资产071231" xfId="160" xr:uid="{FDFD5AB2-2982-43CA-BA3C-9923CFA1B349}"/>
    <cellStyle name="_2005RPT for account disclosure(consol)_固定资产071231.v1" xfId="161" xr:uid="{8D3BDA83-2161-44B0-ABC5-D931136456A3}"/>
    <cellStyle name="_2006 CTEI Consol BS&amp;PL 16042007" xfId="162" xr:uid="{944B34A0-F4A5-443D-AB42-3F038137E940}"/>
    <cellStyle name="_2006钻杆 毕马威1-12" xfId="163" xr:uid="{3B16AB37-4A8C-4B44-B5E4-8600C4DA7513}"/>
    <cellStyle name="_2007 interim supplementary schedules_(Site Name)" xfId="164" xr:uid="{098517DA-60A1-46A8-BC18-3614B6741B96}"/>
    <cellStyle name="_20071231.Eruu Gol.JA Supportings.0327.v2" xfId="165" xr:uid="{D366ADB0-2B02-435D-A1D4-593305B89560}"/>
    <cellStyle name="_20071231.Wilo Elec.G.sales &amp; COS" xfId="166" xr:uid="{8019E268-8144-40D1-BF63-6A6FD7EFE331}"/>
    <cellStyle name="_20071231.Wilo Elec.G4.Selling Expense" xfId="167" xr:uid="{87965B3F-2EFE-4155-90C5-E237170ADAB8}"/>
    <cellStyle name="_2007JA#9" xfId="168" xr:uid="{4971FC5F-5A79-4C0E-83A5-B521A34FFCA6}"/>
    <cellStyle name="_2260 Consolidation Worksheet-2005.6.30-050801" xfId="169" xr:uid="{6EBE4557-610A-4CF1-A7B3-6FB701DDF876}"/>
    <cellStyle name="_30 June 2005 interim review-company level-v2" xfId="170" xr:uid="{4A7A0433-602C-4F8A-B882-F9939910BD87}"/>
    <cellStyle name="_30 June 2005 interim review-company level-v2_固定资产071231" xfId="171" xr:uid="{C30843B5-E497-470C-B7CA-A9006BD58B83}"/>
    <cellStyle name="_30 June 2005 interim review-company level-v2_固定资产071231.v1" xfId="172" xr:uid="{172BF680-4B41-408C-8E79-F5BAD3AF7B8D}"/>
    <cellStyle name="_Account disclosure of entrusted loan" xfId="173" xr:uid="{E800FE37-84C6-42CE-800E-38D60F79AF9A}"/>
    <cellStyle name="_AR&amp;OR over 3 years-Full provision" xfId="174" xr:uid="{24627F7D-C25A-45D0-B538-27BAA8188FEA}"/>
    <cellStyle name="_Assets" xfId="175" xr:uid="{36989D88-4F9A-4C3F-985D-F39934DA7043}"/>
    <cellStyle name="_Assets_1" xfId="176" xr:uid="{D760AEDA-833E-437D-B600-F83E91D245A1}"/>
    <cellStyle name="_Assets_1_固定资产071231" xfId="177" xr:uid="{98ED2640-BC30-405A-AEB3-62BB6489CD1A}"/>
    <cellStyle name="_Assets_1_固定资产071231.v1" xfId="178" xr:uid="{ACE5857E-C35D-46B6-B123-64A27821564F}"/>
    <cellStyle name="_Assets_Liabilities and equity" xfId="179" xr:uid="{892823CD-1E4D-43E4-AE2C-F4EA7D1D2594}"/>
    <cellStyle name="_Assets_固定资产071231" xfId="180" xr:uid="{95467F66-E608-4CB4-B3DE-E32E35EDFD0D}"/>
    <cellStyle name="_Assets_固定资产071231.v1" xfId="181" xr:uid="{123CCDDF-91B3-4964-8193-A8DC3F0716E4}"/>
    <cellStyle name="_Book1" xfId="182" xr:uid="{149A22CF-C179-4E23-A7FC-FDAF257AFE6F}"/>
    <cellStyle name="_Book2" xfId="183" xr:uid="{BC66D188-A0D4-445E-85DB-37867FD85F30}"/>
    <cellStyle name="_Book3" xfId="184" xr:uid="{65C9875D-D70F-4A43-A0C1-A67B1E85FB25}"/>
    <cellStyle name="_Book4" xfId="185" xr:uid="{EDEB223B-E4DA-4DA7-ADA7-6D26128B61A0}"/>
    <cellStyle name="_Book9" xfId="186" xr:uid="{B101B6BB-50E6-4825-AA63-133039F5ED33}"/>
    <cellStyle name="_consol 2004Q3 from ZK 10.25" xfId="187" xr:uid="{6068B834-B4A1-45BF-8482-95550EAE985A}"/>
    <cellStyle name="_Consolidation 31122004 Aug 1 the last" xfId="188" xr:uid="{8CEB2ED8-BC10-4A4E-BC06-29410AA7958A}"/>
    <cellStyle name="_Copy of 20050124 Profit and NAV Recons, IFRS Adj Summary(Anthony)" xfId="189" xr:uid="{D929410C-D091-4EAC-9EE0-B00EE510AA1D}"/>
    <cellStyle name="_Copy of 20050124 Profit and NAV Recons, IFRS Adj Summary(Anthony)_固定资产071231" xfId="190" xr:uid="{C4D24558-9996-4E6B-B5F8-C131A4A77A8F}"/>
    <cellStyle name="_Copy of 20050124 Profit and NAV Recons, IFRS Adj Summary(Anthony)_固定资产071231.v1" xfId="191" xr:uid="{C9DC9756-B11D-4957-9903-33044C35B3B3}"/>
    <cellStyle name="_Copy of 20071231.Eruu Gol.JA Supportings v2" xfId="192" xr:uid="{D62921EF-0264-4B47-ADA4-190B858E5281}"/>
    <cellStyle name="_Copy of Eruu Gol 071231.H1.Fixed assets-V19" xfId="193" xr:uid="{8BD3FEB8-E5AD-4E50-BD49-1D7A15FF2A52}"/>
    <cellStyle name="_Copy of 财务-10.4-10.7,12.1-12.3(F组)" xfId="194" xr:uid="{22827609-B0D5-490C-8478-5325B52042E6}"/>
    <cellStyle name="_Dec 2006 Spreadsheet" xfId="195" xr:uid="{FAF9B11D-9404-4C00-8E12-7D6D5FC13257}"/>
    <cellStyle name="_Defective title properties for 1231 2005" xfId="196" xr:uid="{AD983941-C3EF-4E67-B4D1-9CE2672E5CA2}"/>
    <cellStyle name="_Eruu 061231. H1" xfId="197" xr:uid="{A9EB21AE-BB8F-4556-8E19-59B8790A9ADE}"/>
    <cellStyle name="_Eruu 061231.070930. H1.Fixed assets" xfId="198" xr:uid="{2B79D362-E1D8-4E4A-9E71-29327E1D506C}"/>
    <cellStyle name="_Eruu 061231.070930. H1.Fixed assets-v2" xfId="199" xr:uid="{93917CE9-377F-4D4D-8A28-CE4FD0E3B7BE}"/>
    <cellStyle name="_Eruu 061231.070930. H1.Fixed assets-v2_1" xfId="200" xr:uid="{83BFCE49-24D4-4F97-A439-496FBC5EFB8B}"/>
    <cellStyle name="_Eruu 061231.070930. H1.Fixed assets-vz" xfId="201" xr:uid="{F0B61C91-2A99-409D-B95A-0A866311805C}"/>
    <cellStyle name="_Eruu 071231.070930. H1.Fixed assets-v12" xfId="202" xr:uid="{66ECF8C9-8801-4DAB-856B-4EF9114ECF6A}"/>
    <cellStyle name="_Eruu 071231.070930. H1.Fixed assets-v13" xfId="203" xr:uid="{70995AE3-B8DE-48C8-8700-3ED3F430B982}"/>
    <cellStyle name="_Eruu 071231.070930. H1.Fixed assets-v2" xfId="204" xr:uid="{881F0926-7DC9-4D4B-A3AD-CF2A7022DE7C}"/>
    <cellStyle name="_Eruu 071231.070930. H1.Fixed assets-v3" xfId="205" xr:uid="{6398EB76-8948-4412-8C65-45FA920AFAC8}"/>
    <cellStyle name="_Eruu 071231.070930. H1.Fixed assets-v4" xfId="206" xr:uid="{69A7E4A9-814A-43E0-8370-8FA82BA26987}"/>
    <cellStyle name="_Eruu 071231.070930. H1.Fixed assets-v6" xfId="207" xr:uid="{6C2451AD-8B56-4A15-AF0F-D06B9C4E253B}"/>
    <cellStyle name="_Eruu 071231.070930. H1.Fixed assets-v7" xfId="208" xr:uid="{8FBF965C-31C7-4BA2-9FE0-C57E2E27BCD0}"/>
    <cellStyle name="_Eruu 071231.070930. H1.Fixed assets-v7_1" xfId="209" xr:uid="{F63DD319-FFE6-4497-8E69-30BC434424DA}"/>
    <cellStyle name="_Eruu 071231.070930. H1.Fixed assets-v8" xfId="210" xr:uid="{ABD9016A-06CA-46B4-B891-806822DF1435}"/>
    <cellStyle name="_Eruu 071231.070930. H1.Fixed assets-v9" xfId="211" xr:uid="{BD983C03-A9BA-418A-A23E-A419CFA0969B}"/>
    <cellStyle name="_Eruu 071231.070930. H1.Fixed assets-v9_Book4" xfId="212" xr:uid="{2CE3CECC-558B-44B3-90DC-1807E7CC4F20}"/>
    <cellStyle name="_Eruu Gol 071231.H1.Fixed assets-V18" xfId="213" xr:uid="{C1D2325E-F38C-4A26-A496-12707CA6BBBC}"/>
    <cellStyle name="_Eruu Gol 071231.H1.Fixed assets-V22" xfId="214" xr:uid="{2F99BDD5-F200-41C8-9A43-F118398F1FC7}"/>
    <cellStyle name="_Eruu Gol 071231.H1.Fixed assets-V23" xfId="215" xr:uid="{355E489A-318B-40B3-97E3-FB9E0FA9CD54}"/>
    <cellStyle name="_Eruu Gol 071231.H1.Fixed assets-V23.SZ" xfId="216" xr:uid="{4863AB0D-7ABB-4EED-8212-7CC756035645}"/>
    <cellStyle name="_Eruu Gol 071231.H1.Fixed assets-V25" xfId="217" xr:uid="{55516CB4-0B84-4FC4-A3E1-63AAF2608BD1}"/>
    <cellStyle name="_Eruu Gol 071231.H1.Fixed assets-V25_1" xfId="218" xr:uid="{BD528831-4DCB-430C-8CCD-76736018ACFC}"/>
    <cellStyle name="_ET_STYLE_NoName_00_" xfId="219" xr:uid="{C76F9727-804B-4CA6-8F2F-AE0CF3AE0894}"/>
    <cellStyle name="_FA  CIP opening balance" xfId="220" xr:uid="{2A2BBEDD-53AC-4BBC-9B46-438A43AD8ED9}"/>
    <cellStyle name="_FA  CIP opening balance_固定资产071231" xfId="221" xr:uid="{3BFED27B-B494-4C4E-9D37-C828AC5E137D}"/>
    <cellStyle name="_FA  CIP opening balance_固定资产071231.v1" xfId="222" xr:uid="{BE09BC9D-7824-4E9E-8C37-66D9EC92688C}"/>
    <cellStyle name="_Fubiao 6" xfId="223" xr:uid="{4D062425-525C-4F70-AF58-60FED79D6A4C}"/>
    <cellStyle name="_G1" xfId="224" xr:uid="{54DE130F-9EA6-40EB-A055-9D686B204C30}"/>
    <cellStyle name="_GG2-1 AR - Bad debt provision " xfId="225" xr:uid="{BA16FD2C-2E4A-4DD2-B2BF-8B4A8C99C4DA}"/>
    <cellStyle name="_GJ1 Creditors - lead" xfId="226" xr:uid="{A34880C8-17BC-430A-8475-3B3C242148C8}"/>
    <cellStyle name="_GJ12 Long term loan 0412" xfId="227" xr:uid="{2BEC90B2-C75A-4249-AFED-09DD7045770A}"/>
    <cellStyle name="_GJ4 Other payables" xfId="228" xr:uid="{62DF3A64-9408-4FFB-B95F-75C04A673BFB}"/>
    <cellStyle name="_GJ5 Other taxes payable" xfId="229" xr:uid="{46FFD8B3-0487-4306-BED0-7EEEFB392F65}"/>
    <cellStyle name="_GJ7 search URL" xfId="230" xr:uid="{AE93721A-D897-4AD0-A78A-124DCA6EF03A}"/>
    <cellStyle name="_IFRS by nature" xfId="231" xr:uid="{92860703-C8E9-4D15-9BF2-4FE1A6F84FC5}"/>
    <cellStyle name="_IFRS by nature_固定资产071231" xfId="232" xr:uid="{1FD9DDCC-DF62-4BD9-90D6-E8F4C9939C38}"/>
    <cellStyle name="_IFRS by nature_固定资产071231.v1" xfId="233" xr:uid="{C7AC38DA-0928-4535-B7F4-4BBE18F469F8}"/>
    <cellStyle name="_in-ter-com" xfId="234" xr:uid="{34457536-C248-4C71-A22B-BF1A2E9B7142}"/>
    <cellStyle name="_intercom bal group level" xfId="235" xr:uid="{4C62B393-8B6F-42C9-A5DB-7270406B6196}"/>
    <cellStyle name="_intercom tran" xfId="236" xr:uid="{1D278997-36A4-4216-AB27-43BDE5707BF4}"/>
    <cellStyle name="_Intercom trans. Eli. Consol. Dec 2005-final.V3 " xfId="237" xr:uid="{AC059D08-040D-48B5-A47B-A8CB968B71DB}"/>
    <cellStyle name="_in-ter-com_200506.sales com.GI.intercompany" xfId="238" xr:uid="{C07FCD90-EED1-460F-B1A3-0DA2CB32AFAF}"/>
    <cellStyle name="_in-ter-com_20051231.sales com.GI1.intercompany" xfId="239" xr:uid="{1C0EB904-0736-42D1-B2A4-8CA1F097ED23}"/>
    <cellStyle name="_in-ter-com_intercompany transaction" xfId="240" xr:uid="{C40B1F78-B3BF-489A-8A68-7A5B844D34E5}"/>
    <cellStyle name="_Intercompany balance (update)" xfId="241" xr:uid="{150B0B35-146A-4B52-98C8-6F211B40C49F}"/>
    <cellStyle name="_KD PBC" xfId="242" xr:uid="{AF6363C1-2C19-451C-9C20-90DD53345A26}"/>
    <cellStyle name="_L1.0512 Consol AR.v2" xfId="243" xr:uid="{962A5238-51B3-483D-9C09-791D625851A5}"/>
    <cellStyle name="_L3.0512 Consol.OR" xfId="244" xr:uid="{DDFD3020-1BB8-43E0-8F59-D396CB12BD72}"/>
    <cellStyle name="_lease commitment" xfId="245" xr:uid="{22B4D6C8-8618-4EA8-A2E7-4907816D5C70}"/>
    <cellStyle name="_Liabilities and equity" xfId="246" xr:uid="{CE569A8A-BE0C-40E7-81AB-CC8835E620A2}"/>
    <cellStyle name="_Liabilities and equity v2" xfId="247" xr:uid="{D6049E6F-AF8B-447A-A055-2D84256CBB96}"/>
    <cellStyle name="_Liabilities and equity v2_固定资产071231" xfId="248" xr:uid="{FBAFE9C7-78DD-4BF4-BD70-EDB6B2BD41F8}"/>
    <cellStyle name="_Liabilities and equity v2_固定资产071231.v1" xfId="249" xr:uid="{DE1D5748-8DE1-40B4-91DB-A90FD4D17A57}"/>
    <cellStyle name="_Liabilities and equity_固定资产071231" xfId="250" xr:uid="{54186762-1277-476C-923D-7F85D8DF4F71}"/>
    <cellStyle name="_Liabilities and equity_固定资产071231.v1" xfId="251" xr:uid="{0FB7ECB6-31AA-4435-B22A-D8FF9C1AE94C}"/>
    <cellStyle name="_LM Investment" xfId="252" xr:uid="{19C39A2E-5793-4B07-88C6-4BDABA5A4754}"/>
    <cellStyle name="_LM Investment spreadsheet1112" xfId="253" xr:uid="{74DF6AD8-2748-4A3E-BF53-B5AF474EE76D}"/>
    <cellStyle name="_long term loan - others 300504" xfId="254" xr:uid="{E9F7E870-B42A-4540-A79F-C868C5B00D9C}"/>
    <cellStyle name="_long term loan - others 300504_041101 Part II - Consol Journal supplementary Schedule (Shendong) 30 June 2003.conosl" xfId="255" xr:uid="{12AC9511-C149-4FC9-81CC-5D1FC67D943D}"/>
    <cellStyle name="_long term loan - others 300504_050124 Sales Co Part I - BS &amp; PL with note to account (Consol) v2" xfId="256" xr:uid="{AFC2E768-9C97-4F3F-BC2D-5F4FF1D148B1}"/>
    <cellStyle name="_long term loan - others 300504_05-05-31明细" xfId="257" xr:uid="{893A1FEB-330E-4E75-964F-94A21CD0ACB9}"/>
    <cellStyle name="_long term loan - others 300504_05年6.14结算部成本到扎表" xfId="258" xr:uid="{2D6CC77F-A0A2-40ED-A758-75BCD79310BB}"/>
    <cellStyle name="_long term loan - others 300504_060121 Sales Co payment on behalf Dec 05 v2" xfId="259" xr:uid="{E4DF3DF8-72FA-447E-80E5-59EEC7091AF9}"/>
    <cellStyle name="_long term loan - others 300504_2005-6-14北京成本倒轧表" xfId="260" xr:uid="{65461D6A-76EF-442F-9B3B-0C34A7377177}"/>
    <cellStyle name="_long term loan - others 300504_20071231.Eruu Gol.JA Supportings.0327.v2" xfId="261" xr:uid="{C2F754EF-B4DA-4ACC-B2B6-29A27EB9E6E6}"/>
    <cellStyle name="_long term loan - others 300504_2007JA#9" xfId="262" xr:uid="{29387FFF-4BE9-4F48-A831-C5B74D2E8EB3}"/>
    <cellStyle name="_long term loan - others 300504_AR&amp;OR over 3 years-Full provision" xfId="263" xr:uid="{1D3EB3B2-38B3-44D4-95D3-A39F5B7E7152}"/>
    <cellStyle name="_long term loan - others 300504_AR&amp;OR over 3 years-Full provision_固定资产071231" xfId="264" xr:uid="{D2F424D2-B881-48D0-A685-6A328B2F6E0F}"/>
    <cellStyle name="_long term loan - others 300504_AR&amp;OR over 3 years-Full provision_固定资产071231.v1" xfId="265" xr:uid="{FDA1101D-C77F-4A35-8E18-E24B5523CA1E}"/>
    <cellStyle name="_long term loan - others 300504_Eruu 071231.070930. H1.Fixed assets-v3" xfId="266" xr:uid="{888192CF-951C-4217-B641-315693660164}"/>
    <cellStyle name="_long term loan - others 300504_Eruu Gol 071231.H1.Fixed assets-V23.SZ" xfId="267" xr:uid="{09E88FA3-8E39-4DBF-B69A-C598643847EB}"/>
    <cellStyle name="_long term loan - others 300504_FA  CIP opening balance" xfId="268" xr:uid="{7B59FD0E-10AF-41A3-A987-89719968DFBE}"/>
    <cellStyle name="_long term loan - others 300504_FA  CIP opening balance_固定资产071231" xfId="269" xr:uid="{D8499A11-9A75-4D90-A4EF-992CA9B44930}"/>
    <cellStyle name="_long term loan - others 300504_FA  CIP opening balance_固定资产071231.v1" xfId="270" xr:uid="{AE314C16-9AA3-4A15-B2AE-1F6028EA3444}"/>
    <cellStyle name="_long term loan - others 300504_IFRS recon June 05 v4  " xfId="271" xr:uid="{41657CAE-FEEA-4F01-BD7C-F75A5921978C}"/>
    <cellStyle name="_long term loan - others 300504_IFRS recon June 05 v4  _固定资产071231" xfId="272" xr:uid="{E6184876-81CA-4EAB-AC59-FFCF30A1F3AE}"/>
    <cellStyle name="_long term loan - others 300504_IFRS recon June 05 v4  _固定资产071231.v1" xfId="273" xr:uid="{B01B2498-AB74-4D06-A99E-C24920C7563C}"/>
    <cellStyle name="_long term loan - others 300504_in-ter-com" xfId="274" xr:uid="{345006FD-5F32-4A61-ACFA-A3110A10B49B}"/>
    <cellStyle name="_long term loan - others 300504_intercom tran" xfId="275" xr:uid="{664E5021-1F81-42FF-ACF0-CAA3921951A7}"/>
    <cellStyle name="_long term loan - others 300504_in-ter-com_200506.sales com.GI.intercompany" xfId="276" xr:uid="{41B60AEE-224F-4FA4-923D-8582A60BF4C7}"/>
    <cellStyle name="_long term loan - others 300504_in-ter-com_20051231.sales com.GI1.intercompany" xfId="277" xr:uid="{47E589E3-B054-47FE-9A35-2A2A97B8815A}"/>
    <cellStyle name="_long term loan - others 300504_in-ter-com_intercompany transaction" xfId="278" xr:uid="{3A1CB598-EDA6-41D4-888B-347E65522C4E}"/>
    <cellStyle name="_long term loan - others 300504_Part I - BS  PL with note to account (Site Name)" xfId="279" xr:uid="{54C27CEC-AE71-4EA7-A02C-756087539C08}"/>
    <cellStyle name="_long term loan - others 300504_Part I - BS  PL with note to account (Site Name)_固定资产071231" xfId="280" xr:uid="{0C794CA3-B736-4F89-8A1E-FDBB1A0C6653}"/>
    <cellStyle name="_long term loan - others 300504_Part I - BS  PL with note to account (Site Name)_固定资产071231.v1" xfId="281" xr:uid="{3C718CAE-EF51-492C-98DC-98215AF25971}"/>
    <cellStyle name="_long term loan - others 300504_Part I - BS &amp; PL with note to account (Shenhua Tianjin Portl)(20050122).v2" xfId="282" xr:uid="{B987A2E7-911A-462C-A451-7B536EDD08C9}"/>
    <cellStyle name="_long term loan - others 300504_Part II - Consol Journal supp Schedule (Site Name)" xfId="283" xr:uid="{D1BC095F-51CB-4048-84C4-FF887FB20467}"/>
    <cellStyle name="_long term loan - others 300504_Part III - Journal List, Profit Recon &amp; op data(Site Name)" xfId="284" xr:uid="{25AE2653-77C0-4C41-A5D9-81CEF2607257}"/>
    <cellStyle name="_long term loan - others 300504_Part III for print- Journal List and Profit Recon (Justin) (date).consol" xfId="285" xr:uid="{43D525F8-C066-4600-8CE5-FD2200A91E07}"/>
    <cellStyle name="_long term loan - others 300504_Part IV - Supp Sch FA &amp; Other Assets (Holding).0714.V7(OK)" xfId="286" xr:uid="{38F50DCA-41DE-4AD9-9CF9-0D24A960602C}"/>
    <cellStyle name="_long term loan - others 300504_Part V - Supp Schedule Liabilities  taxation(Holding) 0714 V8(OK)" xfId="287" xr:uid="{2B01234F-6E09-4420-B29A-56BA1E10095F}"/>
    <cellStyle name="_long term loan - others 300504_PartII-Conso Jou supp Sch(SalesCo)(041231).conso" xfId="288" xr:uid="{0B863526-C9C0-47C8-824C-B8B7A9593028}"/>
    <cellStyle name="_long term loan - others 300504_Re-test" xfId="289" xr:uid="{2DACF845-C572-49E3-A435-6D9DD33489EE}"/>
    <cellStyle name="_long term loan - others 300504_to do list" xfId="290" xr:uid="{3DDCAD6A-A0F7-4826-8C8D-29D2FDD6DCC2}"/>
    <cellStyle name="_long term loan - others 300504_to do list_05成本到扎表1(1).9-结算部" xfId="291" xr:uid="{3A1C8B02-6AD5-492E-9B69-196476E5F98B}"/>
    <cellStyle name="_long term loan - others 300504_to do list_200506.sales com.GI.intercompany" xfId="292" xr:uid="{D184B2C6-0D09-43A2-A136-3302DBAE92B7}"/>
    <cellStyle name="_long term loan - others 300504_to do list_20051231.sales com.GI1.intercompany" xfId="293" xr:uid="{04FF1E01-ADFE-41B2-9D52-10A57E910A17}"/>
    <cellStyle name="_long term loan - others 300504_to do list_intercompany transaction" xfId="294" xr:uid="{EFDA2796-37F2-483B-AA43-C5448E85B6A8}"/>
    <cellStyle name="_long term loan - others 300504_to do list_期末存货" xfId="295" xr:uid="{20C3B33C-376A-449A-85C3-39609A8B588F}"/>
    <cellStyle name="_long term loan - others 300504_to do list_期末存货_05成本到扎表1(1).9-结算部" xfId="296" xr:uid="{768B6FB6-C642-4112-AA72-F87BAE4805DB}"/>
    <cellStyle name="_long term loan - others 300504_to do list_期末存货_200506.sales com.GI.intercompany" xfId="297" xr:uid="{AC01F23C-6D7D-4063-8402-A92E4CC53723}"/>
    <cellStyle name="_long term loan - others 300504_to do list_期末存货_20051231.sales com.GI1.intercompany" xfId="298" xr:uid="{BF68D4ED-3275-42AE-8EA2-F0F22506BEA6}"/>
    <cellStyle name="_long term loan - others 300504_to do list_期末存货_intercompany transaction" xfId="299" xr:uid="{61F47845-CA1B-4A39-8DF4-DE9C560DEDBE}"/>
    <cellStyle name="_long term loan - others 300504_Worksheet in D: My Documents China Shenhua Overall - 2005 final Correspondence With Bobo Debriefing notes liabilities debriefing note 2005 12 31" xfId="300" xr:uid="{63F95D98-8F65-457D-9843-FC8A74C9C8E4}"/>
    <cellStyle name="_long term loan - others 300504_Worksheet in D: My Documents China Shenhua Overall - 2005 final Correspondence With Bobo Debriefing notes liabilities debriefing note 2005 12 31_固定资产071231" xfId="301" xr:uid="{312627E9-B001-4AD5-B71D-3EA72155D04F}"/>
    <cellStyle name="_long term loan - others 300504_Worksheet in D: My Documents China Shenhua Overall - 2005 final Correspondence With Bobo Debriefing notes liabilities debriefing note 2005 12 31_固定资产071231.v1" xfId="302" xr:uid="{D7FCD3A2-02ED-4F78-81F2-91FBDEA14E05}"/>
    <cellStyle name="_long term loan - others 300504_刘佳佳-国华收入成本05-6" xfId="303" xr:uid="{7399A5FD-63A3-49C9-806C-B2DB16FB9A18}"/>
    <cellStyle name="_long term loan - others 300504_固定资产071231" xfId="304" xr:uid="{AFA6986D-93E9-4009-A934-117AD0AC5BAF}"/>
    <cellStyle name="_long term loan - others 300504_固定资产071231.CIP" xfId="305" xr:uid="{252806B0-48E4-40DC-A29D-8426627A263E}"/>
    <cellStyle name="_long term loan - others 300504_固定资产071231.v1" xfId="306" xr:uid="{4AFB260D-F86C-450E-8ABD-B1D86374AB79}"/>
    <cellStyle name="_long term loan - others 300504_完工进度" xfId="307" xr:uid="{AFB2CC82-50E3-4EB1-938B-990DE82DAED3}"/>
    <cellStyle name="_long term loan - others 300504_期末存货" xfId="308" xr:uid="{D6087419-8FC1-4537-A3F9-F21B99BD289C}"/>
    <cellStyle name="_long term loan - others 300504_期末存货_05成本到扎表1(1).9-结算部" xfId="309" xr:uid="{D46F085E-C3DD-45BD-A40F-04E62E6348EC}"/>
    <cellStyle name="_long term loan - others 300504_期末存货_200506.sales com.GI.intercompany" xfId="310" xr:uid="{AE3A4C6B-08B7-413B-A63D-8E265714F345}"/>
    <cellStyle name="_long term loan - others 300504_期末存货_20051231.sales com.GI1.intercompany" xfId="311" xr:uid="{A4D00A79-3EF1-400C-9F68-CCE005D2976E}"/>
    <cellStyle name="_long term loan - others 300504_期末存货_intercompany transaction" xfId="312" xr:uid="{DEC7B90E-B43D-4194-AA05-9A96D3BB0A23}"/>
    <cellStyle name="_long term loan - others 300504_资产负债表" xfId="313" xr:uid="{07CCCDC5-92B9-4A65-AECA-B06F6705C3F3}"/>
    <cellStyle name="_long term loan - others 300504_资产负债表-2007" xfId="314" xr:uid="{97D17D6C-BDFE-4222-8EC0-288EF7A3A080}"/>
    <cellStyle name="_long term loan - others 300504_资产负债表-2007-movement" xfId="315" xr:uid="{C4041EA5-8056-4149-9B1A-321425D0F864}"/>
    <cellStyle name="_memo-v1 by AZ" xfId="316" xr:uid="{71A9A5E6-9988-4949-BD50-31DF740B0CC2}"/>
    <cellStyle name="_NK.178.中旅社.2007.spreadsheet.040208" xfId="317" xr:uid="{941DA36C-6F24-45A1-B86C-E253DA70FD9D}"/>
    <cellStyle name="_NK.no.name.spreadsheet.040208" xfId="318" xr:uid="{8245C217-D457-409C-AC7B-F50AAF3B207E}"/>
    <cellStyle name="_Notes-07" xfId="319" xr:uid="{29EFF36B-4918-4299-87EB-AA46C2A0726F}"/>
    <cellStyle name="_NRV test-FG(MI)" xfId="320" xr:uid="{6DD03EC6-968F-48C9-8CAC-54F01E814A02}"/>
    <cellStyle name="_NRV test-FG(MI)_13A.Recv-08" xfId="321" xr:uid="{C5C9CDB4-06F0-411C-82CB-78A2700D2866}"/>
    <cellStyle name="_NRV test-FG(MI)_19A.Payb-W1" xfId="322" xr:uid="{D3A67D22-2EE2-4382-B483-9BEFE86CE310}"/>
    <cellStyle name="_OS1" xfId="323" xr:uid="{F537C782-A4CF-4F3B-B01B-6A1C6A55E8A7}"/>
    <cellStyle name="_Part I - BS  PL with note to account (Site Name)" xfId="324" xr:uid="{D623C2C2-A14B-4C41-91B8-531098BF49F4}"/>
    <cellStyle name="_Part I - BS  PL with note to account (Site Name)_固定资产071231" xfId="325" xr:uid="{4A1A1F58-3094-40C5-B728-23FCC31AEEA0}"/>
    <cellStyle name="_Part I - BS  PL with note to account (Site Name)_固定资产071231.v1" xfId="326" xr:uid="{C0488220-731A-4A05-AA5D-F4760748D5F1}"/>
    <cellStyle name="_Part I - BS &amp; PL with note to account (Shenhua Tianjin Portl)(20050122).v2" xfId="327" xr:uid="{B23F39E1-ED4B-4B6F-8820-AEF0DC075734}"/>
    <cellStyle name="_Part I BS PL w notes to ac.Zhungeer.050614.V7" xfId="328" xr:uid="{DC267D62-C2A8-44FE-B910-1D88B3CF7ECB}"/>
    <cellStyle name="_Part I BS PL w notes to ac.Zhungeer.050614.V7_固定资产071231" xfId="329" xr:uid="{3619CAB1-AC3C-43F4-A5C1-081D05A70E30}"/>
    <cellStyle name="_Part I BS PL w notes to ac.Zhungeer.050614.V7_固定资产071231.v1" xfId="330" xr:uid="{26B6ABFD-FD9F-44D3-A948-F822FBAD3DDF}"/>
    <cellStyle name="_Part II - Consol Journal supp Schedule (Site Name)" xfId="331" xr:uid="{540A4D39-E630-4A31-B2C7-6E0E42DC08DC}"/>
    <cellStyle name="_Part II - Consol Journal supp Schedule (Site Name)_固定资产071231" xfId="332" xr:uid="{17C6F5E8-97D7-42D7-B31E-C1CD7FDD94EB}"/>
    <cellStyle name="_Part II - Consol Journal supp Schedule (Site Name)_固定资产071231.v1" xfId="333" xr:uid="{393D3735-674E-43C9-8718-422ACEF00E7A}"/>
    <cellStyle name="_Part II - Consol Journal supplementary Schedule (Holding)(1.28)v7" xfId="334" xr:uid="{E4434377-87D5-4DF1-97FA-04E51F865488}"/>
    <cellStyle name="_Part II - Consol Journal supplementary Schedule (Holding)(1.28)v7_固定资产071231" xfId="335" xr:uid="{42423ED8-EFE7-4A53-98B2-04E8B8E508B5}"/>
    <cellStyle name="_Part II - Consol Journal supplementary Schedule (Holding)(1.28)v7_固定资产071231.v1" xfId="336" xr:uid="{81A46778-D5C2-4BF9-8F2F-BE82BEF7B252}"/>
    <cellStyle name="_Part III - Journal List, Profit Recon &amp; op data(Site Name)" xfId="337" xr:uid="{0B0EDAA5-B51D-4181-9F41-BC54BEFCC24D}"/>
    <cellStyle name="_Part III for print- Journal List and Profit Recon (Justin) (date).consol" xfId="338" xr:uid="{E8DFD2CB-7513-4B02-B32F-7E0144C4D32B}"/>
    <cellStyle name="_Part III JA List and Profit Recon.Zhungeer.050630.v2" xfId="339" xr:uid="{8CCC788E-FFD3-48C7-85A7-8DDE281EDAAA}"/>
    <cellStyle name="_Part III JA List and Profit Recon.Zhungeer.050630.v2_固定资产071231" xfId="340" xr:uid="{D6BFC3FE-3180-491E-BC55-82BB66FF168B}"/>
    <cellStyle name="_Part III JA List and Profit Recon.Zhungeer.050630.v2_固定资产071231.v1" xfId="341" xr:uid="{078E6441-D901-491C-A309-1148213ABBB8}"/>
    <cellStyle name="_Part III.200406.Loan and Liabilities details.(Site Name)" xfId="342" xr:uid="{FB2DD48D-B3CB-4851-A2C5-D17C923373E1}"/>
    <cellStyle name="_Part III.200406.Loan and Liabilities details.(Site Name)_041101 Part II - Consol Journal supplementary Schedule (Shendong) 30 June 2003.conosl" xfId="343" xr:uid="{DAAAA3F1-7DB4-4F24-99BF-3029015DBC77}"/>
    <cellStyle name="_Part III.200406.Loan and Liabilities details.(Site Name)_050124 Sales Co Part I - BS &amp; PL with note to account (Consol) v2" xfId="344" xr:uid="{52F42103-E618-4490-834E-A0F9F9137793}"/>
    <cellStyle name="_Part III.200406.Loan and Liabilities details.(Site Name)_05-05-31明细" xfId="345" xr:uid="{3D3DCC1C-7164-43A1-AB96-6D56D51E976E}"/>
    <cellStyle name="_Part III.200406.Loan and Liabilities details.(Site Name)_05年6.14结算部成本到扎表" xfId="346" xr:uid="{995E6B5F-7693-470F-B11C-3CFAB34C97B5}"/>
    <cellStyle name="_Part III.200406.Loan and Liabilities details.(Site Name)_060121 Sales Co payment on behalf Dec 05 v2" xfId="347" xr:uid="{B438E926-3F88-4C19-B200-DC8BB7D88E76}"/>
    <cellStyle name="_Part III.200406.Loan and Liabilities details.(Site Name)_2005-6-14北京成本倒轧表" xfId="348" xr:uid="{2AD9F00C-98AE-4570-AD34-E2AB0F635B52}"/>
    <cellStyle name="_Part III.200406.Loan and Liabilities details.(Site Name)_20071231.Eruu Gol.JA Supportings.0327.v2" xfId="349" xr:uid="{AB399529-3A81-4C95-9709-897F4E1E7CC6}"/>
    <cellStyle name="_Part III.200406.Loan and Liabilities details.(Site Name)_2007JA#9" xfId="350" xr:uid="{DD3D5C39-E64D-442E-A889-A67C05A8D62C}"/>
    <cellStyle name="_Part III.200406.Loan and Liabilities details.(Site Name)_AR&amp;OR over 3 years-Full provision" xfId="351" xr:uid="{DA20B804-B6AB-4EAF-8B7C-22F39E774A89}"/>
    <cellStyle name="_Part III.200406.Loan and Liabilities details.(Site Name)_AR&amp;OR over 3 years-Full provision_固定资产071231" xfId="352" xr:uid="{CD4DBF9F-EA4A-480C-9B2B-188CCB85D88E}"/>
    <cellStyle name="_Part III.200406.Loan and Liabilities details.(Site Name)_AR&amp;OR over 3 years-Full provision_固定资产071231.v1" xfId="353" xr:uid="{3C121A7B-311A-4D6F-B9AC-875C4DFF093B}"/>
    <cellStyle name="_Part III.200406.Loan and Liabilities details.(Site Name)_Eruu 071231.070930. H1.Fixed assets-v3" xfId="354" xr:uid="{CE02F5A4-CFF0-4417-9DC1-0810A0ED9E3A}"/>
    <cellStyle name="_Part III.200406.Loan and Liabilities details.(Site Name)_Eruu Gol 071231.H1.Fixed assets-V23.SZ" xfId="355" xr:uid="{329E002D-EF85-40F3-8421-A2F0E12E8785}"/>
    <cellStyle name="_Part III.200406.Loan and Liabilities details.(Site Name)_FA  CIP opening balance" xfId="356" xr:uid="{DEDDCB4F-66B7-4B8D-A15A-22F6C8FD2609}"/>
    <cellStyle name="_Part III.200406.Loan and Liabilities details.(Site Name)_FA  CIP opening balance_固定资产071231" xfId="357" xr:uid="{A8EBE9E9-710A-47F7-9D70-8EC6841FDF64}"/>
    <cellStyle name="_Part III.200406.Loan and Liabilities details.(Site Name)_FA  CIP opening balance_固定资产071231.v1" xfId="358" xr:uid="{CDA3A4CB-28F5-4483-98E2-CC1624F546FD}"/>
    <cellStyle name="_Part III.200406.Loan and Liabilities details.(Site Name)_IFRS recon June 05 v4  " xfId="359" xr:uid="{6355C9DD-A1F5-497D-8F28-A26A8D561FC2}"/>
    <cellStyle name="_Part III.200406.Loan and Liabilities details.(Site Name)_IFRS recon June 05 v4  _固定资产071231" xfId="360" xr:uid="{AA6303E4-3D36-4464-9901-4ADEE471B2F0}"/>
    <cellStyle name="_Part III.200406.Loan and Liabilities details.(Site Name)_IFRS recon June 05 v4  _固定资产071231.v1" xfId="361" xr:uid="{834CE2F8-D262-4FD7-B0A1-5838836F3441}"/>
    <cellStyle name="_Part III.200406.Loan and Liabilities details.(Site Name)_in-ter-com" xfId="362" xr:uid="{1182376F-FE8D-4C46-912B-74467196291F}"/>
    <cellStyle name="_Part III.200406.Loan and Liabilities details.(Site Name)_intercom tran" xfId="363" xr:uid="{44D56473-FDB3-4E3E-9745-D91B605DBF07}"/>
    <cellStyle name="_Part III.200406.Loan and Liabilities details.(Site Name)_in-ter-com_200506.sales com.GI.intercompany" xfId="364" xr:uid="{798767E9-DE49-4DCB-9B7D-A9EC58267FCC}"/>
    <cellStyle name="_Part III.200406.Loan and Liabilities details.(Site Name)_in-ter-com_20051231.sales com.GI1.intercompany" xfId="365" xr:uid="{09B5A52D-DB64-42EA-85E1-154F460A139A}"/>
    <cellStyle name="_Part III.200406.Loan and Liabilities details.(Site Name)_in-ter-com_intercompany transaction" xfId="366" xr:uid="{B1615CF2-E252-4B8B-AF45-B57E2D0CF06B}"/>
    <cellStyle name="_Part III.200406.Loan and Liabilities details.(Site Name)_Part I - BS  PL with note to account (Site Name)" xfId="367" xr:uid="{62F90D4C-49A0-4888-A107-AA2EA59307EC}"/>
    <cellStyle name="_Part III.200406.Loan and Liabilities details.(Site Name)_Part I - BS  PL with note to account (Site Name)_固定资产071231" xfId="368" xr:uid="{32B5C16C-EC11-4944-BFA8-7EF810D3BF0F}"/>
    <cellStyle name="_Part III.200406.Loan and Liabilities details.(Site Name)_Part I - BS  PL with note to account (Site Name)_固定资产071231.v1" xfId="369" xr:uid="{B405A550-9D9B-4BA9-9A5F-C97B3E81A2EA}"/>
    <cellStyle name="_Part III.200406.Loan and Liabilities details.(Site Name)_Part I - BS &amp; PL with note to account (Shenhua Tianjin Portl)(20050122).v2" xfId="370" xr:uid="{7BBAE569-AF31-4E51-9AD5-951844EABF36}"/>
    <cellStyle name="_Part III.200406.Loan and Liabilities details.(Site Name)_Part II - Consol Journal supp Schedule (Site Name)" xfId="371" xr:uid="{988316E7-29DD-4EAA-B81D-F0BECB3F8330}"/>
    <cellStyle name="_Part III.200406.Loan and Liabilities details.(Site Name)_Part III - Journal List, Profit Recon &amp; op data(Site Name)" xfId="372" xr:uid="{24D4039B-7FE5-4840-B893-081B1B906836}"/>
    <cellStyle name="_Part III.200406.Loan and Liabilities details.(Site Name)_Part III for print- Journal List and Profit Recon (Justin) (date).consol" xfId="373" xr:uid="{A126D81D-AE75-4D38-B90B-1FF7276BBBBC}"/>
    <cellStyle name="_Part III.200406.Loan and Liabilities details.(Site Name)_Part IV - Supp Sch FA &amp; Other Assets (Holding).0714.V7(OK)" xfId="374" xr:uid="{214E5DFF-C03A-4493-B8C5-56A0B32C68C0}"/>
    <cellStyle name="_Part III.200406.Loan and Liabilities details.(Site Name)_Part V - Supp Schedule Liabilities  taxation(Holding) 0714 V8(OK)" xfId="375" xr:uid="{85ADEBC7-2D31-4589-8BDF-C16ED8BC803E}"/>
    <cellStyle name="_Part III.200406.Loan and Liabilities details.(Site Name)_PartII-Conso Jou supp Sch(SalesCo)(041231).conso" xfId="376" xr:uid="{7EF6FD94-E46C-45EE-923D-1B045E44F88C}"/>
    <cellStyle name="_Part III.200406.Loan and Liabilities details.(Site Name)_Re-test" xfId="377" xr:uid="{F0F9EB88-3436-4A9B-B35E-19666B351A78}"/>
    <cellStyle name="_Part III.200406.Loan and Liabilities details.(Site Name)_to do list" xfId="378" xr:uid="{8F1B1E8E-3302-4250-9E4A-2DF02969211B}"/>
    <cellStyle name="_Part III.200406.Loan and Liabilities details.(Site Name)_to do list_05成本到扎表1(1).9-结算部" xfId="379" xr:uid="{CF93407F-75C5-46B0-9A02-D0D604668697}"/>
    <cellStyle name="_Part III.200406.Loan and Liabilities details.(Site Name)_to do list_200506.sales com.GI.intercompany" xfId="380" xr:uid="{E33232EB-D8AB-4AE3-880E-905D35A6962B}"/>
    <cellStyle name="_Part III.200406.Loan and Liabilities details.(Site Name)_to do list_20051231.sales com.GI1.intercompany" xfId="381" xr:uid="{D0E44B92-1A34-4CE3-B664-5179B1F6C3AC}"/>
    <cellStyle name="_Part III.200406.Loan and Liabilities details.(Site Name)_to do list_intercompany transaction" xfId="382" xr:uid="{D4E4357B-8C84-4778-A7AF-5B2979830A98}"/>
    <cellStyle name="_Part III.200406.Loan and Liabilities details.(Site Name)_to do list_期末存货" xfId="383" xr:uid="{81ED59B0-68E0-4CB0-A2B5-A14261E426DE}"/>
    <cellStyle name="_Part III.200406.Loan and Liabilities details.(Site Name)_to do list_期末存货_05成本到扎表1(1).9-结算部" xfId="384" xr:uid="{9E600564-B913-4CEE-8B9A-5369C858F89B}"/>
    <cellStyle name="_Part III.200406.Loan and Liabilities details.(Site Name)_to do list_期末存货_200506.sales com.GI.intercompany" xfId="385" xr:uid="{ED7EA6A5-702E-4219-BECB-68C1A8934D11}"/>
    <cellStyle name="_Part III.200406.Loan and Liabilities details.(Site Name)_to do list_期末存货_20051231.sales com.GI1.intercompany" xfId="386" xr:uid="{DB35DFBB-E107-4F03-AA9E-EE109F9F53D6}"/>
    <cellStyle name="_Part III.200406.Loan and Liabilities details.(Site Name)_to do list_期末存货_intercompany transaction" xfId="387" xr:uid="{21059F0F-BD95-4839-86F3-A743D90F9B17}"/>
    <cellStyle name="_Part III.200406.Loan and Liabilities details.(Site Name)_Worksheet in D: My Documents China Shenhua Overall - 2005 final Correspondence With Bobo Debriefing notes liabilities debriefing note 2005 12 31" xfId="388" xr:uid="{7F0A7353-BF36-4C1A-AB5D-39F3ED703C4E}"/>
    <cellStyle name="_Part III.200406.Loan and Liabilities details.(Site Name)_Worksheet in D: My Documents China Shenhua Overall - 2005 final Correspondence With Bobo Debriefing notes liabilities debriefing note 2005 12 31_固定资产071231" xfId="389" xr:uid="{6BB24CA0-DEC8-4628-B769-3A5E074F47EE}"/>
    <cellStyle name="_Part III.200406.Loan and Liabilities details.(Site Name)_Worksheet in D: My Documents China Shenhua Overall - 2005 final Correspondence With Bobo Debriefing notes liabilities debriefing note 2005 12 31_固定资产071231.v1" xfId="390" xr:uid="{08E85CBA-A85C-4018-8228-46413F808352}"/>
    <cellStyle name="_Part III.200406.Loan and Liabilities details.(Site Name)_刘佳佳-国华收入成本05-6" xfId="391" xr:uid="{8DD2958A-162A-41B3-890F-1A6E936A940A}"/>
    <cellStyle name="_Part III.200406.Loan and Liabilities details.(Site Name)_固定资产071231" xfId="392" xr:uid="{FBF2D62B-B60C-443C-BE74-7ABCCB7404EC}"/>
    <cellStyle name="_Part III.200406.Loan and Liabilities details.(Site Name)_固定资产071231.CIP" xfId="393" xr:uid="{C124E595-7E8D-4FA3-8DEB-B41CC2CC6A05}"/>
    <cellStyle name="_Part III.200406.Loan and Liabilities details.(Site Name)_固定资产071231.v1" xfId="394" xr:uid="{5B81A7FA-55C9-4293-8567-BCE89691AAFA}"/>
    <cellStyle name="_Part III.200406.Loan and Liabilities details.(Site Name)_完工进度" xfId="395" xr:uid="{1DEF0057-493B-4228-9CF3-BCFC1368D4D6}"/>
    <cellStyle name="_Part III.200406.Loan and Liabilities details.(Site Name)_期末存货" xfId="396" xr:uid="{F47E7C89-D7FE-459F-986D-F5A8D0D20E70}"/>
    <cellStyle name="_Part III.200406.Loan and Liabilities details.(Site Name)_期末存货_05成本到扎表1(1).9-结算部" xfId="397" xr:uid="{723C7FD6-00AB-4513-8DE6-5DC3525FE16C}"/>
    <cellStyle name="_Part III.200406.Loan and Liabilities details.(Site Name)_期末存货_200506.sales com.GI.intercompany" xfId="398" xr:uid="{90338F50-B08C-46CA-89AC-56E31023ECFB}"/>
    <cellStyle name="_Part III.200406.Loan and Liabilities details.(Site Name)_期末存货_20051231.sales com.GI1.intercompany" xfId="399" xr:uid="{1FCCA4D5-8FA7-42A7-BF89-BF6E826D60F8}"/>
    <cellStyle name="_Part III.200406.Loan and Liabilities details.(Site Name)_期末存货_intercompany transaction" xfId="400" xr:uid="{88350ACF-B34E-4D25-AF16-184D4C778A20}"/>
    <cellStyle name="_Part III.200406.Loan and Liabilities details.(Site Name)_资产负债表" xfId="401" xr:uid="{67E73018-5FB1-45C2-B917-78B44EE5400B}"/>
    <cellStyle name="_Part III.200406.Loan and Liabilities details.(Site Name)_资产负债表-2007" xfId="402" xr:uid="{C73E4E14-7F15-4FFD-88CC-9294FB70FF36}"/>
    <cellStyle name="_Part III.200406.Loan and Liabilities details.(Site Name)_资产负债表-2007-movement" xfId="403" xr:uid="{E7579EDD-1FA2-4F5D-8B35-1AE308939222}"/>
    <cellStyle name="_Part IV - Supp Sch FA &amp; Other Assets (Holding).0714.V7(OK)" xfId="404" xr:uid="{74BE3078-DAFE-4160-B42B-B0A8C410ECF8}"/>
    <cellStyle name="_Part V - Supp Schedule Liabilities  taxation(Holding) 0714 V8(OK)" xfId="405" xr:uid="{B7424EEF-E706-4333-9D63-7C0D79C80433}"/>
    <cellStyle name="_Part VI - Supp Schedule P&amp;L Item (Site Name)" xfId="406" xr:uid="{47BBF2A2-3AC2-4C06-BE43-D143997827AD}"/>
    <cellStyle name="_Part VI - Supp Schedule P&amp;L Item (Site Name)_固定资产071231" xfId="407" xr:uid="{06EB3BD8-722E-4545-9FE1-0E69A0F266B7}"/>
    <cellStyle name="_Part VI - Supp Schedule P&amp;L Item (Site Name)_固定资产071231.v1" xfId="408" xr:uid="{0F28E298-684C-4EA1-A9A0-5CE3836A215F}"/>
    <cellStyle name="_PartII-Conso Jou supp Sch(SalesCo)(041231).conso" xfId="409" xr:uid="{FD158BDD-7E25-4EE8-9A69-04333087CF48}"/>
    <cellStyle name="_PBC WILO QHD 071231-ww" xfId="410" xr:uid="{BECAD511-4634-45BD-B72C-0EAA59CA0C3D}"/>
    <cellStyle name="_PNE_Precision_30 09 07_HHPP4BB4" xfId="411" xr:uid="{1E1082D4-054C-4723-A88E-EB3000CD785D}"/>
    <cellStyle name="_Pre-operating" xfId="412" xr:uid="{000E90A0-02D1-4CBB-A392-C42BEBBF7299}"/>
    <cellStyle name="_project xennon" xfId="413" xr:uid="{533D6FCD-DC79-469F-A427-76CD4ABF9136}"/>
    <cellStyle name="_Revaluation IFRS630" xfId="414" xr:uid="{761D5A59-7EA5-4F01-86FC-8A177137EAA8}"/>
    <cellStyle name="_RPT for account disclosure (05A share balance company level )" xfId="415" xr:uid="{C12FBF7E-D1FB-4C6E-A327-5D36DC399213}"/>
    <cellStyle name="_RPT for account disclosure (05A share balance company level ) (2)" xfId="416" xr:uid="{EA7A4ADF-B7C8-4019-9938-3CA44B01BBAA}"/>
    <cellStyle name="_RPT for account disclosure (05A share balance company level ) (2)_固定资产071231" xfId="417" xr:uid="{41ADB5F8-A97B-456D-90F7-C6AF896973A4}"/>
    <cellStyle name="_RPT for account disclosure (05A share balance company level ) (2)_固定资产071231.v1" xfId="418" xr:uid="{EDF6C141-BECD-45C9-89A7-534BD7881C30}"/>
    <cellStyle name="_RPT for account disclosure (05A share balance company level )_固定资产071231" xfId="419" xr:uid="{B9EB0BF9-25FF-4D30-802B-926CBF9D14C2}"/>
    <cellStyle name="_RPT for account disclosure (05A share balance company level )_固定资产071231.v1" xfId="420" xr:uid="{67EF364B-F065-4C49-9EFF-9FC9DFB86B5A}"/>
    <cellStyle name="_RPT wp consol v2" xfId="421" xr:uid="{7D18D8C6-3ACE-42FE-8AA3-2D73B4137421}"/>
    <cellStyle name="_RPT wp consol v2_固定资产071231" xfId="422" xr:uid="{2AE45A08-C114-4767-9D9F-85E5889C251C}"/>
    <cellStyle name="_RPT wp consol v2_固定资产071231.v1" xfId="423" xr:uid="{CA43CBCE-5DC1-46F5-B050-F20B8D321FEE}"/>
    <cellStyle name="_RPT Wp--company" xfId="424" xr:uid="{6B635389-FA0E-4BC0-B8DE-BBB285608305}"/>
    <cellStyle name="_RPT Wp--consol" xfId="425" xr:uid="{30387D49-39C2-4AB4-9D1E-7B3E77935F0C}"/>
    <cellStyle name="_Shenhua 2007 interim supp schedules_(shendong consol)" xfId="426" xr:uid="{7A93D42F-62E4-4C4A-A18E-ADDE9770E680}"/>
    <cellStyle name="_Shenhua 2007 interim supp schedules_(Site Name)" xfId="427" xr:uid="{555112F6-3B6F-4CA9-89B8-AE09259F033A}"/>
    <cellStyle name="_Shenhua 2007 interim supp schedules_(Site Name).ky" xfId="428" xr:uid="{F3F7F8AC-B9EC-4C9B-81CE-F6718BC8CACA}"/>
    <cellStyle name="_Spansion 2007 (RAJ)" xfId="429" xr:uid="{E0A069F0-A70C-412A-8A4F-863177902016}"/>
    <cellStyle name="_SUAD Mar-CIP-Pre" xfId="430" xr:uid="{40E88BE0-9F2F-487E-9D69-C570AA700AD1}"/>
    <cellStyle name="_SUAD Mar-CIP-Pre_固定资产071231" xfId="431" xr:uid="{003B3E7A-1B90-46ED-B3C6-5AD48EB94009}"/>
    <cellStyle name="_SUAD Mar-CIP-Pre_固定资产071231.v1" xfId="432" xr:uid="{9B7A8A42-CD7D-46F9-A807-9B3725124BE3}"/>
    <cellStyle name="_Summary of financials.GaryLi.070210" xfId="433" xr:uid="{2564FAE7-3B79-4C1D-99F3-E6FAD44758BA}"/>
    <cellStyle name="_Table" xfId="434" xr:uid="{4745DAE3-9DF1-48E5-A3C5-B4E2898C2CEB}"/>
    <cellStyle name="_to do list" xfId="435" xr:uid="{DBF3F8D6-C840-453E-8BC8-061F29E5603A}"/>
    <cellStyle name="_to do list_05成本到扎表1(1).9-结算部" xfId="436" xr:uid="{63ED293B-23FA-4FDF-82B2-98C799ACA800}"/>
    <cellStyle name="_to do list_200506.sales com.GI.intercompany" xfId="437" xr:uid="{F6D5404A-940A-4184-AE4B-B2AE20D3C322}"/>
    <cellStyle name="_to do list_20051231.sales com.GI1.intercompany" xfId="438" xr:uid="{4D308E40-CF9B-43A7-B7C1-C72B245C2715}"/>
    <cellStyle name="_to do list_intercompany transaction" xfId="439" xr:uid="{C98268BC-A0B4-429F-BB09-833064DAAACA}"/>
    <cellStyle name="_to do list_期末存货" xfId="440" xr:uid="{6F95126C-6E1B-43C2-8AC7-E55C06212397}"/>
    <cellStyle name="_to do list_期末存货_05成本到扎表1(1).9-结算部" xfId="441" xr:uid="{8F7D158A-172F-4789-90E7-2F75B77543BC}"/>
    <cellStyle name="_to do list_期末存货_200506.sales com.GI.intercompany" xfId="442" xr:uid="{DCDF85A4-64F6-4CD3-9750-F157B8D55840}"/>
    <cellStyle name="_to do list_期末存货_20051231.sales com.GI1.intercompany" xfId="443" xr:uid="{8A17EC62-7E2A-417D-84EF-B4921B71C743}"/>
    <cellStyle name="_to do list_期末存货_intercompany transaction" xfId="444" xr:uid="{930933F6-2EBD-4681-96D1-C2EDE2FE8EFC}"/>
    <cellStyle name="_working kenneth0809 to paul" xfId="445" xr:uid="{943CA4E1-3094-4F88-B18A-999D6C9C6A0C}"/>
    <cellStyle name="_Worksheet in D: My Documents China Shenhua Overall - 2005 final Correspondence With Bobo Debriefing notes liabilities debriefing note 2005 12 31" xfId="446" xr:uid="{DB846599-CA1B-4BCD-B3D7-096DD754FE63}"/>
    <cellStyle name="_Worksheet in D: My Documents China Shenhua Overall - 2005 final Correspondence With Bobo Debriefing notes liabilities debriefing note 2005 12 31_1" xfId="447" xr:uid="{F0D9C5AB-E11E-4057-AD7D-F57859BD12FC}"/>
    <cellStyle name="_Worksheet in D: My Documents China Shenhua Overall - 2005 final Correspondence With Bobo Debriefing notes liabilities debriefing note 2005 12 31_固定资产071231" xfId="448" xr:uid="{DB6D377C-6014-491D-ADA4-BC3721EDF33B}"/>
    <cellStyle name="_Worksheet in D: My Documents China Shenhua Overall - 2005 final Correspondence With Bobo Debriefing notes liabilities debriefing note 2005 12 31_固定资产071231.v1" xfId="449" xr:uid="{A7C4F009-DFDA-490C-9390-D3D6D57247E6}"/>
    <cellStyle name="_ZJYE9802" xfId="450" xr:uid="{9E1D4AE7-52C5-4BC7-875C-9ABE0DA142A8}"/>
    <cellStyle name="_ZJYE9802_050114.HY Bro.Film.GG1.Accounts Receivable" xfId="451" xr:uid="{E1053775-95A5-4D70-A69D-AEF9823130FE}"/>
    <cellStyle name="_不动产-21（L组）" xfId="452" xr:uid="{A6E950EE-43AA-477C-9B3A-19A6500122BF}"/>
    <cellStyle name="_不动产-21（L组） FA (pledge ) information" xfId="453" xr:uid="{3AEF832C-B958-440B-9F00-34F407EAA44F}"/>
    <cellStyle name="_刘佳佳-国华收入成本05-6" xfId="454" xr:uid="{96CFFAA4-7A0A-4608-8112-F2E8ABA928DD}"/>
    <cellStyle name="_在建工程（补）" xfId="455" xr:uid="{D5AC6213-181E-4F72-BB23-01AEBFED7D97}"/>
    <cellStyle name="_期末存货" xfId="456" xr:uid="{288FF51D-13CB-4F3A-BB3F-84387820D528}"/>
    <cellStyle name="_期末存货_05成本到扎表1(1).9-结算部" xfId="457" xr:uid="{D98A9237-0D1C-4B7B-8F84-EDEAFDB73B6E}"/>
    <cellStyle name="_期末存货_200506.sales com.GI.intercompany" xfId="458" xr:uid="{60AC05EF-AF66-44F9-9552-F37A377BE740}"/>
    <cellStyle name="_期末存货_20051231.sales com.GI1.intercompany" xfId="459" xr:uid="{82BE9337-5992-4530-80C4-1AA14FAE67DC}"/>
    <cellStyle name="_期末存货_intercompany transaction" xfId="460" xr:uid="{6FDCA7ED-B450-4CCA-9449-4D3DAF8CCB22}"/>
    <cellStyle name="_神华煤炭运销公司2005年备抵明细表" xfId="461" xr:uid="{FF307B7D-946D-417B-A74C-EFB29FFDBFE3}"/>
    <cellStyle name="_组织架构表 13 及其他应收款预付加油站 7" xfId="462" xr:uid="{5EA818F6-F7F6-4925-B15C-0B73DF7EEA66}"/>
    <cellStyle name="_经营承担 14" xfId="463" xr:uid="{BA64C33F-9711-4B2B-890E-53AAF90C8A8D}"/>
    <cellStyle name="_财务-10.4-10.7,12.1-12.3(F组)" xfId="464" xr:uid="{04A26F02-EBB7-45B6-BD9F-A68B3A9E05C4}"/>
    <cellStyle name="_贷款明细表（2005.4.30）" xfId="465" xr:uid="{22FF47AF-5B47-4F4B-A2E7-E48B040EE6A6}"/>
    <cellStyle name="_资产负债表" xfId="466" xr:uid="{44804DCD-8E20-44C4-A282-22F07C07D4D3}"/>
    <cellStyle name="_资产负债表-2007" xfId="467" xr:uid="{537C677F-21FE-4A3D-ACD3-7105889F4769}"/>
    <cellStyle name="_需要下发的template  current assets" xfId="468" xr:uid="{BEEBD75A-F26F-45D2-A1FF-F56177B38C42}"/>
    <cellStyle name="_高原汇森-毕马威2006年1-12月" xfId="469" xr:uid="{17D8E571-8DA6-4047-A3D7-6C91D9500219}"/>
    <cellStyle name="{Comma [0]}" xfId="470" xr:uid="{AE0CE29E-1FAD-4496-B280-84752AAB75CE}"/>
    <cellStyle name="{Comma}" xfId="471" xr:uid="{D597722A-BA06-4EE1-996A-C42EABB193B5}"/>
    <cellStyle name="{Date}" xfId="472" xr:uid="{D51C7EB2-17A2-4627-8862-4413726711CB}"/>
    <cellStyle name="{Month}" xfId="473" xr:uid="{EE5F840C-24D5-498F-9492-9A94968C6862}"/>
    <cellStyle name="{Percent}" xfId="474" xr:uid="{33877F52-FDCD-4D09-9F66-BF8814274AEF}"/>
    <cellStyle name="{Thousand [0]}" xfId="475" xr:uid="{D16E558A-6B5C-432E-B01B-4209A9411BA6}"/>
    <cellStyle name="{Thousand}" xfId="476" xr:uid="{5984325D-813F-4471-9E23-AD33732DCF02}"/>
    <cellStyle name="{Z'0000(1 dec)}" xfId="477" xr:uid="{912FBF87-5D77-4327-BFBE-61B1813F6994}"/>
    <cellStyle name="{Z'0000(4 dec)}" xfId="478" xr:uid="{3E97C164-6F7B-4F4A-B05A-6B7D9CF6B1CA}"/>
    <cellStyle name="¶W³sµ²" xfId="479" xr:uid="{9410005C-0A53-479E-B00E-9202BA6E42CA}"/>
    <cellStyle name="•\Ž¦Ï‚Ý‚ÌƒnƒCƒp[ƒŠƒ“ƒN" xfId="480" xr:uid="{236AB49D-0C9B-4680-B811-E2C3788A3647}"/>
    <cellStyle name="•W_Major Items" xfId="481" xr:uid="{6BC6ED5E-20C1-4D1C-9ED4-EED4272B11FF}"/>
    <cellStyle name="ÊÝ [0.00]_PERSON2" xfId="1928" xr:uid="{B85D22FF-156F-4D5E-82DE-AC84F0FDBD2D}"/>
    <cellStyle name="ÊÝ_PERSON2" xfId="1930" xr:uid="{91356051-61DC-4295-B142-60F4A4ADAA0C}"/>
    <cellStyle name="0%" xfId="482" xr:uid="{E5A24BFF-48B2-4F90-9046-426518AF4D8D}"/>
    <cellStyle name="0,0_x000d__x000a_NA_x000d__x000a_" xfId="483" xr:uid="{3F51B929-2B48-461E-AD39-E3A9F6BBAC5F}"/>
    <cellStyle name="0,0_x000d__x000a_NA_x000d__x000a_ 2" xfId="484" xr:uid="{91721C5B-3715-4778-BA3A-E3F1F73922AD}"/>
    <cellStyle name="0,0_x000d__x000a_NA_x000d__x000a_ 3" xfId="485" xr:uid="{77C1217A-FDBD-4A76-B71A-34B905AA684C}"/>
    <cellStyle name="0,0_x000d__x000a_NA_x000d__x000a__G3 GA JZ v6" xfId="486" xr:uid="{15D5A37B-3BAA-44A3-A26E-DD34AD1F56B7}"/>
    <cellStyle name="0.0%" xfId="487" xr:uid="{2AC3DD26-337D-4B17-B3A2-562D22713AE8}"/>
    <cellStyle name="0.00%" xfId="488" xr:uid="{81FE6AAC-CC57-42AB-AA13-5B4220DEA8DB}"/>
    <cellStyle name="20% - Accent1 2" xfId="489" xr:uid="{814BECA1-612B-4F76-BB4F-4918E9A64EA7}"/>
    <cellStyle name="20% - Accent1 2 2" xfId="490" xr:uid="{6FBFC177-A60E-4F69-BFE0-CA55B445CADC}"/>
    <cellStyle name="20% - Accent2 2" xfId="491" xr:uid="{0CAEAA16-E559-4AA6-BC33-3F586086C2DA}"/>
    <cellStyle name="20% - Accent2 2 2" xfId="492" xr:uid="{8D895B7A-4E26-4DEA-A6C2-3402C2F3B1C1}"/>
    <cellStyle name="20% - Accent3 2" xfId="493" xr:uid="{4694789E-4A0B-47B4-B319-DB121C1B64EF}"/>
    <cellStyle name="20% - Accent3 2 2" xfId="494" xr:uid="{D1307B1D-1BC9-4F97-BA13-15080A5846DD}"/>
    <cellStyle name="20% - Accent4 2" xfId="495" xr:uid="{8302B166-B261-4F91-BDC8-DEC7A9A747B8}"/>
    <cellStyle name="20% - Accent4 2 2" xfId="496" xr:uid="{074DA1AC-8D7E-4119-82F8-54EBEDC80E4F}"/>
    <cellStyle name="20% - Accent5 2" xfId="497" xr:uid="{EE776A6A-86DF-455E-AA32-FF73FDE052D5}"/>
    <cellStyle name="20% - Accent5 2 2" xfId="498" xr:uid="{BD108B27-87DA-4DFF-8227-6087993D7653}"/>
    <cellStyle name="20% - Accent6 2" xfId="499" xr:uid="{0DF509BC-A072-475A-97EC-FCED2366A5FA}"/>
    <cellStyle name="20% - Accent6 2 2" xfId="500" xr:uid="{D7D04E5B-EC4B-4D34-89F5-7C50AB3C06AC}"/>
    <cellStyle name="20% - 强调文字颜色 1" xfId="501" xr:uid="{8CBD65D6-372C-4DDD-82A7-D3649DF682E3}"/>
    <cellStyle name="20% - 强调文字颜色 2" xfId="502" xr:uid="{9C2BBEAD-01D3-497E-ACFD-660A7A08C469}"/>
    <cellStyle name="20% - 强调文字颜色 3" xfId="503" xr:uid="{89BA3BC6-9582-40A5-89E1-0A94A61DDDDF}"/>
    <cellStyle name="20% - 强调文字颜色 4" xfId="504" xr:uid="{83631579-9E7C-4AEB-AD8C-FC99AA9F7386}"/>
    <cellStyle name="20% - 强调文字颜色 5" xfId="505" xr:uid="{C7993500-A43A-4E42-913E-95F53823BC4D}"/>
    <cellStyle name="20% - 强调文字颜色 6" xfId="506" xr:uid="{3F148104-A1D5-4665-96DF-0550582AA3E8}"/>
    <cellStyle name="³£¹æ_Conso.new4" xfId="507" xr:uid="{E57DAEE6-8D23-428E-8565-B14D68FDAC24}"/>
    <cellStyle name="3232" xfId="508" xr:uid="{CBA47029-CAC4-47BA-A638-E79743B79E62}"/>
    <cellStyle name="40% - Accent1 2" xfId="509" xr:uid="{189938BF-2C37-42B7-A1CD-F3CB417D4199}"/>
    <cellStyle name="40% - Accent1 2 2" xfId="510" xr:uid="{1AC278D9-5F49-4AFA-9E65-754BBC5A11C6}"/>
    <cellStyle name="40% - Accent2 2" xfId="511" xr:uid="{E853D7BA-A3AB-4F4D-8930-3365361CDD9D}"/>
    <cellStyle name="40% - Accent2 2 2" xfId="512" xr:uid="{0B30A31A-D268-4AEA-9B98-F705A01E9A95}"/>
    <cellStyle name="40% - Accent3 2" xfId="513" xr:uid="{F5A5D635-AA11-418C-AE3E-C1F4C45AB320}"/>
    <cellStyle name="40% - Accent3 2 2" xfId="514" xr:uid="{47508587-16D4-4423-9997-D1B6F392AB32}"/>
    <cellStyle name="40% - Accent4 2" xfId="515" xr:uid="{07DC540F-AA24-4E1E-B583-8854479EC321}"/>
    <cellStyle name="40% - Accent4 2 2" xfId="516" xr:uid="{A61AC225-0EB1-414E-8900-F98983AE8260}"/>
    <cellStyle name="40% - Accent5 2" xfId="517" xr:uid="{E0BAD913-5DA4-412E-879C-B4216B2F78A8}"/>
    <cellStyle name="40% - Accent5 2 2" xfId="518" xr:uid="{0C44D93C-13C2-4F55-AEC9-A82B750CDDD8}"/>
    <cellStyle name="40% - Accent6 2" xfId="519" xr:uid="{6F948E6F-45A3-4DE5-8CA4-6BD52097589C}"/>
    <cellStyle name="40% - Accent6 2 2" xfId="520" xr:uid="{690B3159-A625-4EA4-B9E8-D55101E22D86}"/>
    <cellStyle name="40% - 强调文字颜色 1" xfId="521" xr:uid="{13EB9D68-09A5-43F7-A498-5F48B6889C0E}"/>
    <cellStyle name="40% - 强调文字颜色 2" xfId="522" xr:uid="{C40CB29B-6580-4BB5-AFDF-DEBD689FD3BB}"/>
    <cellStyle name="40% - 强调文字颜色 3" xfId="523" xr:uid="{2E07D079-A020-4456-9CFB-AEB9D8D7EAB9}"/>
    <cellStyle name="40% - 强调文字颜色 4" xfId="524" xr:uid="{EC6B4F3F-E425-4F33-8043-0CEDF92F5897}"/>
    <cellStyle name="40% - 强调文字颜色 5" xfId="525" xr:uid="{D949A751-C2AC-467A-B3E5-AD404400DD6F}"/>
    <cellStyle name="40% - 强调文字颜色 6" xfId="526" xr:uid="{F5D4A5EE-E325-4793-BCAC-96E9F47D3019}"/>
    <cellStyle name="60% - Accent1 2" xfId="527" xr:uid="{AAA19E32-78F8-4058-96B6-C0253A876297}"/>
    <cellStyle name="60% - Accent1 2 2" xfId="528" xr:uid="{C4BA8D41-46B2-4EE7-9F51-88526ED29FA6}"/>
    <cellStyle name="60% - Accent2 2" xfId="529" xr:uid="{A3C5358D-D364-41EB-BDDE-205DB9F2532F}"/>
    <cellStyle name="60% - Accent2 2 2" xfId="530" xr:uid="{1179A7DD-89A1-470B-98A7-C535E390448B}"/>
    <cellStyle name="60% - Accent3 2" xfId="531" xr:uid="{C4D006F2-676F-4412-85BF-81A3331C6F41}"/>
    <cellStyle name="60% - Accent3 2 2" xfId="532" xr:uid="{53CFB519-D353-4C32-944E-2B5327A58E29}"/>
    <cellStyle name="60% - Accent4 2" xfId="533" xr:uid="{F4782127-4543-4474-9E23-40FED484F448}"/>
    <cellStyle name="60% - Accent4 2 2" xfId="534" xr:uid="{052F71A4-0941-4A25-8B15-EF3AA6A795C7}"/>
    <cellStyle name="60% - Accent5 2" xfId="535" xr:uid="{6DD2B1C4-90BF-4EE3-9D61-E2FC995C1273}"/>
    <cellStyle name="60% - Accent5 2 2" xfId="536" xr:uid="{1A2887EE-E756-43A4-B017-532C658C7E58}"/>
    <cellStyle name="60% - Accent6 2" xfId="537" xr:uid="{EAF43DB0-0355-4FA0-BD94-DD5FE9CCA38D}"/>
    <cellStyle name="60% - Accent6 2 2" xfId="538" xr:uid="{6A41A0D6-6B58-4DD0-AAD0-EF875D78C635}"/>
    <cellStyle name="60% - 强调文字颜色 1" xfId="539" xr:uid="{1C639C76-653B-40E1-9C12-65510A9D7730}"/>
    <cellStyle name="60% - 强调文字颜色 2" xfId="540" xr:uid="{BCAC4F9A-8AD9-4E8D-B44F-14A61EEBF737}"/>
    <cellStyle name="60% - 强调文字颜色 3" xfId="541" xr:uid="{C298844F-17A0-47F8-8909-AEBA743EB038}"/>
    <cellStyle name="60% - 强调文字颜色 4" xfId="542" xr:uid="{EF2C11E9-A2D7-4569-93A3-606D6E6EF737}"/>
    <cellStyle name="60% - 强调文字颜色 5" xfId="543" xr:uid="{EEB351A1-E282-41A5-8BC2-ECFFA8AD2A32}"/>
    <cellStyle name="60% - 强调文字颜色 6" xfId="544" xr:uid="{978C466E-3E36-4DB9-8D7D-E2C9476BC0DE}"/>
    <cellStyle name="8" xfId="545" xr:uid="{EE6F824A-E6CB-4A40-8EEF-796E1C29DF02}"/>
    <cellStyle name="Accent1 2" xfId="546" xr:uid="{2EB6AEB2-F6C1-4084-B2E3-FE4E816900B0}"/>
    <cellStyle name="Accent1 2 2" xfId="547" xr:uid="{48C77945-D32F-4536-AC74-76E51031FDB8}"/>
    <cellStyle name="Accent2 2" xfId="548" xr:uid="{C665522B-7E85-4C54-AFC8-3D12600A266C}"/>
    <cellStyle name="Accent2 2 2" xfId="549" xr:uid="{48163497-3651-4C79-9E9F-3D9E83101A12}"/>
    <cellStyle name="Accent3 2" xfId="550" xr:uid="{109EE336-C474-40CF-8904-A57F781F2F86}"/>
    <cellStyle name="Accent3 2 2" xfId="551" xr:uid="{52699C8B-631B-49C6-A5E9-B19E59F1E945}"/>
    <cellStyle name="Accent4 2" xfId="552" xr:uid="{E0254E71-3E1D-4199-9772-A7AD0ED7150C}"/>
    <cellStyle name="Accent4 2 2" xfId="553" xr:uid="{622C87F0-DFA8-4D64-9EA6-C8DD454BD909}"/>
    <cellStyle name="Accent5 2" xfId="554" xr:uid="{E87D9F8F-C5A5-4451-8028-AD3045AA53BB}"/>
    <cellStyle name="Accent5 2 2" xfId="555" xr:uid="{35DB6C9B-2A27-4B14-A1C7-522227F6B66D}"/>
    <cellStyle name="Accent6 2" xfId="556" xr:uid="{5012F099-AF90-4112-B687-8B5F6EE2FF58}"/>
    <cellStyle name="Accent6 2 2" xfId="557" xr:uid="{9A8D7754-F783-4283-88A4-E05F8EB46EF8}"/>
    <cellStyle name="active" xfId="558" xr:uid="{2C9D0562-ED85-47DC-A21D-BA221A541772}"/>
    <cellStyle name="ÀH«áªº¶W³sµ²" xfId="559" xr:uid="{4936DA56-29D2-4C72-BDDC-6632E9A791EA}"/>
    <cellStyle name="Angus" xfId="560" xr:uid="{20EE17EC-8CD0-40D2-AF1D-7EF1BE4D7532}"/>
    <cellStyle name="args.style" xfId="561" xr:uid="{42827E3A-B531-4344-9ACB-1340F4E0C291}"/>
    <cellStyle name="ata Sources]_x000d__x000a_MS Access Databases=Access Data (*.mdb)_x000d__x000a_FoxPro Files=" xfId="562" xr:uid="{225C9B82-F7D8-4964-90F1-FCD4ACADA10A}"/>
    <cellStyle name="ata Sources]_x000d__x000a_NWind=dBase Files (*.dbf)_x000d__x000a_MS Access 2.0 Databases=Acc" xfId="563" xr:uid="{D11FCE6C-C43B-4E4B-BD24-988652E0B17B}"/>
    <cellStyle name="AutoFormat Options" xfId="564" xr:uid="{D23E947F-0CC3-4C1D-AB28-70E403361CDD}"/>
    <cellStyle name="Bad 2" xfId="565" xr:uid="{A30BD161-5A07-42E1-B342-79B2BD326042}"/>
    <cellStyle name="Bad 2 2" xfId="566" xr:uid="{5FFDE827-0E90-4C5F-9A92-74F487C27246}"/>
    <cellStyle name="Black" xfId="567" xr:uid="{70E7359D-0905-4285-86BE-CA445D718E8D}"/>
    <cellStyle name="Border" xfId="568" xr:uid="{E98A9E46-4C55-4169-8D67-8F233C3A7430}"/>
    <cellStyle name="Calc Currency (0)" xfId="569" xr:uid="{E35D475D-160C-4ED6-8333-8F655E638F81}"/>
    <cellStyle name="Calc Currency (0) 2" xfId="570" xr:uid="{4C6B218D-3CAD-4628-940F-7EF3D7CABF95}"/>
    <cellStyle name="Calc Currency (0)_Audit Adjustments - MCSH (220409)" xfId="571" xr:uid="{113C5658-3A74-4527-B91D-06F9A6ACFA97}"/>
    <cellStyle name="Calc Currency (2)" xfId="572" xr:uid="{CDE6D5FA-5F7A-48A4-9117-0583163B7804}"/>
    <cellStyle name="Calc Percent (0)" xfId="573" xr:uid="{7D54270C-3CD0-48F4-82E9-8E48BDC7B4F6}"/>
    <cellStyle name="Calc Percent (1)" xfId="574" xr:uid="{0A6B2AF0-166D-4972-9A0E-F05EFACD4320}"/>
    <cellStyle name="Calc Percent (2)" xfId="575" xr:uid="{66EE60E3-4BA7-4514-925D-425E1BA51F2B}"/>
    <cellStyle name="Calc Units (0)" xfId="576" xr:uid="{D8978189-974D-4244-AA7F-F0F03B29BB9F}"/>
    <cellStyle name="Calc Units (0) 2" xfId="577" xr:uid="{7F77467F-FE9C-4491-A7FB-A069046F521C}"/>
    <cellStyle name="Calc Units (0)_13A.Recv-08" xfId="578" xr:uid="{F9EA088D-86EB-4A90-B592-A959A2BBA2B7}"/>
    <cellStyle name="Calc Units (1)" xfId="579" xr:uid="{4A318994-2CDA-4E90-9CC6-A26DD7CE0ACF}"/>
    <cellStyle name="Calc Units (1) 2" xfId="580" xr:uid="{D854D19F-8277-4789-A475-F4C8C37F2E3B}"/>
    <cellStyle name="Calc Units (1)_13A.Recv-08" xfId="581" xr:uid="{30406237-1282-4DE3-AA89-16E9F235B6C1}"/>
    <cellStyle name="Calc Units (2)" xfId="582" xr:uid="{05B5BDCF-6FAF-484E-B09E-466CC3E30064}"/>
    <cellStyle name="Calculation 2" xfId="583" xr:uid="{E1364924-162B-4717-8782-DB9240715E2B}"/>
    <cellStyle name="Calculation 2 2" xfId="584" xr:uid="{E29E132B-AFB5-4916-8A55-437E9F46017E}"/>
    <cellStyle name="Change A&amp;ll" xfId="585" xr:uid="{997B0D30-B591-4F15-A976-3C0F21E0FDA4}"/>
    <cellStyle name="Check Cell 2" xfId="586" xr:uid="{467C2429-F70D-4B4C-812C-F3E8C39ADEBE}"/>
    <cellStyle name="Check Cell 2 2" xfId="587" xr:uid="{6AF2E63D-99BC-4475-819F-F7CB81A8D8F3}"/>
    <cellStyle name="Col Heads" xfId="588" xr:uid="{22C66567-D20A-47FC-AFD4-841279FC38D0}"/>
    <cellStyle name="Collegamento ipertestuale" xfId="589" xr:uid="{E56C244A-9CD1-4F43-AB05-90711B77BB57}"/>
    <cellStyle name="Column Headings" xfId="590" xr:uid="{A6A9AA82-A071-424C-AA7D-8D10AEED0F64}"/>
    <cellStyle name="Column$Headings" xfId="591" xr:uid="{CFE44546-F768-4A64-93AE-43285CC0E5E5}"/>
    <cellStyle name="Column_Title" xfId="592" xr:uid="{72D86246-1ADF-43E1-9D19-AC47AFAB3A2A}"/>
    <cellStyle name="Comma" xfId="1" builtinId="3"/>
    <cellStyle name="Comma  - Style1" xfId="593" xr:uid="{CC54DE9A-69E2-4048-8622-F5C096049B35}"/>
    <cellStyle name="Comma  - Style2" xfId="594" xr:uid="{A7EEB153-2DB2-46DA-902A-5B5208EAF2A2}"/>
    <cellStyle name="Comma  - Style3" xfId="595" xr:uid="{39E6371C-9ECA-4695-9989-151FD8999AB6}"/>
    <cellStyle name="Comma  - Style4" xfId="596" xr:uid="{990823FF-4AC7-467D-8314-F513AF93286C}"/>
    <cellStyle name="Comma  - Style5" xfId="597" xr:uid="{629AE6FD-2F3B-4BC0-9786-894B25368786}"/>
    <cellStyle name="Comma  - Style6" xfId="598" xr:uid="{CBE92157-24F0-468E-95E2-624977ACB328}"/>
    <cellStyle name="Comma  - Style7" xfId="599" xr:uid="{08B65A94-B7F1-4122-A190-710B1688D547}"/>
    <cellStyle name="Comma  - Style8" xfId="600" xr:uid="{3D0F325A-6DAA-48DC-A182-3361B8A37A8F}"/>
    <cellStyle name="Comma [00]" xfId="601" xr:uid="{88750179-A13C-41F7-9EB7-7C017DE011F2}"/>
    <cellStyle name="Comma [00] 2" xfId="602" xr:uid="{7054AF1B-FC4D-4DF8-AD66-2A85287E00C9}"/>
    <cellStyle name="Comma [3]" xfId="603" xr:uid="{88722656-8823-46ED-974E-2528338C417F}"/>
    <cellStyle name="Comma 10" xfId="6" xr:uid="{D044E1CB-6C87-4567-A172-DD47C5C60AC2}"/>
    <cellStyle name="Comma 10 2" xfId="604" xr:uid="{E5686ABE-7E45-4C0F-8A2B-5DB537A4CC9C}"/>
    <cellStyle name="Comma 10 2 2" xfId="605" xr:uid="{69914BEA-4D85-452B-8520-E42B11A148CA}"/>
    <cellStyle name="Comma 11" xfId="7" xr:uid="{B03D79DC-53E7-42E9-AEE5-B98B2F0E63A8}"/>
    <cellStyle name="Comma 11 10" xfId="606" xr:uid="{961C1BE0-1243-4E43-BC0F-D30D34F1BB76}"/>
    <cellStyle name="Comma 11 11" xfId="607" xr:uid="{2D4B7353-3FCD-4312-896F-B0BFD68F5B6A}"/>
    <cellStyle name="Comma 11 12" xfId="608" xr:uid="{3B53C262-C173-4CF4-A23A-FA7BB8DF9F78}"/>
    <cellStyle name="Comma 11 13" xfId="609" xr:uid="{E22FB637-EC52-4F1E-86E7-E94573B6AD56}"/>
    <cellStyle name="Comma 11 14" xfId="610" xr:uid="{A571EFE6-DE5E-4406-BE46-4C50C196023B}"/>
    <cellStyle name="Comma 11 15" xfId="611" xr:uid="{2EA1AA58-2F60-4D59-8838-34D35D48764F}"/>
    <cellStyle name="Comma 11 16" xfId="612" xr:uid="{FBE750CD-7640-41D4-9A86-C9EF883C6CC0}"/>
    <cellStyle name="Comma 11 17" xfId="613" xr:uid="{30A9A2CE-BBC2-49BD-B8F8-85DCAAB0F19F}"/>
    <cellStyle name="Comma 11 18" xfId="614" xr:uid="{885789BD-A738-4207-BE8B-7FDEF7D446C8}"/>
    <cellStyle name="Comma 11 19" xfId="615" xr:uid="{E6B56620-C4D4-40D0-920E-DC0559D0B463}"/>
    <cellStyle name="Comma 11 2" xfId="616" xr:uid="{3CB070DD-F177-449D-8C72-9331B7F1CDC3}"/>
    <cellStyle name="Comma 11 2 2" xfId="617" xr:uid="{70852FE8-3061-42E7-8157-F3CEFD161FD4}"/>
    <cellStyle name="Comma 11 20" xfId="618" xr:uid="{71F36903-9D75-44AB-8AA6-3DC3E80A8547}"/>
    <cellStyle name="Comma 11 21" xfId="619" xr:uid="{6671099C-A9F1-4E46-A64D-B4CE009AF895}"/>
    <cellStyle name="Comma 11 3" xfId="620" xr:uid="{4973595E-9C55-4031-A4A3-5DAEFC50AA36}"/>
    <cellStyle name="Comma 11 4" xfId="621" xr:uid="{DECDCD90-0EA7-42FA-B0AC-70F731836982}"/>
    <cellStyle name="Comma 11 5" xfId="622" xr:uid="{E1FB1B91-9E73-449D-B3F3-375923FF8884}"/>
    <cellStyle name="Comma 11 6" xfId="623" xr:uid="{AE7650DC-36CF-436B-B13E-683141E88706}"/>
    <cellStyle name="Comma 11 7" xfId="624" xr:uid="{3149BB19-28E1-469A-9912-ABBC1CC95F7A}"/>
    <cellStyle name="Comma 11 8" xfId="625" xr:uid="{799877ED-D731-47F9-9B8E-53783CB2876C}"/>
    <cellStyle name="Comma 11 9" xfId="626" xr:uid="{86BF9814-BD16-45EE-950E-7E00505AECAE}"/>
    <cellStyle name="Comma 12" xfId="8" xr:uid="{7E84DA19-1B90-498B-A935-E95694868265}"/>
    <cellStyle name="Comma 12 2" xfId="627" xr:uid="{629793CC-6B5E-4978-B593-0FE1723A52CA}"/>
    <cellStyle name="Comma 12 2 10" xfId="628" xr:uid="{D7EA492C-A07A-44DA-94DC-5812DD5F23A7}"/>
    <cellStyle name="Comma 12 2 11" xfId="629" xr:uid="{3017028C-4316-41BF-BAD6-A090174FABEF}"/>
    <cellStyle name="Comma 12 2 12" xfId="630" xr:uid="{E917266B-42B2-44B2-A189-56DA597DACAA}"/>
    <cellStyle name="Comma 12 2 13" xfId="631" xr:uid="{67419A14-5BB6-4DFC-9403-BFAA9B7DFFDF}"/>
    <cellStyle name="Comma 12 2 14" xfId="632" xr:uid="{DE30C816-E13C-4F90-A600-D826F5F1A364}"/>
    <cellStyle name="Comma 12 2 15" xfId="633" xr:uid="{D72CEC24-BF71-473C-A3E5-582BD8CEE93C}"/>
    <cellStyle name="Comma 12 2 16" xfId="634" xr:uid="{3916EDF6-51D5-41E3-BD34-08D25F029258}"/>
    <cellStyle name="Comma 12 2 17" xfId="635" xr:uid="{F32627CD-8779-468E-8605-0745D73D71BF}"/>
    <cellStyle name="Comma 12 2 18" xfId="636" xr:uid="{6DC8AC5C-774B-41C2-98B6-DE9476EFCA33}"/>
    <cellStyle name="Comma 12 2 19" xfId="637" xr:uid="{4ABB636E-7C1F-4F8D-935A-247B217AE675}"/>
    <cellStyle name="Comma 12 2 2" xfId="638" xr:uid="{EDFB7148-02D4-443B-B249-7566FBEE88B5}"/>
    <cellStyle name="Comma 12 2 2 2" xfId="639" xr:uid="{9FF162C7-6B20-4C43-BA6D-C5E4DF6ADA67}"/>
    <cellStyle name="Comma 12 2 20" xfId="640" xr:uid="{DA03502E-F911-4FA9-B7C2-DD4C4A06A8F6}"/>
    <cellStyle name="Comma 12 2 3" xfId="641" xr:uid="{4548F21E-6395-4811-A557-BCD8ACF03FAF}"/>
    <cellStyle name="Comma 12 2 4" xfId="642" xr:uid="{F03BEFBB-195D-4CE2-8A33-769C2B98992B}"/>
    <cellStyle name="Comma 12 2 5" xfId="643" xr:uid="{7DEC12D6-0031-451B-B248-D938CCD0B477}"/>
    <cellStyle name="Comma 12 2 6" xfId="644" xr:uid="{4C49D785-46A4-4955-A9CD-420FA95DD6D1}"/>
    <cellStyle name="Comma 12 2 7" xfId="645" xr:uid="{AFAAC17D-CF9D-44AA-9947-003ABFAE61CE}"/>
    <cellStyle name="Comma 12 2 8" xfId="646" xr:uid="{4CB79109-5D25-40F6-ACFD-9F78C725608F}"/>
    <cellStyle name="Comma 12 2 9" xfId="647" xr:uid="{927CA56B-3B1D-418D-A7DF-0DD847519556}"/>
    <cellStyle name="Comma 12 3" xfId="648" xr:uid="{BB44F66E-75C3-439D-88D2-CE7E0D4B19E0}"/>
    <cellStyle name="Comma 13" xfId="649" xr:uid="{CAE4EA11-7C46-4D37-BACB-A0313F97D7B5}"/>
    <cellStyle name="Comma 13 2" xfId="650" xr:uid="{C33BDFD4-D339-4C5E-A82B-143B64660591}"/>
    <cellStyle name="Comma 13 3" xfId="651" xr:uid="{B0315491-3DCE-4953-A896-5A241395A181}"/>
    <cellStyle name="Comma 14" xfId="652" xr:uid="{EA8CBCEB-D7E6-41E8-89C2-FC43C5361F30}"/>
    <cellStyle name="Comma 14 2" xfId="653" xr:uid="{1DEDC279-46E2-4138-A5DD-C9701215460F}"/>
    <cellStyle name="Comma 15" xfId="654" xr:uid="{BC8FD4AF-70C3-4502-B13B-F53F68A293D7}"/>
    <cellStyle name="Comma 16" xfId="655" xr:uid="{BA04E3C6-AB03-4A8A-A0A1-1892AF52E76B}"/>
    <cellStyle name="Comma 16 10" xfId="656" xr:uid="{43F42ECC-231E-4DCE-876F-F68E7F4D6563}"/>
    <cellStyle name="Comma 16 11" xfId="657" xr:uid="{0185E460-1CC6-4F0E-B2BE-D8D2F6EBEE51}"/>
    <cellStyle name="Comma 16 12" xfId="658" xr:uid="{7F37CCFE-BEB5-4FD2-B7CD-7F36ACDBDC42}"/>
    <cellStyle name="Comma 16 13" xfId="659" xr:uid="{BD852370-ACDE-4443-8A72-6E44AE7C6323}"/>
    <cellStyle name="Comma 16 14" xfId="660" xr:uid="{E1BD5D71-E3B7-4C31-B3A6-90083A627171}"/>
    <cellStyle name="Comma 16 15" xfId="661" xr:uid="{DA5D2802-4674-4619-A31E-7201448999E4}"/>
    <cellStyle name="Comma 16 16" xfId="662" xr:uid="{2480FFEA-6208-4651-AC92-9CDAA14C5EC1}"/>
    <cellStyle name="Comma 16 17" xfId="663" xr:uid="{CF71EE87-26FB-466C-A6BF-F73E7B54F2F2}"/>
    <cellStyle name="Comma 16 18" xfId="664" xr:uid="{BF3D38A6-CC54-4A02-BFF6-20D42DD40A4E}"/>
    <cellStyle name="Comma 16 19" xfId="665" xr:uid="{DFC01FF8-4F96-47FE-A6E2-7DD147175862}"/>
    <cellStyle name="Comma 16 2" xfId="666" xr:uid="{B503E0A1-4482-4D10-B328-4E92DEA7ADA7}"/>
    <cellStyle name="Comma 16 2 10" xfId="667" xr:uid="{E1DAC049-EB82-4596-9F91-B76300A3AC1A}"/>
    <cellStyle name="Comma 16 2 11" xfId="668" xr:uid="{6293276B-4010-4140-923A-244B1D429755}"/>
    <cellStyle name="Comma 16 2 12" xfId="669" xr:uid="{0F9C533C-6C22-4605-8CB3-B1FB9CA3126F}"/>
    <cellStyle name="Comma 16 2 13" xfId="670" xr:uid="{8964CB59-F48E-4A67-933B-8688AFD5D06F}"/>
    <cellStyle name="Comma 16 2 14" xfId="671" xr:uid="{E555FCA5-8536-4400-9F1D-9C2B1FDC6EFC}"/>
    <cellStyle name="Comma 16 2 15" xfId="672" xr:uid="{887153D0-296B-497B-81DF-23CDD7AC006F}"/>
    <cellStyle name="Comma 16 2 16" xfId="673" xr:uid="{CC19CC53-3DBF-431F-ADCA-ED24989153DB}"/>
    <cellStyle name="Comma 16 2 17" xfId="674" xr:uid="{6010F035-034E-4515-806F-078B9DB143FC}"/>
    <cellStyle name="Comma 16 2 18" xfId="675" xr:uid="{B1A62485-D4ED-42FA-9E58-B940BDD3C576}"/>
    <cellStyle name="Comma 16 2 19" xfId="676" xr:uid="{68DEC241-9060-4E39-AADC-BEAB2190EA1F}"/>
    <cellStyle name="Comma 16 2 2" xfId="677" xr:uid="{60D4CF67-63F0-420D-B101-BF4B16B10F56}"/>
    <cellStyle name="Comma 16 2 3" xfId="678" xr:uid="{CBB2193E-E0A6-497A-935E-91D9D1CE76DB}"/>
    <cellStyle name="Comma 16 2 4" xfId="679" xr:uid="{FED3C411-C11F-4D89-8B7D-0D90FC353BB2}"/>
    <cellStyle name="Comma 16 2 5" xfId="680" xr:uid="{9E99209A-BBAD-4737-8E4C-08FBF5258997}"/>
    <cellStyle name="Comma 16 2 6" xfId="681" xr:uid="{F0A38350-CF94-4F50-B8AF-6734F42DE4ED}"/>
    <cellStyle name="Comma 16 2 7" xfId="682" xr:uid="{C40148F4-2B35-4190-9920-9E19EAD1672D}"/>
    <cellStyle name="Comma 16 2 8" xfId="683" xr:uid="{2FD5AAAA-9BBC-4F0E-8622-0F6E0E887264}"/>
    <cellStyle name="Comma 16 2 9" xfId="684" xr:uid="{0CACA00E-BBBE-41DE-B4CF-1C4C7A85D885}"/>
    <cellStyle name="Comma 16 3" xfId="685" xr:uid="{D074B7CD-3CFC-4A2E-989E-26711C963481}"/>
    <cellStyle name="Comma 16 4" xfId="686" xr:uid="{6782688B-1EF3-48C2-89D0-D5DF17C9BB13}"/>
    <cellStyle name="Comma 16 5" xfId="687" xr:uid="{0921E1AF-A3D5-4A80-8C8A-9B80930CD277}"/>
    <cellStyle name="Comma 16 6" xfId="688" xr:uid="{BE98F8FE-CC65-4EE7-9EA4-8B93649E15CE}"/>
    <cellStyle name="Comma 16 7" xfId="689" xr:uid="{703273C5-781D-476D-ACFC-E27E1BF36839}"/>
    <cellStyle name="Comma 16 8" xfId="690" xr:uid="{A075538B-5846-4401-97B2-0ED0AB145C8F}"/>
    <cellStyle name="Comma 16 9" xfId="691" xr:uid="{E94ECD7F-BE95-41F5-8479-F27597603E18}"/>
    <cellStyle name="Comma 17" xfId="692" xr:uid="{8EB560B7-1927-4413-A9B6-5438E0A9D9AB}"/>
    <cellStyle name="Comma 17 10" xfId="693" xr:uid="{68DB19AD-0A70-4684-ABAE-1B35CEA28282}"/>
    <cellStyle name="Comma 17 11" xfId="694" xr:uid="{D65A0ACB-696F-4D2F-8471-3C61F5BB00B8}"/>
    <cellStyle name="Comma 17 12" xfId="695" xr:uid="{A444F1AF-F4A9-4E54-AFBF-3AD15710375E}"/>
    <cellStyle name="Comma 17 13" xfId="696" xr:uid="{5F029FDD-92AE-4120-BC76-6BA1232BAA3D}"/>
    <cellStyle name="Comma 17 14" xfId="697" xr:uid="{1965130E-B9B0-464F-B064-2A60971C85BB}"/>
    <cellStyle name="Comma 17 15" xfId="698" xr:uid="{BBA300DC-8ABA-4A57-BA08-5031E6352894}"/>
    <cellStyle name="Comma 17 16" xfId="699" xr:uid="{F262FA5B-A69C-4F90-A91D-3BEADCCC5DE4}"/>
    <cellStyle name="Comma 17 17" xfId="700" xr:uid="{92537D8E-DA53-4813-B944-C1905E73E67D}"/>
    <cellStyle name="Comma 17 18" xfId="701" xr:uid="{D69687CF-21E2-4E5A-93F7-76C5F60F006A}"/>
    <cellStyle name="Comma 17 19" xfId="702" xr:uid="{F67D38C5-713A-4756-95D7-66A41F663FE4}"/>
    <cellStyle name="Comma 17 2" xfId="703" xr:uid="{BB518A55-1F32-4963-A051-D3EC56A8AFD9}"/>
    <cellStyle name="Comma 17 2 2" xfId="704" xr:uid="{88828B92-1AB7-40C3-A4D7-31EDE1F67BBA}"/>
    <cellStyle name="Comma 17 3" xfId="705" xr:uid="{C5368B23-A609-404C-996E-34F80C7DE5FA}"/>
    <cellStyle name="Comma 17 4" xfId="706" xr:uid="{1B2E2FDE-28B9-4B57-A1FD-BCB1A90F6003}"/>
    <cellStyle name="Comma 17 5" xfId="707" xr:uid="{629CC8B5-7D80-47A9-B5B0-013A8656897B}"/>
    <cellStyle name="Comma 17 6" xfId="708" xr:uid="{9690EEE6-EC16-40D7-B038-F1C7993B170A}"/>
    <cellStyle name="Comma 17 7" xfId="709" xr:uid="{2AE010EF-BEA4-422D-8E89-B30958558CC4}"/>
    <cellStyle name="Comma 17 8" xfId="710" xr:uid="{AF583A11-BD97-4966-85A8-2D123AFC611E}"/>
    <cellStyle name="Comma 17 9" xfId="711" xr:uid="{F399FD7B-9E8E-43E9-B8A3-74288F2DA35A}"/>
    <cellStyle name="Comma 18" xfId="712" xr:uid="{69B10798-16FF-4006-BCFD-534FF3225BF7}"/>
    <cellStyle name="Comma 19" xfId="713" xr:uid="{56D1CFFF-D13A-4E50-8FBC-C7B80ADF355E}"/>
    <cellStyle name="Comma 2" xfId="9" xr:uid="{5169898C-E9FE-488F-9C4A-F38FACAFEFE4}"/>
    <cellStyle name="Comma 2 10" xfId="714" xr:uid="{5686B7B5-7F98-47BB-B825-AC163D58039B}"/>
    <cellStyle name="Comma 2 10 10" xfId="715" xr:uid="{DA545824-ABD4-43DF-9996-08CC13AE399D}"/>
    <cellStyle name="Comma 2 10 11" xfId="716" xr:uid="{AAB31DFD-1747-4EF8-8420-2F503643978A}"/>
    <cellStyle name="Comma 2 10 12" xfId="717" xr:uid="{7A99CCB2-B3CB-45B2-9794-682A630667D6}"/>
    <cellStyle name="Comma 2 10 13" xfId="718" xr:uid="{E1CF7349-3443-424C-95CD-562BBF2CBFD2}"/>
    <cellStyle name="Comma 2 10 14" xfId="719" xr:uid="{DE3D1C40-8858-41AE-8663-AF0BEEFBD9C0}"/>
    <cellStyle name="Comma 2 10 15" xfId="720" xr:uid="{C0C6F94D-B549-424F-A47A-DC27E453AADD}"/>
    <cellStyle name="Comma 2 10 16" xfId="721" xr:uid="{9B63D13A-4B0D-46F4-AA6E-2449A851FB74}"/>
    <cellStyle name="Comma 2 10 17" xfId="722" xr:uid="{A66FBE9E-6BB5-4095-AFAC-64D5AC5A6D7D}"/>
    <cellStyle name="Comma 2 10 18" xfId="723" xr:uid="{A8E6C7D2-B4E5-4B5C-9435-36983BFD5557}"/>
    <cellStyle name="Comma 2 10 19" xfId="724" xr:uid="{647B28D4-8A04-4F3D-BFB5-429AB4A33D1A}"/>
    <cellStyle name="Comma 2 10 2" xfId="725" xr:uid="{A2A138A7-74FE-48C1-AC06-1FAD2411B048}"/>
    <cellStyle name="Comma 2 10 3" xfId="726" xr:uid="{C2637706-C7B0-4677-BE5C-8B266DCAAD61}"/>
    <cellStyle name="Comma 2 10 4" xfId="727" xr:uid="{3DA12EC7-D9A9-4264-88CB-15A4FC5E6C55}"/>
    <cellStyle name="Comma 2 10 5" xfId="728" xr:uid="{B5586617-7C7D-42EC-9458-04AEA7689FA8}"/>
    <cellStyle name="Comma 2 10 6" xfId="729" xr:uid="{C89AFDEA-F843-4D63-9EA8-F248DE7170B8}"/>
    <cellStyle name="Comma 2 10 7" xfId="730" xr:uid="{F48E76AD-738D-407F-A481-4F47AACA58EA}"/>
    <cellStyle name="Comma 2 10 8" xfId="731" xr:uid="{C9F06E8A-3799-4863-A416-180985F3C4D2}"/>
    <cellStyle name="Comma 2 10 9" xfId="732" xr:uid="{516CC4D6-EE5D-4D01-8C9F-FB69B031202B}"/>
    <cellStyle name="Comma 2 11" xfId="733" xr:uid="{23A1D4A8-79D7-4D90-86BB-177F39D50B6A}"/>
    <cellStyle name="Comma 2 11 10" xfId="734" xr:uid="{2C55B0C1-0890-4096-90CC-A63711A14866}"/>
    <cellStyle name="Comma 2 11 11" xfId="735" xr:uid="{BD5354BB-F93F-4B9F-A50A-22F530A2BBF4}"/>
    <cellStyle name="Comma 2 11 12" xfId="736" xr:uid="{00D1F28F-2309-4C81-9768-5E98D5B8048C}"/>
    <cellStyle name="Comma 2 11 13" xfId="737" xr:uid="{04B22213-5C17-4AD8-BDBF-667EB72C5295}"/>
    <cellStyle name="Comma 2 11 14" xfId="738" xr:uid="{B6258A7A-71B3-40E4-BB18-3BA8CC6E995F}"/>
    <cellStyle name="Comma 2 11 15" xfId="739" xr:uid="{A3385AE8-C5EB-4617-BB75-B05CC944A488}"/>
    <cellStyle name="Comma 2 11 16" xfId="740" xr:uid="{CCFB440A-E73C-430F-9691-3E49F3607345}"/>
    <cellStyle name="Comma 2 11 17" xfId="741" xr:uid="{88A01B8C-4BBA-4B5C-A484-10335AC95B72}"/>
    <cellStyle name="Comma 2 11 18" xfId="742" xr:uid="{9683F96F-C4DD-45A9-A7EC-1482C7378BA2}"/>
    <cellStyle name="Comma 2 11 19" xfId="743" xr:uid="{FA66E8A8-E8E1-43EA-BC4C-33B1EB5C85C9}"/>
    <cellStyle name="Comma 2 11 2" xfId="744" xr:uid="{A2154ACD-E74F-485F-BAC1-0BCE9D0954B4}"/>
    <cellStyle name="Comma 2 11 3" xfId="745" xr:uid="{05EEA620-DF79-4AD2-8FB9-2CFC623449CF}"/>
    <cellStyle name="Comma 2 11 4" xfId="746" xr:uid="{861E9C6E-AF37-46D6-A404-E86EEE8780FB}"/>
    <cellStyle name="Comma 2 11 5" xfId="747" xr:uid="{0C1F9471-3582-4866-8169-61B5A86C0EAC}"/>
    <cellStyle name="Comma 2 11 6" xfId="748" xr:uid="{8295791F-FAEC-4896-A3B8-0BD5B00E4A37}"/>
    <cellStyle name="Comma 2 11 7" xfId="749" xr:uid="{808EF154-ADC9-4446-A4DA-335CEEFC8AE4}"/>
    <cellStyle name="Comma 2 11 8" xfId="750" xr:uid="{F6312B8B-1377-4FDE-9909-E0192B0F19A7}"/>
    <cellStyle name="Comma 2 11 9" xfId="751" xr:uid="{40577D9F-7F14-49B5-865B-8976029A0507}"/>
    <cellStyle name="Comma 2 12" xfId="752" xr:uid="{E94295E8-B462-4AC4-8A5B-4620E300C568}"/>
    <cellStyle name="Comma 2 12 10" xfId="753" xr:uid="{0956684D-CFB1-4AB8-9BA0-2E4739FA3663}"/>
    <cellStyle name="Comma 2 12 11" xfId="754" xr:uid="{147E651C-F312-4563-9E96-598008BA22EE}"/>
    <cellStyle name="Comma 2 12 12" xfId="755" xr:uid="{CFCCADF5-D83C-4675-BFE5-C68ED9A9A412}"/>
    <cellStyle name="Comma 2 12 13" xfId="756" xr:uid="{1BB4CF0F-EFDA-4663-A963-370A4CB341A4}"/>
    <cellStyle name="Comma 2 12 14" xfId="757" xr:uid="{EF4D19E6-767B-4DC0-818E-B41BB251F7E1}"/>
    <cellStyle name="Comma 2 12 15" xfId="758" xr:uid="{B2E7C598-D1ED-4DEA-9B7C-8AFBF8898A85}"/>
    <cellStyle name="Comma 2 12 16" xfId="759" xr:uid="{E33F184A-7E7A-41DC-8C2B-92A8AD813A2D}"/>
    <cellStyle name="Comma 2 12 17" xfId="760" xr:uid="{5E3AE1D8-6B6D-4512-98D1-B20E5F7D0511}"/>
    <cellStyle name="Comma 2 12 18" xfId="761" xr:uid="{01DED8D9-E322-441B-9A7B-A461F6196DC6}"/>
    <cellStyle name="Comma 2 12 19" xfId="762" xr:uid="{54350AE9-C0FF-4AFF-BBEB-D7C22828DE7B}"/>
    <cellStyle name="Comma 2 12 2" xfId="763" xr:uid="{BDE54148-A448-42A3-A175-023F35967251}"/>
    <cellStyle name="Comma 2 12 3" xfId="764" xr:uid="{58B000B2-D740-40AB-BDB3-EF92C9FB9B1F}"/>
    <cellStyle name="Comma 2 12 4" xfId="765" xr:uid="{908B00AE-3EFA-4DD3-8756-A72B1A28501C}"/>
    <cellStyle name="Comma 2 12 5" xfId="766" xr:uid="{D10932A8-9C4D-4355-B5F2-11D8B87BD600}"/>
    <cellStyle name="Comma 2 12 6" xfId="767" xr:uid="{F78B1FDC-E3FE-4D3A-82D5-BE417DEDA9C2}"/>
    <cellStyle name="Comma 2 12 7" xfId="768" xr:uid="{B3EF7AA1-EC6D-42E6-AD6F-24B65E41FE43}"/>
    <cellStyle name="Comma 2 12 8" xfId="769" xr:uid="{DFA2B8B5-0781-44B0-AA96-165A74FD8B29}"/>
    <cellStyle name="Comma 2 12 9" xfId="770" xr:uid="{F061F50C-6213-4F20-AFCC-5A27A18A84D4}"/>
    <cellStyle name="Comma 2 13" xfId="771" xr:uid="{83D19E1D-E2A5-4A38-A013-87C7A670A6C0}"/>
    <cellStyle name="Comma 2 13 10" xfId="772" xr:uid="{3A58E26B-5B49-47BA-86EF-AB3EEBA44ACB}"/>
    <cellStyle name="Comma 2 13 11" xfId="773" xr:uid="{9ED81A5E-587B-4C6D-BC27-FBC08D6A997C}"/>
    <cellStyle name="Comma 2 13 12" xfId="774" xr:uid="{6CBD2374-656D-4EC7-B0BA-DCCD03991D32}"/>
    <cellStyle name="Comma 2 13 13" xfId="775" xr:uid="{F8D53F49-EB6C-4948-8278-17FF472A5993}"/>
    <cellStyle name="Comma 2 13 14" xfId="776" xr:uid="{2610AF76-B985-4B20-9EB1-1FBADAB2E7B0}"/>
    <cellStyle name="Comma 2 13 15" xfId="777" xr:uid="{17D9044F-AF4E-43EF-9969-3729B3BF51BA}"/>
    <cellStyle name="Comma 2 13 16" xfId="778" xr:uid="{623CB752-EE29-4A01-8D3A-1B45537B3825}"/>
    <cellStyle name="Comma 2 13 17" xfId="779" xr:uid="{0244568F-A6DC-4531-ABF0-97F9ED1F6CB7}"/>
    <cellStyle name="Comma 2 13 18" xfId="780" xr:uid="{95832975-FF51-4784-81DC-F64A16BDBBE5}"/>
    <cellStyle name="Comma 2 13 19" xfId="781" xr:uid="{E35AD977-B835-4CD4-98D2-4C72B399C980}"/>
    <cellStyle name="Comma 2 13 2" xfId="782" xr:uid="{974EE1B1-CD48-4DA1-B29C-0721AD5D963D}"/>
    <cellStyle name="Comma 2 13 3" xfId="783" xr:uid="{5AB3B5CD-9B65-4D2D-8BBE-1CDB88D00588}"/>
    <cellStyle name="Comma 2 13 4" xfId="784" xr:uid="{094E5D4A-6D7A-4592-A3F1-E6698A8A5088}"/>
    <cellStyle name="Comma 2 13 5" xfId="785" xr:uid="{C7275C8D-2CDC-41D3-A49A-C882692F59CD}"/>
    <cellStyle name="Comma 2 13 6" xfId="786" xr:uid="{4241149C-406F-4D04-9627-DF46BDFF9441}"/>
    <cellStyle name="Comma 2 13 7" xfId="787" xr:uid="{2C39D494-9721-48BA-AB85-0878BBA3F9B3}"/>
    <cellStyle name="Comma 2 13 8" xfId="788" xr:uid="{F6C101D6-F20B-4193-B0B9-9366812F3823}"/>
    <cellStyle name="Comma 2 13 9" xfId="789" xr:uid="{1542C23B-5359-48DD-9E3D-3AB3A9052925}"/>
    <cellStyle name="Comma 2 14" xfId="790" xr:uid="{7B2320E5-D549-48A6-9113-0AF1D3FF1632}"/>
    <cellStyle name="Comma 2 14 10" xfId="791" xr:uid="{B6C46DC9-2492-4706-B704-65A7882B3FB9}"/>
    <cellStyle name="Comma 2 14 11" xfId="792" xr:uid="{E5076676-4539-4F19-83BC-B001F26DED1E}"/>
    <cellStyle name="Comma 2 14 12" xfId="793" xr:uid="{66403271-0990-4C02-A828-EEFD5689EC01}"/>
    <cellStyle name="Comma 2 14 13" xfId="794" xr:uid="{6FD14F9B-3BB0-4EA7-9E85-FDAE28C913FF}"/>
    <cellStyle name="Comma 2 14 14" xfId="795" xr:uid="{09E2E208-4F25-413C-8F4F-2CE12788E437}"/>
    <cellStyle name="Comma 2 14 15" xfId="796" xr:uid="{ADCCD994-2E48-4167-AEB6-270AF0B73F11}"/>
    <cellStyle name="Comma 2 14 16" xfId="797" xr:uid="{8DBEA78A-C20D-41FC-8DB1-C01AD69B4074}"/>
    <cellStyle name="Comma 2 14 17" xfId="798" xr:uid="{1D15A4E6-A110-4EA5-B546-5BF44361F661}"/>
    <cellStyle name="Comma 2 14 18" xfId="799" xr:uid="{68A661F5-91F0-4FA4-AE19-83E046A4A998}"/>
    <cellStyle name="Comma 2 14 19" xfId="800" xr:uid="{FB3071D1-0C15-49BA-A672-362328272AAD}"/>
    <cellStyle name="Comma 2 14 2" xfId="801" xr:uid="{84A8CACA-AA67-46BB-83F5-C5BC5944AA3F}"/>
    <cellStyle name="Comma 2 14 3" xfId="802" xr:uid="{5DB1438A-69D8-499A-B7C3-616407588D1A}"/>
    <cellStyle name="Comma 2 14 4" xfId="803" xr:uid="{5D3B034B-8668-4637-9567-F87D60E47070}"/>
    <cellStyle name="Comma 2 14 5" xfId="804" xr:uid="{2EA6559F-08AA-417E-8BC3-4670085A0668}"/>
    <cellStyle name="Comma 2 14 6" xfId="805" xr:uid="{A14D5529-BF8E-43E2-84FA-C8F8682717B3}"/>
    <cellStyle name="Comma 2 14 7" xfId="806" xr:uid="{A9DEF336-162A-4344-BDB6-D13CACB16862}"/>
    <cellStyle name="Comma 2 14 8" xfId="807" xr:uid="{B06857D9-9D0C-47BD-B7FE-A058AD6B3E6B}"/>
    <cellStyle name="Comma 2 14 9" xfId="808" xr:uid="{A08D32D6-E301-441A-B938-1F198287AA88}"/>
    <cellStyle name="Comma 2 15" xfId="809" xr:uid="{32DB8E6A-C607-4889-B010-EEF696AE7EC7}"/>
    <cellStyle name="Comma 2 15 10" xfId="810" xr:uid="{D5C39E44-BF55-4E4B-95D6-A4AF37B0F5CE}"/>
    <cellStyle name="Comma 2 15 11" xfId="811" xr:uid="{9EF686DC-6AF3-462E-8A33-7731A0A9781C}"/>
    <cellStyle name="Comma 2 15 12" xfId="812" xr:uid="{096524BC-4BB9-44B9-BDB9-E0F469AC0A82}"/>
    <cellStyle name="Comma 2 15 13" xfId="813" xr:uid="{127A103C-7B13-4737-9B25-4101D28F24DE}"/>
    <cellStyle name="Comma 2 15 14" xfId="814" xr:uid="{8EA0DB00-7CBA-48BC-934A-086EAAC1839D}"/>
    <cellStyle name="Comma 2 15 15" xfId="815" xr:uid="{688D7B90-F6BB-4921-A9A7-07A30E68D3F6}"/>
    <cellStyle name="Comma 2 15 16" xfId="816" xr:uid="{898F85B0-2280-4A87-A1C1-08478313AE00}"/>
    <cellStyle name="Comma 2 15 17" xfId="817" xr:uid="{D8FD38E6-B9FB-4AED-A761-87F992C290D6}"/>
    <cellStyle name="Comma 2 15 18" xfId="818" xr:uid="{D98FF4FE-8F36-487E-B12A-7A0508EBCA5D}"/>
    <cellStyle name="Comma 2 15 19" xfId="819" xr:uid="{F6C56FC4-FAEB-43E3-899D-8F9E852B0446}"/>
    <cellStyle name="Comma 2 15 2" xfId="820" xr:uid="{FF37DB61-F6E9-439B-A45C-CD3FF7C350E5}"/>
    <cellStyle name="Comma 2 15 3" xfId="821" xr:uid="{726895C2-3BBF-4B56-B675-A3EC6DB79E5B}"/>
    <cellStyle name="Comma 2 15 4" xfId="822" xr:uid="{127AACC7-FF12-4A36-B5BD-90ACB6FBE668}"/>
    <cellStyle name="Comma 2 15 5" xfId="823" xr:uid="{3DAB3DBD-C5DD-4B88-80A7-BAF0F613FD53}"/>
    <cellStyle name="Comma 2 15 6" xfId="824" xr:uid="{BB0DFF27-5404-4DDE-9630-E0F49B350441}"/>
    <cellStyle name="Comma 2 15 7" xfId="825" xr:uid="{B85913C0-135D-4FD9-A44E-1EF2F1CE4B7B}"/>
    <cellStyle name="Comma 2 15 8" xfId="826" xr:uid="{876951FC-2D78-445F-948B-3158F093A529}"/>
    <cellStyle name="Comma 2 15 9" xfId="827" xr:uid="{F856D48D-4BE0-4506-A321-0ED474F1DCE5}"/>
    <cellStyle name="Comma 2 16" xfId="828" xr:uid="{41246746-8ACC-4039-B824-B6D45E311C2C}"/>
    <cellStyle name="Comma 2 16 2" xfId="829" xr:uid="{2CF19167-363B-4F86-B5C3-68A467742995}"/>
    <cellStyle name="Comma 2 17" xfId="830" xr:uid="{E0705A0F-95DF-42E0-9863-871373EA6EC6}"/>
    <cellStyle name="Comma 2 17 10" xfId="831" xr:uid="{12462E25-07D5-4185-B18D-B270C2C65A6B}"/>
    <cellStyle name="Comma 2 17 11" xfId="832" xr:uid="{E80FA1A0-CF7D-4EDC-9E1E-A6B23B7B6940}"/>
    <cellStyle name="Comma 2 17 12" xfId="833" xr:uid="{2427DCD4-C538-420F-BB75-92A0246283EF}"/>
    <cellStyle name="Comma 2 17 13" xfId="834" xr:uid="{934890C8-1FD5-4A60-A5DD-15C77A8E74CE}"/>
    <cellStyle name="Comma 2 17 14" xfId="835" xr:uid="{39F67672-9656-43D8-AB51-346F22D83470}"/>
    <cellStyle name="Comma 2 17 15" xfId="836" xr:uid="{86869D1A-E977-4C2B-8434-926DD128FF96}"/>
    <cellStyle name="Comma 2 17 16" xfId="837" xr:uid="{9D1C3680-5ECD-4530-963E-0916CAC76C15}"/>
    <cellStyle name="Comma 2 17 17" xfId="838" xr:uid="{94F5756B-899D-449C-8EBC-011C051F8E88}"/>
    <cellStyle name="Comma 2 17 18" xfId="839" xr:uid="{79DA0A05-AFA9-480E-B083-B1419C28E9C5}"/>
    <cellStyle name="Comma 2 17 19" xfId="840" xr:uid="{657BDFB8-1606-4E58-916D-15F60C02C8FA}"/>
    <cellStyle name="Comma 2 17 2" xfId="841" xr:uid="{FD843210-BA9F-44F7-AB23-4B874B4ECF56}"/>
    <cellStyle name="Comma 2 17 2 10" xfId="842" xr:uid="{CCF6520B-085B-4C92-934A-FF0948A422AE}"/>
    <cellStyle name="Comma 2 17 2 11" xfId="843" xr:uid="{1976A683-9F70-419D-933C-F1A2A411B870}"/>
    <cellStyle name="Comma 2 17 2 12" xfId="844" xr:uid="{A113C6BC-FB92-4BC0-859F-232D155DF913}"/>
    <cellStyle name="Comma 2 17 2 13" xfId="845" xr:uid="{859A2338-E1AF-4474-BC99-036DC4393648}"/>
    <cellStyle name="Comma 2 17 2 14" xfId="846" xr:uid="{D3288D97-8A01-4684-9ADB-F50268A11754}"/>
    <cellStyle name="Comma 2 17 2 15" xfId="847" xr:uid="{90550AB6-44B2-45AF-97AE-1F8D7E2D5292}"/>
    <cellStyle name="Comma 2 17 2 16" xfId="848" xr:uid="{4227B706-91B7-4D92-B3A2-59EDCB0D20DC}"/>
    <cellStyle name="Comma 2 17 2 17" xfId="849" xr:uid="{3128B8BE-736F-4D14-8836-B07C154EEBB8}"/>
    <cellStyle name="Comma 2 17 2 18" xfId="850" xr:uid="{ED526907-D40A-41B9-88CF-A431E9BDFFC3}"/>
    <cellStyle name="Comma 2 17 2 19" xfId="851" xr:uid="{C6FF5EDF-B887-42F6-8CE3-3902271EBD73}"/>
    <cellStyle name="Comma 2 17 2 2" xfId="852" xr:uid="{5977AECD-BBFA-46E9-BF72-7779CC2A8FBB}"/>
    <cellStyle name="Comma 2 17 2 3" xfId="853" xr:uid="{7EE72F8B-6E9E-486E-B009-DF2D983849E1}"/>
    <cellStyle name="Comma 2 17 2 4" xfId="854" xr:uid="{B6725581-5011-4940-8D26-291EC6701DAB}"/>
    <cellStyle name="Comma 2 17 2 5" xfId="855" xr:uid="{949946E0-D91F-4680-9078-FC2944D5A1FE}"/>
    <cellStyle name="Comma 2 17 2 6" xfId="856" xr:uid="{1B48123E-C9F0-483E-B522-B7D45BCBAC16}"/>
    <cellStyle name="Comma 2 17 2 7" xfId="857" xr:uid="{CE8382CB-9B95-4773-9A89-1851C31A882A}"/>
    <cellStyle name="Comma 2 17 2 8" xfId="858" xr:uid="{F30B8704-54B0-48A5-A86A-A854A3A908C0}"/>
    <cellStyle name="Comma 2 17 2 9" xfId="859" xr:uid="{F0C5E961-2842-454F-B498-CF0475C479CE}"/>
    <cellStyle name="Comma 2 17 20" xfId="860" xr:uid="{EB38D00A-3CE2-4A9F-BE4C-EA5A9C4711FA}"/>
    <cellStyle name="Comma 2 17 3" xfId="861" xr:uid="{5DCE5710-31A0-4E04-BC04-A1CABA9439B7}"/>
    <cellStyle name="Comma 2 17 4" xfId="862" xr:uid="{491CC85C-66FD-4DC9-AE1C-A65F16F57364}"/>
    <cellStyle name="Comma 2 17 5" xfId="863" xr:uid="{005F08F5-8A8C-47E7-9F9B-2E8766A39166}"/>
    <cellStyle name="Comma 2 17 6" xfId="864" xr:uid="{B2560921-3B88-485B-B5DB-D2A9EDE32562}"/>
    <cellStyle name="Comma 2 17 7" xfId="865" xr:uid="{178BBC54-9204-4116-97F1-E6EB84375885}"/>
    <cellStyle name="Comma 2 17 8" xfId="866" xr:uid="{B2E50141-29CA-4DF9-8863-385D30FC44F1}"/>
    <cellStyle name="Comma 2 17 9" xfId="867" xr:uid="{23FE8C36-7934-481E-8FB5-1FF3612241CE}"/>
    <cellStyle name="Comma 2 18" xfId="868" xr:uid="{C9A901F8-2497-4B47-87D3-FD35E5046EA1}"/>
    <cellStyle name="Comma 2 18 10" xfId="869" xr:uid="{940CE192-BFB3-4BDD-AADD-8C93BCF5F10E}"/>
    <cellStyle name="Comma 2 18 11" xfId="870" xr:uid="{935B9626-C803-4359-BAA1-6857841FA39A}"/>
    <cellStyle name="Comma 2 18 12" xfId="871" xr:uid="{12803351-4992-4F93-8933-2DA108B80D5F}"/>
    <cellStyle name="Comma 2 18 13" xfId="872" xr:uid="{B6C28896-33BC-4426-AE86-35263ED0DC3B}"/>
    <cellStyle name="Comma 2 18 14" xfId="873" xr:uid="{5200A221-FF4A-42D4-B7AC-5D0D8479C6EE}"/>
    <cellStyle name="Comma 2 18 15" xfId="874" xr:uid="{38DD1EE8-6950-4FCC-9CD4-E6A7140A9D9A}"/>
    <cellStyle name="Comma 2 18 16" xfId="875" xr:uid="{2F7CE553-B807-40A9-BED2-0BD2FF21DC1A}"/>
    <cellStyle name="Comma 2 18 17" xfId="876" xr:uid="{47FE569A-B81A-435A-9941-888CC933C66D}"/>
    <cellStyle name="Comma 2 18 18" xfId="877" xr:uid="{176B0771-B14F-4A25-A819-D7E4181A155F}"/>
    <cellStyle name="Comma 2 18 19" xfId="878" xr:uid="{93E8A397-FA2E-4487-9313-B08671F1CDD1}"/>
    <cellStyle name="Comma 2 18 2" xfId="879" xr:uid="{1F52A570-1CD7-438E-AE52-E1D2854A1846}"/>
    <cellStyle name="Comma 2 18 3" xfId="880" xr:uid="{4D86B3AD-5E44-4F74-BBAC-0A3AD72444AD}"/>
    <cellStyle name="Comma 2 18 4" xfId="881" xr:uid="{5F853B83-DA81-4873-8269-CF2DF94E67A1}"/>
    <cellStyle name="Comma 2 18 5" xfId="882" xr:uid="{131E2DB6-D3E2-46F1-BC51-228D0E727519}"/>
    <cellStyle name="Comma 2 18 6" xfId="883" xr:uid="{55EE68BA-8055-4E16-BE4C-165A7414F1E0}"/>
    <cellStyle name="Comma 2 18 7" xfId="884" xr:uid="{81D8B674-8DB6-4523-B328-35ED64AF2245}"/>
    <cellStyle name="Comma 2 18 8" xfId="885" xr:uid="{C68250E4-523C-419C-BC93-E7D607DBA1BA}"/>
    <cellStyle name="Comma 2 18 9" xfId="886" xr:uid="{FC8C7255-1891-420C-9844-750772E83851}"/>
    <cellStyle name="Comma 2 19" xfId="887" xr:uid="{9D34FC73-9B4F-4119-A733-AE8458DD4900}"/>
    <cellStyle name="Comma 2 2" xfId="10" xr:uid="{E4DF6EE6-DCA0-4A00-AC6E-76F7014AD2B4}"/>
    <cellStyle name="Comma 2 2 10" xfId="888" xr:uid="{E8832407-6F70-4CE5-8D27-8F08184C6614}"/>
    <cellStyle name="Comma 2 2 11" xfId="889" xr:uid="{CE38EA75-8E8D-4560-B7DD-65520D9AD444}"/>
    <cellStyle name="Comma 2 2 12" xfId="890" xr:uid="{317ECBB9-C303-4A8B-BC9B-DC241B76CDA6}"/>
    <cellStyle name="Comma 2 2 12 10" xfId="891" xr:uid="{9F149B72-844F-4388-8E7C-83B0E7BA4CAE}"/>
    <cellStyle name="Comma 2 2 12 11" xfId="892" xr:uid="{2115E265-394A-480E-836C-148CBB802716}"/>
    <cellStyle name="Comma 2 2 12 12" xfId="893" xr:uid="{F399B4AC-13D1-4C1E-B504-17DCC7185A6B}"/>
    <cellStyle name="Comma 2 2 12 13" xfId="894" xr:uid="{DC5FA9A8-F95D-4D3F-8C76-EB76A7578A56}"/>
    <cellStyle name="Comma 2 2 12 14" xfId="895" xr:uid="{C7CA5F71-825F-4560-9C5D-8A535FC8FFDE}"/>
    <cellStyle name="Comma 2 2 12 15" xfId="896" xr:uid="{4F224AE1-5B72-4CE4-B420-E0889F3975BA}"/>
    <cellStyle name="Comma 2 2 12 16" xfId="897" xr:uid="{CC0C40A5-0EBB-4F2B-A9C2-36998F3F87AB}"/>
    <cellStyle name="Comma 2 2 12 17" xfId="898" xr:uid="{921E861E-E1BC-4287-8381-31B15B402B72}"/>
    <cellStyle name="Comma 2 2 12 18" xfId="899" xr:uid="{BE99A2D3-E37B-43D4-95F5-D49A1A159D64}"/>
    <cellStyle name="Comma 2 2 12 19" xfId="900" xr:uid="{01C24947-1D2A-4EE8-8EE2-EDC499333105}"/>
    <cellStyle name="Comma 2 2 12 2" xfId="901" xr:uid="{3C0FFF66-337F-4D2A-AC05-A3530192C6E8}"/>
    <cellStyle name="Comma 2 2 12 3" xfId="902" xr:uid="{5773B298-B9A0-4DC8-84FA-BE1B6F5308E8}"/>
    <cellStyle name="Comma 2 2 12 4" xfId="903" xr:uid="{2E7A5ACB-15DB-4B03-8F76-CA9A4D2E99CC}"/>
    <cellStyle name="Comma 2 2 12 5" xfId="904" xr:uid="{F06EC2DC-B870-4E82-945B-3886CF5EC60A}"/>
    <cellStyle name="Comma 2 2 12 6" xfId="905" xr:uid="{5AD144B5-435F-47F3-AB6A-9F31D77802D5}"/>
    <cellStyle name="Comma 2 2 12 7" xfId="906" xr:uid="{0644CEE1-56AF-409D-9837-6BC9899C8C22}"/>
    <cellStyle name="Comma 2 2 12 8" xfId="907" xr:uid="{82308981-C649-4428-9B1F-83375D51ACAF}"/>
    <cellStyle name="Comma 2 2 12 9" xfId="908" xr:uid="{2C61D0B1-C407-4049-9A62-A0BB4A515A34}"/>
    <cellStyle name="Comma 2 2 13" xfId="909" xr:uid="{54BF0192-D1CA-45F9-B715-8A9B045CC8FD}"/>
    <cellStyle name="Comma 2 2 14" xfId="910" xr:uid="{198BA947-F91F-42EC-89DA-F96FD9A124B6}"/>
    <cellStyle name="Comma 2 2 15" xfId="911" xr:uid="{BA4A90D4-1C4F-4847-8BBE-EA860DC4066A}"/>
    <cellStyle name="Comma 2 2 16" xfId="912" xr:uid="{C068C5AF-DB75-41AC-84BE-74ED5A3C43BD}"/>
    <cellStyle name="Comma 2 2 17" xfId="913" xr:uid="{D1F31111-CBB5-423B-A5CC-12EE6668393C}"/>
    <cellStyle name="Comma 2 2 18" xfId="914" xr:uid="{81D07102-57E5-4077-BF48-4BE993F67D1E}"/>
    <cellStyle name="Comma 2 2 19" xfId="915" xr:uid="{1D205303-7D97-4E6B-BE0E-2654AD877EF8}"/>
    <cellStyle name="Comma 2 2 2" xfId="11" xr:uid="{FA52E6F9-EE5B-466A-B9CF-218C277AD926}"/>
    <cellStyle name="Comma 2 2 2 10" xfId="916" xr:uid="{D157D71D-F025-4DD7-8CFC-5FF258DF1783}"/>
    <cellStyle name="Comma 2 2 2 11" xfId="917" xr:uid="{97038AF1-511B-4936-A95C-63FFEB9EFCD9}"/>
    <cellStyle name="Comma 2 2 2 12" xfId="918" xr:uid="{37263DB0-5197-4DC2-A394-17921A8117E6}"/>
    <cellStyle name="Comma 2 2 2 2" xfId="919" xr:uid="{E5FB2E60-1077-4DC8-82DB-227FCE821F73}"/>
    <cellStyle name="Comma 2 2 2 2 2" xfId="920" xr:uid="{2B6B0D69-D4C0-4C88-A3D2-CE63D65D0881}"/>
    <cellStyle name="Comma 2 2 2 2 2 2" xfId="921" xr:uid="{8556F5A6-32B5-470F-9D74-F0CD524497F4}"/>
    <cellStyle name="Comma 2 2 2 2 2 2 10" xfId="922" xr:uid="{36043A54-E27D-408A-92DD-B07B7B41DEA4}"/>
    <cellStyle name="Comma 2 2 2 2 2 2 11" xfId="923" xr:uid="{39898D43-9B50-4A4D-A626-E04B05680C0F}"/>
    <cellStyle name="Comma 2 2 2 2 2 2 12" xfId="924" xr:uid="{A6F37517-A5D5-4693-87BD-8E1248341B18}"/>
    <cellStyle name="Comma 2 2 2 2 2 2 13" xfId="925" xr:uid="{C26B075D-6FBA-4082-A7E4-0555F0B72D01}"/>
    <cellStyle name="Comma 2 2 2 2 2 2 14" xfId="926" xr:uid="{864830DA-DF12-436D-8ACD-0ACFF05C1060}"/>
    <cellStyle name="Comma 2 2 2 2 2 2 15" xfId="927" xr:uid="{665842A9-3048-4902-B136-DCDD790E55CA}"/>
    <cellStyle name="Comma 2 2 2 2 2 2 16" xfId="928" xr:uid="{10983C35-08AC-4976-BA6A-CC25B01883BB}"/>
    <cellStyle name="Comma 2 2 2 2 2 2 17" xfId="929" xr:uid="{B43940A1-B459-4262-A0F5-954976356FDC}"/>
    <cellStyle name="Comma 2 2 2 2 2 2 18" xfId="930" xr:uid="{4B875324-B9B1-4CFA-A6D7-EF2F23A60187}"/>
    <cellStyle name="Comma 2 2 2 2 2 2 19" xfId="931" xr:uid="{24041327-9CA9-4E31-B430-5B0621D64642}"/>
    <cellStyle name="Comma 2 2 2 2 2 2 2" xfId="932" xr:uid="{E89CA797-B91F-4E6B-B846-1C91851310E9}"/>
    <cellStyle name="Comma 2 2 2 2 2 2 2 10" xfId="933" xr:uid="{C4E9B718-1A9B-4F19-9942-CDDE9765DD17}"/>
    <cellStyle name="Comma 2 2 2 2 2 2 2 11" xfId="934" xr:uid="{6AD5BCE3-6AD4-403F-8A75-FF6D9AA68C04}"/>
    <cellStyle name="Comma 2 2 2 2 2 2 2 12" xfId="935" xr:uid="{0D820D93-EA8C-4743-97A3-A3BB4971458E}"/>
    <cellStyle name="Comma 2 2 2 2 2 2 2 13" xfId="936" xr:uid="{FECA7D7C-927B-4217-BD16-7AFD7F9FE6A3}"/>
    <cellStyle name="Comma 2 2 2 2 2 2 2 14" xfId="937" xr:uid="{5EEA4653-6F03-4B5D-8CB7-A299AC7381DE}"/>
    <cellStyle name="Comma 2 2 2 2 2 2 2 15" xfId="938" xr:uid="{18288985-F3FB-48EB-805D-FD24F1D9CAC7}"/>
    <cellStyle name="Comma 2 2 2 2 2 2 2 16" xfId="939" xr:uid="{A717B32F-FEB8-483D-A841-85F2A4C77D06}"/>
    <cellStyle name="Comma 2 2 2 2 2 2 2 17" xfId="940" xr:uid="{13D96480-CBE2-4BBB-89C6-CC910C12016F}"/>
    <cellStyle name="Comma 2 2 2 2 2 2 2 18" xfId="941" xr:uid="{65DC0928-A47D-46A0-889F-CA23F482EBA7}"/>
    <cellStyle name="Comma 2 2 2 2 2 2 2 19" xfId="942" xr:uid="{AAD70A30-092A-4B45-B419-A4C4437CEB76}"/>
    <cellStyle name="Comma 2 2 2 2 2 2 2 2" xfId="943" xr:uid="{0229E5E6-BDC1-40E7-9630-4E044B9D9D4B}"/>
    <cellStyle name="Comma 2 2 2 2 2 2 2 3" xfId="944" xr:uid="{1E4FBBCF-13DD-4080-81FB-907CDEC87624}"/>
    <cellStyle name="Comma 2 2 2 2 2 2 2 4" xfId="945" xr:uid="{DA1D19A4-DCEF-4D0A-A9E6-F47D3B569D26}"/>
    <cellStyle name="Comma 2 2 2 2 2 2 2 5" xfId="946" xr:uid="{7601C8A6-FD77-4B60-A7A6-795CE8B432CA}"/>
    <cellStyle name="Comma 2 2 2 2 2 2 2 6" xfId="947" xr:uid="{38875D5A-62BF-41E5-9ABF-E8A9A8D4D534}"/>
    <cellStyle name="Comma 2 2 2 2 2 2 2 7" xfId="948" xr:uid="{7B51B319-9907-4D6D-BE4C-6137C632879C}"/>
    <cellStyle name="Comma 2 2 2 2 2 2 2 8" xfId="949" xr:uid="{DE22793E-7DCA-48D3-B1B7-A643137BD822}"/>
    <cellStyle name="Comma 2 2 2 2 2 2 2 9" xfId="950" xr:uid="{11A9E72E-6962-481B-8553-D0D9620DB899}"/>
    <cellStyle name="Comma 2 2 2 2 2 2 3" xfId="951" xr:uid="{DF750ACB-A254-4196-B201-393599BAF6CD}"/>
    <cellStyle name="Comma 2 2 2 2 2 2 4" xfId="952" xr:uid="{3D96E92C-4ECD-42B7-BC16-C5D4A937D730}"/>
    <cellStyle name="Comma 2 2 2 2 2 2 5" xfId="953" xr:uid="{FDDB202E-B483-4424-BCB3-DFF2C60008A9}"/>
    <cellStyle name="Comma 2 2 2 2 2 2 6" xfId="954" xr:uid="{A0AC6691-8388-4C15-8D92-4C16C1F67B15}"/>
    <cellStyle name="Comma 2 2 2 2 2 2 7" xfId="955" xr:uid="{051871EC-66E3-4BF2-A657-CAC7155BAEE5}"/>
    <cellStyle name="Comma 2 2 2 2 2 2 8" xfId="956" xr:uid="{A2E1EF3C-9678-4A8F-94AF-0B4EDCA74C54}"/>
    <cellStyle name="Comma 2 2 2 2 2 2 9" xfId="957" xr:uid="{8636BC19-47F0-472B-B97B-D83E9579D5EA}"/>
    <cellStyle name="Comma 2 2 2 2 2 3" xfId="958" xr:uid="{F3CE7CFE-5FD3-430E-8004-C8819D9708EA}"/>
    <cellStyle name="Comma 2 2 2 2 3" xfId="959" xr:uid="{AA0D7306-6D22-450A-B3C8-AA2E63FF1BA5}"/>
    <cellStyle name="Comma 2 2 2 2 4" xfId="960" xr:uid="{E93F5013-AE03-45EE-B09E-74B9EAC9246C}"/>
    <cellStyle name="Comma 2 2 2 2 5" xfId="961" xr:uid="{42104680-84D0-4F2C-B3C1-7D3F4CB998BC}"/>
    <cellStyle name="Comma 2 2 2 2 6" xfId="962" xr:uid="{6ADE616A-A105-4E79-AC70-BEA8AB08E4F3}"/>
    <cellStyle name="Comma 2 2 2 3" xfId="963" xr:uid="{CA9A1457-F9D6-4C60-A2F1-F03F917A15A3}"/>
    <cellStyle name="Comma 2 2 2 4" xfId="964" xr:uid="{A2FA45E8-742B-4803-9C06-521C959BCECD}"/>
    <cellStyle name="Comma 2 2 2 5" xfId="965" xr:uid="{12F482AA-7713-4D47-B3E4-96E78871CCDD}"/>
    <cellStyle name="Comma 2 2 2 6" xfId="966" xr:uid="{19E27CB5-ABD0-44A3-8C18-D55280A11C58}"/>
    <cellStyle name="Comma 2 2 2 7" xfId="967" xr:uid="{E5DEB433-EB74-4DA9-9077-2C2C2B14FDAC}"/>
    <cellStyle name="Comma 2 2 2 8" xfId="968" xr:uid="{C0CCA93F-46F3-4AAC-B6A4-78265CFABFE8}"/>
    <cellStyle name="Comma 2 2 2 9" xfId="969" xr:uid="{C3E15984-C588-4968-AB28-4768E475BB0C}"/>
    <cellStyle name="Comma 2 2 20" xfId="970" xr:uid="{BBAB81EA-7CA4-4598-98F8-BD0A18390433}"/>
    <cellStyle name="Comma 2 2 21" xfId="971" xr:uid="{BC0933CB-2F19-47B1-845D-CB35E20F90F8}"/>
    <cellStyle name="Comma 2 2 22" xfId="972" xr:uid="{B7ADE184-EEF6-44B1-ACC5-7373753D18E4}"/>
    <cellStyle name="Comma 2 2 23" xfId="973" xr:uid="{79BA36FE-E4C2-40B5-B0D4-D89EE271D230}"/>
    <cellStyle name="Comma 2 2 24" xfId="974" xr:uid="{F4D61012-84B4-4C7D-8EDF-027D2E430820}"/>
    <cellStyle name="Comma 2 2 25" xfId="975" xr:uid="{3895D884-8DA7-4A7E-9425-79FDBB87D792}"/>
    <cellStyle name="Comma 2 2 26" xfId="976" xr:uid="{78A20A4C-D597-4C9A-81DB-7FFED6D0DC6B}"/>
    <cellStyle name="Comma 2 2 27" xfId="977" xr:uid="{DD4CE54C-3898-4C40-B2DE-DF96DD3D59C9}"/>
    <cellStyle name="Comma 2 2 28" xfId="978" xr:uid="{C8329674-7A9F-420E-A9D8-75432C60EB1D}"/>
    <cellStyle name="Comma 2 2 29" xfId="979" xr:uid="{FFDD4BD5-C606-4041-845B-5387F20B5C22}"/>
    <cellStyle name="Comma 2 2 3" xfId="12" xr:uid="{FD32E849-A657-4241-9160-CCF639277668}"/>
    <cellStyle name="Comma 2 2 3 2" xfId="980" xr:uid="{B3CED1BA-F6FC-49A7-A646-63406BB78DDE}"/>
    <cellStyle name="Comma 2 2 3 3" xfId="981" xr:uid="{D9B7AE95-86BF-49CA-BE26-400592F84985}"/>
    <cellStyle name="Comma 2 2 3 4" xfId="982" xr:uid="{BD1C648F-3033-4090-84F1-F86D107771F7}"/>
    <cellStyle name="Comma 2 2 3 5" xfId="983" xr:uid="{A1EB7A38-D623-4AD3-AFD7-5742588B9706}"/>
    <cellStyle name="Comma 2 2 30" xfId="984" xr:uid="{574E928B-008A-45F5-AB62-0396673AB2B0}"/>
    <cellStyle name="Comma 2 2 31" xfId="985" xr:uid="{F6852C51-3661-438F-9F27-053691B1C9A2}"/>
    <cellStyle name="Comma 2 2 32" xfId="986" xr:uid="{76AC80A4-6146-428F-B25F-FB6C889B322F}"/>
    <cellStyle name="Comma 2 2 33" xfId="987" xr:uid="{D12AE5BC-901A-4109-8A6A-669F22578EDB}"/>
    <cellStyle name="Comma 2 2 34" xfId="988" xr:uid="{1B6626B7-E897-4F42-A54E-BC8152057437}"/>
    <cellStyle name="Comma 2 2 35" xfId="989" xr:uid="{EE98489F-8437-4FF1-AA0F-A37FA95C9879}"/>
    <cellStyle name="Comma 2 2 36" xfId="990" xr:uid="{0F7EC0E6-245F-480B-A5D3-E252538BD574}"/>
    <cellStyle name="Comma 2 2 37" xfId="991" xr:uid="{44F84908-052D-4AAE-9132-A975B84CECAB}"/>
    <cellStyle name="Comma 2 2 38" xfId="992" xr:uid="{9C957A9D-EDEB-45F2-B858-1EA9024DD2F9}"/>
    <cellStyle name="Comma 2 2 39" xfId="993" xr:uid="{702065D0-B78B-4B3C-B4EB-3925DAE96A12}"/>
    <cellStyle name="Comma 2 2 4" xfId="13" xr:uid="{7BF0396E-ACAB-4A0D-B89F-23D754DEF6AD}"/>
    <cellStyle name="Comma 2 2 40" xfId="994" xr:uid="{5C13C13E-8D7F-4EDF-A1EF-BAC0321CEB50}"/>
    <cellStyle name="Comma 2 2 41" xfId="995" xr:uid="{9D1FA267-D15C-4CD0-98CC-AFC25C93C8F3}"/>
    <cellStyle name="Comma 2 2 42" xfId="996" xr:uid="{925C8FB3-57B1-41EF-8F35-9169108CBEEB}"/>
    <cellStyle name="Comma 2 2 43" xfId="997" xr:uid="{6FEBD588-9E32-4C0B-B407-BA9282891B6E}"/>
    <cellStyle name="Comma 2 2 44" xfId="998" xr:uid="{079C2F1B-C25A-478F-AA0C-7A665FDFE673}"/>
    <cellStyle name="Comma 2 2 45" xfId="999" xr:uid="{4A4EE9C9-1858-44A7-BB5C-0B9921B88A58}"/>
    <cellStyle name="Comma 2 2 46" xfId="1000" xr:uid="{400AFF9A-CCB8-47ED-B9B7-DCF3802A0852}"/>
    <cellStyle name="Comma 2 2 47" xfId="1001" xr:uid="{DA12DED3-CE0D-46FD-9BFD-6C84904B40B6}"/>
    <cellStyle name="Comma 2 2 5" xfId="1002" xr:uid="{B69823C7-FA96-4813-A095-7C4D4ABEBA3D}"/>
    <cellStyle name="Comma 2 2 6" xfId="1003" xr:uid="{6D4F68B2-32DD-4C4C-B618-93FF1D5627B2}"/>
    <cellStyle name="Comma 2 2 7" xfId="1004" xr:uid="{2F636AF5-B468-4F7A-AB4E-5C33FEACC2CD}"/>
    <cellStyle name="Comma 2 2 8" xfId="1005" xr:uid="{4C2AECEA-74A3-4EE9-9992-5B2832E61EFB}"/>
    <cellStyle name="Comma 2 2 9" xfId="1006" xr:uid="{88904B11-B744-4734-BC62-CAD638670C06}"/>
    <cellStyle name="Comma 2 20" xfId="1007" xr:uid="{95056B3D-A917-42A2-9DF8-3720A802964B}"/>
    <cellStyle name="Comma 2 21" xfId="1008" xr:uid="{C29638B5-E421-4DB5-AC23-4056EBF4130D}"/>
    <cellStyle name="Comma 2 22" xfId="1009" xr:uid="{B47258FF-E1B3-4CC4-B916-21FAE01A91CB}"/>
    <cellStyle name="Comma 2 23" xfId="1010" xr:uid="{1E26D29C-512C-433C-A566-509F22E24777}"/>
    <cellStyle name="Comma 2 24" xfId="1011" xr:uid="{EEA3E0D0-3F57-4FC8-BFCF-1DC9BF3E674D}"/>
    <cellStyle name="Comma 2 25" xfId="1012" xr:uid="{374A9C05-7B18-4752-AC3F-01432A63C213}"/>
    <cellStyle name="Comma 2 26" xfId="1013" xr:uid="{6947E3B9-8E7B-4C6A-BDB3-D972562496B1}"/>
    <cellStyle name="Comma 2 27" xfId="1014" xr:uid="{7F0212B8-3E14-45F6-AA3B-F4782DC5FE87}"/>
    <cellStyle name="Comma 2 28" xfId="1015" xr:uid="{436737D9-DC42-4154-98B9-F8167323E80F}"/>
    <cellStyle name="Comma 2 29" xfId="1016" xr:uid="{731FD34D-74DA-4F56-951C-B2BA27C9BC4E}"/>
    <cellStyle name="Comma 2 3" xfId="14" xr:uid="{747F9C34-45D3-4CBB-AF23-91DBCFEFD334}"/>
    <cellStyle name="Comma 2 3 2" xfId="1017" xr:uid="{887D6F57-DB67-48A6-89B6-3FC9F1463ABA}"/>
    <cellStyle name="Comma 2 3 2 2" xfId="1018" xr:uid="{DA144C91-4134-4A26-85C1-4A51E7140F52}"/>
    <cellStyle name="Comma 2 3 3" xfId="1019" xr:uid="{CF812646-A6C3-4A2E-BCF0-65B6B1264763}"/>
    <cellStyle name="Comma 2 3 4" xfId="1020" xr:uid="{B7B7C371-6123-4F57-856E-0165A38FF1FA}"/>
    <cellStyle name="Comma 2 3 5" xfId="1021" xr:uid="{992601F3-F3DE-49D5-9D90-525DAC8504DE}"/>
    <cellStyle name="Comma 2 30" xfId="1022" xr:uid="{E3DF068D-E4AC-49C1-AD2F-F8B5B1F6A8C0}"/>
    <cellStyle name="Comma 2 31" xfId="1023" xr:uid="{539053B8-C017-4382-B2E3-5ECFF7B350C2}"/>
    <cellStyle name="Comma 2 32" xfId="1024" xr:uid="{8FAA0DB9-0D6B-4B28-B744-7CC96D43BE9E}"/>
    <cellStyle name="Comma 2 33" xfId="1025" xr:uid="{86E8C950-AFD6-4806-85F9-A3756F588B50}"/>
    <cellStyle name="Comma 2 34" xfId="1026" xr:uid="{A5FA7D02-33BB-4E6D-A727-84CE61271551}"/>
    <cellStyle name="Comma 2 35" xfId="1027" xr:uid="{6FC2C92D-8285-4968-AD20-C97C8254C96D}"/>
    <cellStyle name="Comma 2 36" xfId="1028" xr:uid="{87BA047F-BF80-4A23-8501-655B5753FA2E}"/>
    <cellStyle name="Comma 2 37" xfId="1029" xr:uid="{6924DECA-AC15-4787-A89B-73A95330BE95}"/>
    <cellStyle name="Comma 2 38" xfId="1030" xr:uid="{3F6DAF01-7335-4602-A1C7-E6D747C238CB}"/>
    <cellStyle name="Comma 2 39" xfId="1031" xr:uid="{B4D0840D-8CB9-4DB3-A668-6F33C38189EC}"/>
    <cellStyle name="Comma 2 4" xfId="1032" xr:uid="{7012CA8D-7696-4FAD-91D4-FE89228940A7}"/>
    <cellStyle name="Comma 2 4 10" xfId="1033" xr:uid="{02BC1132-7959-4241-B0D8-788617069798}"/>
    <cellStyle name="Comma 2 4 11" xfId="1034" xr:uid="{49296E87-4659-4BCE-9414-CBE658E51459}"/>
    <cellStyle name="Comma 2 4 12" xfId="1035" xr:uid="{A24E2A1E-0BC0-4754-BDF9-C3C1F58F9956}"/>
    <cellStyle name="Comma 2 4 13" xfId="1036" xr:uid="{79FD4D1E-090E-45A4-AF97-890A6EC335EC}"/>
    <cellStyle name="Comma 2 4 14" xfId="1037" xr:uid="{A29CD421-036E-4086-A46C-84068349524B}"/>
    <cellStyle name="Comma 2 4 15" xfId="1038" xr:uid="{75FE6EF1-262D-4BF2-8D4F-C518472B217C}"/>
    <cellStyle name="Comma 2 4 16" xfId="1039" xr:uid="{403DB38C-F054-4A85-A353-BB1FF3612D98}"/>
    <cellStyle name="Comma 2 4 17" xfId="1040" xr:uid="{BF040B02-36D5-4551-AC22-2C98BFBD293F}"/>
    <cellStyle name="Comma 2 4 18" xfId="1041" xr:uid="{B0B60E33-20F0-443F-AA2B-AB37606E0748}"/>
    <cellStyle name="Comma 2 4 19" xfId="1042" xr:uid="{F2B582FC-65FA-4118-B1BB-513F30157698}"/>
    <cellStyle name="Comma 2 4 2" xfId="1043" xr:uid="{60F5414A-A334-4771-A492-BCCF0D1092BB}"/>
    <cellStyle name="Comma 2 4 20" xfId="1044" xr:uid="{FB05196A-00C0-4F82-AF14-20B29C2455B3}"/>
    <cellStyle name="Comma 2 4 21" xfId="1045" xr:uid="{530987BC-CFE1-4E05-B923-E12FED3D15AA}"/>
    <cellStyle name="Comma 2 4 22" xfId="1046" xr:uid="{83B8EA15-6583-4107-9921-70978D6C0DF7}"/>
    <cellStyle name="Comma 2 4 23" xfId="1047" xr:uid="{43A057A7-88B3-47B8-9433-020ADEDE8E9E}"/>
    <cellStyle name="Comma 2 4 3" xfId="1048" xr:uid="{262D5187-E19E-4CF7-B823-994782FAA716}"/>
    <cellStyle name="Comma 2 4 4" xfId="1049" xr:uid="{97A81FB3-3A2F-441D-825F-324F8B6E2407}"/>
    <cellStyle name="Comma 2 4 5" xfId="1050" xr:uid="{8C9E6A2C-E35B-4AF7-B339-9BF88A47B0C1}"/>
    <cellStyle name="Comma 2 4 6" xfId="1051" xr:uid="{F65D790F-C807-4606-8B07-C158E4666168}"/>
    <cellStyle name="Comma 2 4 7" xfId="1052" xr:uid="{FF22248A-5CAE-425F-99EC-BFF8D7BA1852}"/>
    <cellStyle name="Comma 2 4 8" xfId="1053" xr:uid="{30F6FB63-54C0-4E1F-8D79-B9F487445486}"/>
    <cellStyle name="Comma 2 4 9" xfId="1054" xr:uid="{F9FAFD46-9050-4CFA-B4FF-38E610116CAD}"/>
    <cellStyle name="Comma 2 40" xfId="1055" xr:uid="{AB20EA3B-4346-4DA0-AA0C-0F1774994E8C}"/>
    <cellStyle name="Comma 2 41" xfId="1056" xr:uid="{D81EFBCD-D88E-4720-9E56-8443C3C3583E}"/>
    <cellStyle name="Comma 2 42" xfId="1057" xr:uid="{54A77E3B-0536-409F-9E3F-C1C4E25AF50B}"/>
    <cellStyle name="Comma 2 43" xfId="1058" xr:uid="{C2F6FE9E-FE18-4299-B0ED-F9FFA943409D}"/>
    <cellStyle name="Comma 2 44" xfId="1059" xr:uid="{DDA712BF-3FCE-4ED0-8EE8-4EA80E5E280E}"/>
    <cellStyle name="Comma 2 45" xfId="1060" xr:uid="{7B880BEF-F953-4B36-B2C5-D1B85B7883CE}"/>
    <cellStyle name="Comma 2 46" xfId="1061" xr:uid="{C1EA3CD1-2C51-4FD0-9586-A67A946E198A}"/>
    <cellStyle name="Comma 2 47" xfId="1062" xr:uid="{CB7E997C-BB6D-41E7-B2FC-2804663E9413}"/>
    <cellStyle name="Comma 2 48" xfId="1063" xr:uid="{103F488D-C3CD-4CB3-875C-FAADFFF71C7A}"/>
    <cellStyle name="Comma 2 49" xfId="1064" xr:uid="{6370389C-3DBA-47FE-A28C-3266718149C7}"/>
    <cellStyle name="Comma 2 5" xfId="1065" xr:uid="{826F7979-FB21-4023-A844-FCD047E8886D}"/>
    <cellStyle name="Comma 2 5 10" xfId="1066" xr:uid="{3FCD48B9-8EE6-4669-8878-284E0433CBD0}"/>
    <cellStyle name="Comma 2 5 11" xfId="1067" xr:uid="{7AC6E115-CE1C-4408-A69C-55F78A4ED5F9}"/>
    <cellStyle name="Comma 2 5 12" xfId="1068" xr:uid="{5F5EA33A-9F77-4A12-B87B-C2F8D74EC4C9}"/>
    <cellStyle name="Comma 2 5 13" xfId="1069" xr:uid="{C0733294-17EF-437D-90D7-E11BDA0C24C8}"/>
    <cellStyle name="Comma 2 5 14" xfId="1070" xr:uid="{A7A279D9-8778-4B15-96BB-690274DC2123}"/>
    <cellStyle name="Comma 2 5 15" xfId="1071" xr:uid="{F3EA8B37-DD96-4A8F-9C3F-84B295C606EC}"/>
    <cellStyle name="Comma 2 5 16" xfId="1072" xr:uid="{6DBD65A4-9B61-430B-AEF6-C9F9E4B80A0F}"/>
    <cellStyle name="Comma 2 5 17" xfId="1073" xr:uid="{8E061BDF-8EC6-4417-84A1-AA2577FF3E4E}"/>
    <cellStyle name="Comma 2 5 18" xfId="1074" xr:uid="{7EA6728A-3212-4F49-8C3E-1FF477BD9AA6}"/>
    <cellStyle name="Comma 2 5 19" xfId="1075" xr:uid="{2F036767-1216-4D29-B702-E28840B9E780}"/>
    <cellStyle name="Comma 2 5 2" xfId="1076" xr:uid="{FD7DFAF2-BC30-4920-A13C-1040664993BF}"/>
    <cellStyle name="Comma 2 5 2 10" xfId="1077" xr:uid="{319A808A-F654-42C7-BB29-74C0D676D755}"/>
    <cellStyle name="Comma 2 5 2 11" xfId="1078" xr:uid="{DC5063E1-CEF1-40C2-BD46-6C59D31B8049}"/>
    <cellStyle name="Comma 2 5 2 12" xfId="1079" xr:uid="{812A01FE-2051-489C-875D-74C9A25ADD38}"/>
    <cellStyle name="Comma 2 5 2 13" xfId="1080" xr:uid="{7D6D2747-38DA-4B08-A63A-877CE02C6C83}"/>
    <cellStyle name="Comma 2 5 2 14" xfId="1081" xr:uid="{B02C6F78-71C6-4FEC-BF3A-10D61D73F20F}"/>
    <cellStyle name="Comma 2 5 2 15" xfId="1082" xr:uid="{A6FAB0F7-82E2-4DFC-9E13-C95B3D05A49A}"/>
    <cellStyle name="Comma 2 5 2 16" xfId="1083" xr:uid="{E729D8FF-5C89-49D6-8450-ECC474A364B8}"/>
    <cellStyle name="Comma 2 5 2 17" xfId="1084" xr:uid="{82537B16-48DE-4EF3-938E-6609B53A32AB}"/>
    <cellStyle name="Comma 2 5 2 18" xfId="1085" xr:uid="{DB823A7E-8ADF-4574-8F22-AD8D53478317}"/>
    <cellStyle name="Comma 2 5 2 19" xfId="1086" xr:uid="{38E77818-C123-44A5-89BC-7D32E74F6450}"/>
    <cellStyle name="Comma 2 5 2 2" xfId="1087" xr:uid="{FAC4FCD7-8564-467B-9A0E-52237E593EE3}"/>
    <cellStyle name="Comma 2 5 2 2 10" xfId="1088" xr:uid="{4D53768E-4F2D-496F-9848-D0ECEA1EEFA0}"/>
    <cellStyle name="Comma 2 5 2 2 11" xfId="1089" xr:uid="{1E8A0035-2F78-43D1-A2C9-D51E706B8575}"/>
    <cellStyle name="Comma 2 5 2 2 12" xfId="1090" xr:uid="{24CE9086-61DC-44CB-B58D-C09DF66E58DA}"/>
    <cellStyle name="Comma 2 5 2 2 13" xfId="1091" xr:uid="{7A96BEBC-2FCC-4346-A7B5-ECEFB853CF41}"/>
    <cellStyle name="Comma 2 5 2 2 14" xfId="1092" xr:uid="{DED3972A-CB56-4FA4-96CA-7B2C782A979C}"/>
    <cellStyle name="Comma 2 5 2 2 15" xfId="1093" xr:uid="{4304F5C2-E4EF-4923-9336-36568371D5F8}"/>
    <cellStyle name="Comma 2 5 2 2 16" xfId="1094" xr:uid="{E8F27B36-A3ED-46A2-9C59-510BE2D9EE7B}"/>
    <cellStyle name="Comma 2 5 2 2 17" xfId="1095" xr:uid="{EF12264F-6FF3-42A9-A0C7-AF3442C8E0CD}"/>
    <cellStyle name="Comma 2 5 2 2 18" xfId="1096" xr:uid="{FEA1C13B-789C-4C7D-95CB-4BCF57982C26}"/>
    <cellStyle name="Comma 2 5 2 2 19" xfId="1097" xr:uid="{AF040B8A-A81E-430C-94ED-EC055582DA41}"/>
    <cellStyle name="Comma 2 5 2 2 2" xfId="1098" xr:uid="{E02C6FF5-DC64-48E4-A279-299F68DD8384}"/>
    <cellStyle name="Comma 2 5 2 2 3" xfId="1099" xr:uid="{9B68ADD4-86D3-4279-9728-1F390EE80224}"/>
    <cellStyle name="Comma 2 5 2 2 4" xfId="1100" xr:uid="{F3B4EBE2-5B51-43C1-A173-53D85E2E066B}"/>
    <cellStyle name="Comma 2 5 2 2 5" xfId="1101" xr:uid="{FA5DB45E-153A-4F26-A8B3-77EB365ABE9A}"/>
    <cellStyle name="Comma 2 5 2 2 6" xfId="1102" xr:uid="{7C717067-6E1A-4A92-ABD8-0DD6F43204C1}"/>
    <cellStyle name="Comma 2 5 2 2 7" xfId="1103" xr:uid="{5D9AE8B7-3B41-4964-A329-432803481667}"/>
    <cellStyle name="Comma 2 5 2 2 8" xfId="1104" xr:uid="{B6B4FD68-94AE-4587-A981-430F429658E9}"/>
    <cellStyle name="Comma 2 5 2 2 9" xfId="1105" xr:uid="{F5C5BE9C-2774-4902-ADDB-DD719FF92EBD}"/>
    <cellStyle name="Comma 2 5 2 20" xfId="1106" xr:uid="{C4065F05-BE04-4492-8E5E-BFB99DDE3728}"/>
    <cellStyle name="Comma 2 5 2 21" xfId="1107" xr:uid="{18469833-D084-4023-9ADD-083BE0B215B7}"/>
    <cellStyle name="Comma 2 5 2 3" xfId="1108" xr:uid="{4D623562-F0CF-4AC2-97E7-160AECFD4482}"/>
    <cellStyle name="Comma 2 5 2 4" xfId="1109" xr:uid="{ADAE51CF-48C8-43D7-A38D-34C7EA8F8859}"/>
    <cellStyle name="Comma 2 5 2 5" xfId="1110" xr:uid="{612C1813-30BA-41DA-951D-CCCB273DB7AB}"/>
    <cellStyle name="Comma 2 5 2 6" xfId="1111" xr:uid="{CDAF2489-2AA8-454D-9444-B29424B17BD0}"/>
    <cellStyle name="Comma 2 5 2 7" xfId="1112" xr:uid="{6DB65974-0C87-4654-BC17-C9E89B44E6A0}"/>
    <cellStyle name="Comma 2 5 2 8" xfId="1113" xr:uid="{BE35CF81-8088-41B9-8578-2EC19225C75D}"/>
    <cellStyle name="Comma 2 5 2 9" xfId="1114" xr:uid="{2BC0D047-E8CB-4044-838A-254C6ADB09CF}"/>
    <cellStyle name="Comma 2 5 20" xfId="1115" xr:uid="{F8DEB489-6003-4023-B418-D7800B9B40DE}"/>
    <cellStyle name="Comma 2 5 21" xfId="1116" xr:uid="{100D2CDB-2B40-43C2-8EBE-715BD60037CA}"/>
    <cellStyle name="Comma 2 5 3" xfId="1117" xr:uid="{65C0898E-2932-4B76-A39A-DD886779ACE9}"/>
    <cellStyle name="Comma 2 5 4" xfId="1118" xr:uid="{8BCEEEB6-31E6-4D14-B94F-760A95B67178}"/>
    <cellStyle name="Comma 2 5 5" xfId="1119" xr:uid="{2B489B5C-2932-4AEA-97A9-A948D27E32E4}"/>
    <cellStyle name="Comma 2 5 6" xfId="1120" xr:uid="{08AE108F-2115-439D-971B-26F874F7FC42}"/>
    <cellStyle name="Comma 2 5 7" xfId="1121" xr:uid="{53A246A3-B88A-4FBD-9972-CA4B70F87443}"/>
    <cellStyle name="Comma 2 5 8" xfId="1122" xr:uid="{62315B79-1B1F-4055-9CF2-F891722CA87F}"/>
    <cellStyle name="Comma 2 5 9" xfId="1123" xr:uid="{028AD678-5B73-4EF7-9B7A-F814FE40443A}"/>
    <cellStyle name="Comma 2 50" xfId="1124" xr:uid="{EE505CC8-972D-4A4D-9CB4-3E6DCDD6672D}"/>
    <cellStyle name="Comma 2 51" xfId="1125" xr:uid="{BC2A262B-69A9-4503-B1E1-8C8BC61F744B}"/>
    <cellStyle name="Comma 2 52" xfId="1126" xr:uid="{933D17B7-7438-4A48-A182-174647F53C00}"/>
    <cellStyle name="Comma 2 53" xfId="1127" xr:uid="{98464DBF-8262-4D9F-A313-C35CBB987CD7}"/>
    <cellStyle name="Comma 2 54" xfId="1128" xr:uid="{C535C4C2-0A68-41BD-955F-0090F2DB0B51}"/>
    <cellStyle name="Comma 2 55" xfId="1129" xr:uid="{8F904015-9D34-4268-B4BD-986842F95561}"/>
    <cellStyle name="Comma 2 56" xfId="1130" xr:uid="{A60895C5-20D5-4D48-A949-41444D08A3D2}"/>
    <cellStyle name="Comma 2 57" xfId="1131" xr:uid="{3D9A191D-C438-416F-888F-15C720A90D67}"/>
    <cellStyle name="Comma 2 58" xfId="1132" xr:uid="{EE402E16-F969-4C61-85B1-12AF3B5BCC1D}"/>
    <cellStyle name="Comma 2 59" xfId="1133" xr:uid="{6577F2D5-317A-495D-8499-508AB0E92E11}"/>
    <cellStyle name="Comma 2 6" xfId="1134" xr:uid="{197E8C26-58C2-4D25-93C9-C794A8FC3D2B}"/>
    <cellStyle name="Comma 2 6 10" xfId="1135" xr:uid="{CE2B8A20-17CD-47D6-B839-D1D92DDF9E0B}"/>
    <cellStyle name="Comma 2 6 11" xfId="1136" xr:uid="{C7423DDE-5E92-4E4A-89DC-F8B9199312C3}"/>
    <cellStyle name="Comma 2 6 12" xfId="1137" xr:uid="{CE1F6983-FB6C-41E4-B62A-00E27F33F358}"/>
    <cellStyle name="Comma 2 6 13" xfId="1138" xr:uid="{0F81063D-E639-4335-924E-77B25857D110}"/>
    <cellStyle name="Comma 2 6 14" xfId="1139" xr:uid="{21357655-E81C-4FA7-8D5E-CFBE6A3C1A9F}"/>
    <cellStyle name="Comma 2 6 15" xfId="1140" xr:uid="{3376625A-90B5-4824-9D8C-10013E0D71E7}"/>
    <cellStyle name="Comma 2 6 16" xfId="1141" xr:uid="{2851A99E-585F-49EC-84CA-8D802F5455BD}"/>
    <cellStyle name="Comma 2 6 17" xfId="1142" xr:uid="{90A8BE74-32CB-451F-852A-E6532B475895}"/>
    <cellStyle name="Comma 2 6 18" xfId="1143" xr:uid="{1AEFE1AB-4222-455D-B9A7-867FAD274B3B}"/>
    <cellStyle name="Comma 2 6 19" xfId="1144" xr:uid="{906672FA-4A24-4D7D-90DC-5D534F95B622}"/>
    <cellStyle name="Comma 2 6 2" xfId="1145" xr:uid="{501B8B1D-BB89-4A2B-AA7B-E23A73AE5E8F}"/>
    <cellStyle name="Comma 2 6 2 10" xfId="1146" xr:uid="{0A5A844E-FFBE-4263-9604-E41F628A620A}"/>
    <cellStyle name="Comma 2 6 2 11" xfId="1147" xr:uid="{A14B632E-33A2-4C5A-A764-17475C1FD1E5}"/>
    <cellStyle name="Comma 2 6 2 12" xfId="1148" xr:uid="{DEDC8ADB-A530-473F-92C5-27CCD2C7EE2E}"/>
    <cellStyle name="Comma 2 6 2 13" xfId="1149" xr:uid="{E1116B8B-5F77-4A3C-80E0-5A0B73906592}"/>
    <cellStyle name="Comma 2 6 2 14" xfId="1150" xr:uid="{2AC788D9-F5EE-4444-A2B6-7EE0F8F2AF36}"/>
    <cellStyle name="Comma 2 6 2 15" xfId="1151" xr:uid="{A7EFE40F-25AD-4C0D-B254-010B166AF0D1}"/>
    <cellStyle name="Comma 2 6 2 16" xfId="1152" xr:uid="{17B14C6F-B225-497D-9165-67909FFA2C39}"/>
    <cellStyle name="Comma 2 6 2 17" xfId="1153" xr:uid="{2AA62CB2-005C-464B-984A-47ED1C45B3EA}"/>
    <cellStyle name="Comma 2 6 2 18" xfId="1154" xr:uid="{ABE877BD-8F40-4B72-96BD-C2D895337D93}"/>
    <cellStyle name="Comma 2 6 2 19" xfId="1155" xr:uid="{886DD9AD-529B-48D9-B387-19F762300977}"/>
    <cellStyle name="Comma 2 6 2 2" xfId="1156" xr:uid="{700B6208-D15E-4233-B3E2-8A8F2CF1D7DF}"/>
    <cellStyle name="Comma 2 6 2 3" xfId="1157" xr:uid="{B885DCC5-A01A-4351-BA91-37C1081C6C60}"/>
    <cellStyle name="Comma 2 6 2 4" xfId="1158" xr:uid="{3EAC02BE-3F82-4FC5-A684-B4DB50991A05}"/>
    <cellStyle name="Comma 2 6 2 5" xfId="1159" xr:uid="{BAEDD035-4164-4BF8-ACB9-DE4F4CBCEE6A}"/>
    <cellStyle name="Comma 2 6 2 6" xfId="1160" xr:uid="{77F96778-48BC-442B-993F-332617E4D2BE}"/>
    <cellStyle name="Comma 2 6 2 7" xfId="1161" xr:uid="{C97ABB80-3650-4DAC-8C54-022837BDD480}"/>
    <cellStyle name="Comma 2 6 2 8" xfId="1162" xr:uid="{6A9CECA3-1E0A-44DA-8623-0D2A2E809336}"/>
    <cellStyle name="Comma 2 6 2 9" xfId="1163" xr:uid="{49A53E27-3905-4528-A99B-063649550BEE}"/>
    <cellStyle name="Comma 2 6 20" xfId="1164" xr:uid="{7D29B4EB-7581-42A6-A26E-25F6E0CD1E21}"/>
    <cellStyle name="Comma 2 6 21" xfId="1165" xr:uid="{88E0F836-1F20-4836-B910-42AC6A814059}"/>
    <cellStyle name="Comma 2 6 3" xfId="1166" xr:uid="{02CCAEF7-C855-431D-A611-2A6D0ABDF618}"/>
    <cellStyle name="Comma 2 6 4" xfId="1167" xr:uid="{A6CC69D1-23DB-4528-BAB6-647BF520341C}"/>
    <cellStyle name="Comma 2 6 5" xfId="1168" xr:uid="{242384E7-8688-4AE8-81FF-4C11CD26BE8D}"/>
    <cellStyle name="Comma 2 6 6" xfId="1169" xr:uid="{8359F500-D511-4969-AEED-79C7CAE106BA}"/>
    <cellStyle name="Comma 2 6 7" xfId="1170" xr:uid="{538333EB-B4C1-41EA-8BDB-D634260A62FD}"/>
    <cellStyle name="Comma 2 6 8" xfId="1171" xr:uid="{C83CBC10-29F1-48A8-A3F6-26257F0B5C8C}"/>
    <cellStyle name="Comma 2 6 9" xfId="1172" xr:uid="{795ED8C8-EF25-4948-A0DC-3978AF4FAB5A}"/>
    <cellStyle name="Comma 2 60" xfId="1173" xr:uid="{9508E0FF-A080-4976-98DB-5B426628E9F5}"/>
    <cellStyle name="Comma 2 61" xfId="1174" xr:uid="{DBEE1434-5F43-43C7-A59A-261247BF620B}"/>
    <cellStyle name="Comma 2 62" xfId="1175" xr:uid="{B3B2B935-E69D-4462-A87B-C4883157996A}"/>
    <cellStyle name="Comma 2 63" xfId="1176" xr:uid="{EC73A3EA-53D5-4507-AA32-FF9D2391741F}"/>
    <cellStyle name="Comma 2 64" xfId="1177" xr:uid="{54317C73-DAE2-4C3E-A546-1737E33BB21A}"/>
    <cellStyle name="Comma 2 65" xfId="1178" xr:uid="{52D7A69E-A7F5-4E48-9DC9-B02241E63B62}"/>
    <cellStyle name="Comma 2 66" xfId="1179" xr:uid="{DE2C5E49-E37C-4FB9-A226-624C554A0EF1}"/>
    <cellStyle name="Comma 2 67" xfId="1180" xr:uid="{F55464BD-ED7F-46A1-9EA1-8A0B4F062E04}"/>
    <cellStyle name="Comma 2 7" xfId="1181" xr:uid="{D271D2C2-58DE-4BB2-ADB6-1181F96D9C53}"/>
    <cellStyle name="Comma 2 7 10" xfId="1182" xr:uid="{B89CD9BB-9FC0-455D-965E-A7056892E22B}"/>
    <cellStyle name="Comma 2 7 11" xfId="1183" xr:uid="{D2C0060F-3958-4BCA-AC6C-67C504BE46E6}"/>
    <cellStyle name="Comma 2 7 12" xfId="1184" xr:uid="{470DB6A8-E2E2-4A77-B714-98650177915D}"/>
    <cellStyle name="Comma 2 7 13" xfId="1185" xr:uid="{68778A2F-2C8D-41D9-9C49-A6A55FA27F36}"/>
    <cellStyle name="Comma 2 7 14" xfId="1186" xr:uid="{E06C6760-342E-4172-BDF4-EA2AF904748C}"/>
    <cellStyle name="Comma 2 7 15" xfId="1187" xr:uid="{4E0F9521-7F3A-48BA-9ED8-7ADCE72EFB3C}"/>
    <cellStyle name="Comma 2 7 16" xfId="1188" xr:uid="{82C07AC8-190B-48BB-B717-B3A0534D43A9}"/>
    <cellStyle name="Comma 2 7 17" xfId="1189" xr:uid="{C207246C-D804-4768-A0B6-07850815452D}"/>
    <cellStyle name="Comma 2 7 18" xfId="1190" xr:uid="{4F061DE3-26CD-4827-970A-B31935FFFCED}"/>
    <cellStyle name="Comma 2 7 19" xfId="1191" xr:uid="{996BDE7A-C282-44AA-94D3-EFF1A4F9BF7F}"/>
    <cellStyle name="Comma 2 7 2" xfId="1192" xr:uid="{F19EA733-4394-479B-AB50-8964E614BE68}"/>
    <cellStyle name="Comma 2 7 2 10" xfId="1193" xr:uid="{5688D75A-ACB0-45F4-88A8-071363882D70}"/>
    <cellStyle name="Comma 2 7 2 11" xfId="1194" xr:uid="{0B8542E5-0047-455A-9FD2-C05C6B3B97DE}"/>
    <cellStyle name="Comma 2 7 2 12" xfId="1195" xr:uid="{42C73DB2-131A-4401-9F57-A28F01352B09}"/>
    <cellStyle name="Comma 2 7 2 13" xfId="1196" xr:uid="{D1266EA8-FBF7-4D2F-A98C-BBA0451F63CA}"/>
    <cellStyle name="Comma 2 7 2 14" xfId="1197" xr:uid="{86C336EA-6539-4D3F-86AB-9A320267807C}"/>
    <cellStyle name="Comma 2 7 2 15" xfId="1198" xr:uid="{0E681B24-AB6D-464D-B8B4-A3308C2D97C5}"/>
    <cellStyle name="Comma 2 7 2 16" xfId="1199" xr:uid="{82E8F609-A43F-4A36-8072-84861C3D8094}"/>
    <cellStyle name="Comma 2 7 2 17" xfId="1200" xr:uid="{12FE8485-DFCF-48B0-8CC2-6DA7410A0625}"/>
    <cellStyle name="Comma 2 7 2 18" xfId="1201" xr:uid="{E6C49447-3703-4564-8C38-5C1EB66E6BB6}"/>
    <cellStyle name="Comma 2 7 2 19" xfId="1202" xr:uid="{528E7493-2009-4E7D-A40D-D6C2AE8F452E}"/>
    <cellStyle name="Comma 2 7 2 2" xfId="1203" xr:uid="{D569427B-D5B1-432F-9372-881DE578975D}"/>
    <cellStyle name="Comma 2 7 2 3" xfId="1204" xr:uid="{890D2802-9CAB-4A1C-9A53-0D56CF690DA4}"/>
    <cellStyle name="Comma 2 7 2 4" xfId="1205" xr:uid="{B3BE7C2E-BF08-4609-96CA-F4057C6E1325}"/>
    <cellStyle name="Comma 2 7 2 5" xfId="1206" xr:uid="{F2DC41FF-EAEF-4CF2-9AC2-6C2491D44238}"/>
    <cellStyle name="Comma 2 7 2 6" xfId="1207" xr:uid="{A63E1757-2E28-4592-96A4-D6569BD3AE30}"/>
    <cellStyle name="Comma 2 7 2 7" xfId="1208" xr:uid="{AEA62EB4-0EED-42D5-AC33-0CC2D3A05D5E}"/>
    <cellStyle name="Comma 2 7 2 8" xfId="1209" xr:uid="{9790C4F1-C512-4DC5-8AF0-3D5BA4533E92}"/>
    <cellStyle name="Comma 2 7 2 9" xfId="1210" xr:uid="{25AC0BD1-258F-47B9-943F-79D96649972F}"/>
    <cellStyle name="Comma 2 7 20" xfId="1211" xr:uid="{9852E69B-22E9-4B4B-A805-82CC1E0B9ED5}"/>
    <cellStyle name="Comma 2 7 21" xfId="1212" xr:uid="{4FBC73ED-E227-4712-8405-0A854DEAF070}"/>
    <cellStyle name="Comma 2 7 3" xfId="1213" xr:uid="{F52C6447-E0DD-4A4A-B5DE-CA1AFE32BD92}"/>
    <cellStyle name="Comma 2 7 4" xfId="1214" xr:uid="{E1F06F0B-EB65-4D9B-9683-65A988135413}"/>
    <cellStyle name="Comma 2 7 5" xfId="1215" xr:uid="{8630E9E8-8D39-43CC-AA2A-CA8FA751934B}"/>
    <cellStyle name="Comma 2 7 6" xfId="1216" xr:uid="{E2354FF6-89B6-43A2-84B0-77F4BE263D78}"/>
    <cellStyle name="Comma 2 7 7" xfId="1217" xr:uid="{1F5F419D-F46A-46E5-B15C-622EFE8F827A}"/>
    <cellStyle name="Comma 2 7 8" xfId="1218" xr:uid="{C2197B8F-A589-444B-BE73-0849949385BF}"/>
    <cellStyle name="Comma 2 7 9" xfId="1219" xr:uid="{83830A97-B19F-4798-B157-B3F5D4450C1F}"/>
    <cellStyle name="Comma 2 8" xfId="1220" xr:uid="{B0C330CA-3EC6-49AE-91FB-FB984FE546DC}"/>
    <cellStyle name="Comma 2 8 10" xfId="1221" xr:uid="{3C28E0D4-ADC6-472F-AE52-CCC2E35F58C6}"/>
    <cellStyle name="Comma 2 8 11" xfId="1222" xr:uid="{C3C2F925-352F-4646-98DD-F6BEBC15A013}"/>
    <cellStyle name="Comma 2 8 12" xfId="1223" xr:uid="{25AB9018-D856-4D39-A436-47F4E3F6D99B}"/>
    <cellStyle name="Comma 2 8 13" xfId="1224" xr:uid="{12D137A8-DAC4-4802-A364-5A21C999176C}"/>
    <cellStyle name="Comma 2 8 14" xfId="1225" xr:uid="{32E01292-B71D-43F0-8C79-1C42562735AC}"/>
    <cellStyle name="Comma 2 8 15" xfId="1226" xr:uid="{2B1D4870-5B1D-4614-A523-83ADEBEAF705}"/>
    <cellStyle name="Comma 2 8 16" xfId="1227" xr:uid="{342DB296-FF36-4210-9422-A6099BCB8E43}"/>
    <cellStyle name="Comma 2 8 17" xfId="1228" xr:uid="{EA26CEC3-1EB5-4855-88A4-28BAEFDDC746}"/>
    <cellStyle name="Comma 2 8 18" xfId="1229" xr:uid="{E27B2028-1366-4818-AEC2-39742DA384EB}"/>
    <cellStyle name="Comma 2 8 19" xfId="1230" xr:uid="{8DFE70F5-6A76-4FE6-8C84-A7A10B02E4BF}"/>
    <cellStyle name="Comma 2 8 2" xfId="1231" xr:uid="{BD9D94CE-ACC6-434E-A992-D8B61C32ECB8}"/>
    <cellStyle name="Comma 2 8 3" xfId="1232" xr:uid="{B3F743AB-BE75-446B-8D3C-033606154D02}"/>
    <cellStyle name="Comma 2 8 4" xfId="1233" xr:uid="{AE65D478-47E7-408F-B055-5428DC2A44DE}"/>
    <cellStyle name="Comma 2 8 5" xfId="1234" xr:uid="{8D0C7C03-B143-4789-B7BD-865E0696AF51}"/>
    <cellStyle name="Comma 2 8 6" xfId="1235" xr:uid="{E3C1804F-1404-44A1-9BCA-3A4E8F8DF71A}"/>
    <cellStyle name="Comma 2 8 7" xfId="1236" xr:uid="{6E3B1652-8E66-4B52-8F4F-D46CD26D4C69}"/>
    <cellStyle name="Comma 2 8 8" xfId="1237" xr:uid="{0E271331-FF8D-46AF-9D79-8FB40BB4C1CF}"/>
    <cellStyle name="Comma 2 8 9" xfId="1238" xr:uid="{F92B2299-205E-42E3-9E4D-0E6F23E26A5D}"/>
    <cellStyle name="Comma 2 9" xfId="1239" xr:uid="{52BE7E36-2D3C-4275-A79E-8B320D1F1304}"/>
    <cellStyle name="Comma 2 9 10" xfId="1240" xr:uid="{5C7916EC-ECB1-4B51-823C-F9530DBF2C77}"/>
    <cellStyle name="Comma 2 9 11" xfId="1241" xr:uid="{D3FE0493-E795-46FE-92B7-8EB331BC4328}"/>
    <cellStyle name="Comma 2 9 12" xfId="1242" xr:uid="{0DC63478-1D05-4D46-862E-1DBBB762C7A0}"/>
    <cellStyle name="Comma 2 9 13" xfId="1243" xr:uid="{60F6949A-24BA-4317-81A2-1FAE3C7F029D}"/>
    <cellStyle name="Comma 2 9 14" xfId="1244" xr:uid="{254EE32F-AB4D-4B9D-A59C-2AFD4C84BFF0}"/>
    <cellStyle name="Comma 2 9 15" xfId="1245" xr:uid="{58362F03-C963-455D-BD8A-65725B29CA74}"/>
    <cellStyle name="Comma 2 9 16" xfId="1246" xr:uid="{2F1BBA77-A391-44E1-B267-A3689BE7EE59}"/>
    <cellStyle name="Comma 2 9 17" xfId="1247" xr:uid="{C51AF165-F181-45B0-86BF-A008700EC4CA}"/>
    <cellStyle name="Comma 2 9 18" xfId="1248" xr:uid="{26F55F53-8A57-4A44-8378-CC7CC9C69862}"/>
    <cellStyle name="Comma 2 9 19" xfId="1249" xr:uid="{B1810742-DC06-4773-B702-1329789AB3B8}"/>
    <cellStyle name="Comma 2 9 2" xfId="1250" xr:uid="{F8D8AFDF-B565-4963-979E-2C88A0287E33}"/>
    <cellStyle name="Comma 2 9 3" xfId="1251" xr:uid="{D443A9DE-58D7-43AF-B51B-12AE68B2EF34}"/>
    <cellStyle name="Comma 2 9 4" xfId="1252" xr:uid="{FC038201-9799-4649-A623-8351E04A34D5}"/>
    <cellStyle name="Comma 2 9 5" xfId="1253" xr:uid="{F9E89ADE-85FC-4968-988A-AF2A663317A1}"/>
    <cellStyle name="Comma 2 9 6" xfId="1254" xr:uid="{D3C1608B-C280-413A-9AAC-98C70628868D}"/>
    <cellStyle name="Comma 2 9 7" xfId="1255" xr:uid="{CEE3F342-B5E0-414A-8E1E-4E5FFF0D0B26}"/>
    <cellStyle name="Comma 2 9 8" xfId="1256" xr:uid="{24B146AE-2485-4556-BA4F-37C14AA64A03}"/>
    <cellStyle name="Comma 2 9 9" xfId="1257" xr:uid="{73D7818D-6690-4273-BD5B-ABB27426F4B4}"/>
    <cellStyle name="Comma 2_2010 sales" xfId="15" xr:uid="{8F563762-699E-4455-85F6-5213DBCC86B0}"/>
    <cellStyle name="Comma 20" xfId="1258" xr:uid="{0876630A-FA9C-4374-8970-AC85A4F0393B}"/>
    <cellStyle name="Comma 21" xfId="1259" xr:uid="{D09E5BA5-07E8-4761-8465-6337CBDFAE0A}"/>
    <cellStyle name="Comma 22" xfId="1260" xr:uid="{420C7AAC-245F-47AE-863C-DEBC0E8B13C3}"/>
    <cellStyle name="Comma 22 10" xfId="1261" xr:uid="{4D1E880E-33AD-44DB-81F1-5E999058A900}"/>
    <cellStyle name="Comma 22 11" xfId="1262" xr:uid="{B73C9172-CA2D-4074-B445-19931BE6E325}"/>
    <cellStyle name="Comma 22 12" xfId="1263" xr:uid="{024586BB-3781-481A-9FCA-9A3DE67AE0BB}"/>
    <cellStyle name="Comma 22 13" xfId="1264" xr:uid="{56601486-FFD5-435D-A298-71063F13ED95}"/>
    <cellStyle name="Comma 22 14" xfId="1265" xr:uid="{8AE3EE4F-FEE8-462A-83C1-A0A57A60A195}"/>
    <cellStyle name="Comma 22 15" xfId="1266" xr:uid="{4EE7E7D1-042B-4B07-AF6C-ADACDC61E49E}"/>
    <cellStyle name="Comma 22 16" xfId="1267" xr:uid="{C659306D-2CC7-405C-92CF-B51A28C532CA}"/>
    <cellStyle name="Comma 22 17" xfId="1268" xr:uid="{D5EDA6C8-DF9B-4BF2-9B80-B23384699D1D}"/>
    <cellStyle name="Comma 22 18" xfId="1269" xr:uid="{009BAF0B-0900-4538-A4AD-A8B13FA6B440}"/>
    <cellStyle name="Comma 22 19" xfId="1270" xr:uid="{8648EF54-04E0-4071-B500-AEE5A4187E77}"/>
    <cellStyle name="Comma 22 2" xfId="1271" xr:uid="{29301D2F-55F3-433B-845D-7A3B3E2743B9}"/>
    <cellStyle name="Comma 22 3" xfId="1272" xr:uid="{E3B82ACA-18E1-4F02-BD51-2673BA3D26DE}"/>
    <cellStyle name="Comma 22 4" xfId="1273" xr:uid="{10DFF145-E7A2-461F-AE23-4D8EE232DD2D}"/>
    <cellStyle name="Comma 22 5" xfId="1274" xr:uid="{1638D40E-EE1E-4852-AED5-F73001D75A35}"/>
    <cellStyle name="Comma 22 6" xfId="1275" xr:uid="{93485879-C7F2-44AB-94A0-BA48E50D4F87}"/>
    <cellStyle name="Comma 22 7" xfId="1276" xr:uid="{381D7362-8348-46FF-A09D-D7664FCF8045}"/>
    <cellStyle name="Comma 22 8" xfId="1277" xr:uid="{28228FB2-9BE8-4500-906C-60FAC739A260}"/>
    <cellStyle name="Comma 22 9" xfId="1278" xr:uid="{A50831CA-E495-4CD7-8EEE-5EEE99B1D90E}"/>
    <cellStyle name="Comma 23" xfId="1279" xr:uid="{7C897548-25EC-4FDD-80BA-6FFF9FA76CB2}"/>
    <cellStyle name="Comma 23 2" xfId="1280" xr:uid="{BB3F319E-0662-4BD4-B8F8-40C560705B14}"/>
    <cellStyle name="Comma 24" xfId="1281" xr:uid="{20F1B829-27EF-41D4-B9E2-7F0BD8157F73}"/>
    <cellStyle name="Comma 24 10" xfId="1282" xr:uid="{DD6E0D22-9B52-46BF-A6DE-7182F53125D5}"/>
    <cellStyle name="Comma 24 11" xfId="1283" xr:uid="{AB85FD1C-FE3B-4E3C-9358-956D955AC625}"/>
    <cellStyle name="Comma 24 12" xfId="1284" xr:uid="{DB6ADB46-A58D-4FAF-9C4D-2626DC5BBF17}"/>
    <cellStyle name="Comma 24 13" xfId="1285" xr:uid="{B1F35522-5B5D-40FB-A2A0-FA5BD5018CA4}"/>
    <cellStyle name="Comma 24 14" xfId="1286" xr:uid="{BB351C5C-3BBB-4C77-AF25-758A5145373F}"/>
    <cellStyle name="Comma 24 15" xfId="1287" xr:uid="{8894CD26-F4BA-440D-BD17-2B50746BC31B}"/>
    <cellStyle name="Comma 24 16" xfId="1288" xr:uid="{6294B852-5F2E-45C2-920A-81A829A70319}"/>
    <cellStyle name="Comma 24 17" xfId="1289" xr:uid="{727976C8-45BC-4EFE-9067-C5D535EBEB69}"/>
    <cellStyle name="Comma 24 18" xfId="1290" xr:uid="{267D7359-9C4A-46E8-841E-6787B358AD0A}"/>
    <cellStyle name="Comma 24 19" xfId="1291" xr:uid="{0C3D74BF-EE7D-4E2B-9533-E08D3272E34C}"/>
    <cellStyle name="Comma 24 2" xfId="1292" xr:uid="{092054C1-764F-4317-96F5-94A8F1355196}"/>
    <cellStyle name="Comma 24 3" xfId="1293" xr:uid="{41B74362-1619-4BA0-AEF5-CED63FD8067D}"/>
    <cellStyle name="Comma 24 4" xfId="1294" xr:uid="{F84FD751-6E32-4B91-8274-4A74C8BC7ADC}"/>
    <cellStyle name="Comma 24 5" xfId="1295" xr:uid="{91E0C216-8C7A-4700-B02D-0839F4B091AC}"/>
    <cellStyle name="Comma 24 6" xfId="1296" xr:uid="{2C9B903A-55C3-403F-B94B-B228601CDD78}"/>
    <cellStyle name="Comma 24 7" xfId="1297" xr:uid="{3AB43E52-3D73-4E47-A82B-73E122E1F6E7}"/>
    <cellStyle name="Comma 24 8" xfId="1298" xr:uid="{B2B3CB1C-280E-4315-BBF5-E14496A45657}"/>
    <cellStyle name="Comma 24 9" xfId="1299" xr:uid="{38A0C47A-6160-4641-881E-031DA6D35B77}"/>
    <cellStyle name="Comma 25" xfId="1300" xr:uid="{06A521E9-E01E-4980-9545-0030DC87F9EA}"/>
    <cellStyle name="Comma 26" xfId="1301" xr:uid="{93EDE83B-30E1-40D1-A553-965470B1D943}"/>
    <cellStyle name="Comma 27" xfId="1302" xr:uid="{300F3982-9A6F-47D4-B9F0-8119332B52D1}"/>
    <cellStyle name="Comma 28" xfId="16" xr:uid="{EEF65B9B-DE2C-43BA-8557-6C28DA3CAF9B}"/>
    <cellStyle name="Comma 29" xfId="1303" xr:uid="{5839D9D7-74EB-4255-B1C8-C60DFB775B76}"/>
    <cellStyle name="Comma 3" xfId="4" xr:uid="{DCBAD00B-633D-417F-B74E-51BDCB4E24BC}"/>
    <cellStyle name="Comma 3 10" xfId="1304" xr:uid="{7B25AA43-1B41-4342-A2DA-A4C0A618E661}"/>
    <cellStyle name="Comma 3 2" xfId="17" xr:uid="{AF290592-DBCD-4060-BBEB-CF50DBDB7BAC}"/>
    <cellStyle name="Comma 3 2 2" xfId="1305" xr:uid="{97EC568F-0883-4657-A2FE-8F9C834B7E7D}"/>
    <cellStyle name="Comma 3 2 3" xfId="1306" xr:uid="{21F1C42F-F6E5-4DCD-B500-96165533FFED}"/>
    <cellStyle name="Comma 3 2 4" xfId="1307" xr:uid="{F9FD2E5C-9B00-4B48-B652-3AE467745B30}"/>
    <cellStyle name="Comma 3 2 5" xfId="1308" xr:uid="{A5894419-DE53-465B-B140-80BCE6AA6BA9}"/>
    <cellStyle name="Comma 3 3" xfId="1309" xr:uid="{DDEBAA0F-F5F7-4ACF-A14D-7AA0BFEE31AE}"/>
    <cellStyle name="Comma 3 3 2" xfId="3508" xr:uid="{D3599EF6-685E-4159-AF2B-B0B03EC44057}"/>
    <cellStyle name="Comma 3 4" xfId="1310" xr:uid="{9478CC57-63FA-47F1-892A-F6387DAE06A7}"/>
    <cellStyle name="Comma 3 5" xfId="1311" xr:uid="{B5EC524A-8D36-4DB9-865B-2C9C9D540F18}"/>
    <cellStyle name="Comma 3 6" xfId="1312" xr:uid="{A6308C38-EE77-417A-904D-F0E18943C45D}"/>
    <cellStyle name="Comma 3 7" xfId="1313" xr:uid="{25E1AAE1-74E9-470E-8CA5-181F61B27C02}"/>
    <cellStyle name="Comma 3 8" xfId="1314" xr:uid="{E41310EC-32A5-4821-9B0D-04EFE3D8BEE6}"/>
    <cellStyle name="Comma 3 9" xfId="1315" xr:uid="{8B806878-49F9-44BE-9FD6-9B8AA4AAD6D2}"/>
    <cellStyle name="Comma 4" xfId="18" xr:uid="{8C87367E-3788-4CF4-A4C4-BC50A565C4CC}"/>
    <cellStyle name="Comma 4 10" xfId="1316" xr:uid="{2E499C50-342F-45CD-9163-FE8CDA839A9A}"/>
    <cellStyle name="Comma 4 11" xfId="1317" xr:uid="{F0A71E98-47DC-41F0-81E9-769418D3CA1A}"/>
    <cellStyle name="Comma 4 12" xfId="1318" xr:uid="{0894C10C-8422-4EA8-AE36-67ABCE521D43}"/>
    <cellStyle name="Comma 4 13" xfId="1319" xr:uid="{4EE88A14-F3E5-4698-ABC6-A7CBAD71E437}"/>
    <cellStyle name="Comma 4 14" xfId="1320" xr:uid="{B3C3CE91-BD4F-4FA3-A24B-BC879AFCE4FF}"/>
    <cellStyle name="Comma 4 15" xfId="1321" xr:uid="{230FFE83-182F-4B3A-9ECE-D4AAFBCFC8BC}"/>
    <cellStyle name="Comma 4 16" xfId="1322" xr:uid="{82118F87-DE1D-4681-BB3B-957ABAEC5528}"/>
    <cellStyle name="Comma 4 17" xfId="1323" xr:uid="{71EC47E4-A44A-42F5-946C-7229D94F8EA4}"/>
    <cellStyle name="Comma 4 18" xfId="1324" xr:uid="{760D2122-8E9A-4FD9-92DA-B71D6AA02BC6}"/>
    <cellStyle name="Comma 4 19" xfId="1325" xr:uid="{FDCBCE1C-24EA-451F-A65F-C16D8F64DBA5}"/>
    <cellStyle name="Comma 4 2" xfId="3" xr:uid="{5EF71E4C-EF13-435B-A42E-D67F0B5ACFDA}"/>
    <cellStyle name="Comma 4 2 2" xfId="19" xr:uid="{A1EAF267-AFFD-4A60-89E2-C94EDBA90E9B}"/>
    <cellStyle name="Comma 4 2 3" xfId="1326" xr:uid="{D00C1122-ED33-48B0-8797-E5EFE5829E0E}"/>
    <cellStyle name="Comma 4 2 4" xfId="1327" xr:uid="{D86A93EA-5FEB-49E6-B0B4-E5C2934BF7DF}"/>
    <cellStyle name="Comma 4 20" xfId="1328" xr:uid="{20ACD2F1-4BD3-4F61-BC6C-0F5A4AC23148}"/>
    <cellStyle name="Comma 4 21" xfId="1329" xr:uid="{33E33AB3-228E-4C8A-A06B-C15255318A43}"/>
    <cellStyle name="Comma 4 22" xfId="1330" xr:uid="{B871F0D6-9591-4A37-AAEF-D2B145A2E274}"/>
    <cellStyle name="Comma 4 23" xfId="1331" xr:uid="{714B0378-3946-44C0-B5D6-444516575924}"/>
    <cellStyle name="Comma 4 24" xfId="1332" xr:uid="{68EE260D-D1BA-4E65-8E85-0306C0D8B3C3}"/>
    <cellStyle name="Comma 4 25" xfId="1333" xr:uid="{06E3351F-DF3F-46FF-9E4C-3DAC349B93B1}"/>
    <cellStyle name="Comma 4 26" xfId="1334" xr:uid="{D992DD23-EAD1-402F-9AA2-43C056B8E1F5}"/>
    <cellStyle name="Comma 4 27" xfId="1335" xr:uid="{1D86734B-9B32-43B6-AC07-3AB4C89A5374}"/>
    <cellStyle name="Comma 4 28" xfId="1336" xr:uid="{20627909-B8C8-49C4-936D-35D8AC34A176}"/>
    <cellStyle name="Comma 4 29" xfId="1337" xr:uid="{F1A5A845-9E2A-4725-A758-74D026523F92}"/>
    <cellStyle name="Comma 4 3" xfId="1338" xr:uid="{B79C43BC-73AD-4442-B93B-BC283CE38197}"/>
    <cellStyle name="Comma 4 3 10" xfId="1339" xr:uid="{53A5D973-02FD-4505-9F75-3C9AEAEFD4CB}"/>
    <cellStyle name="Comma 4 3 11" xfId="1340" xr:uid="{95D63D81-68E7-4C11-A744-AAA94AE08EC6}"/>
    <cellStyle name="Comma 4 3 12" xfId="1341" xr:uid="{8E67C42F-59EE-41D8-9635-B38EC9907E9A}"/>
    <cellStyle name="Comma 4 3 13" xfId="1342" xr:uid="{524C3EBD-C8E1-470A-B54E-C39D26090A2B}"/>
    <cellStyle name="Comma 4 3 14" xfId="1343" xr:uid="{E648C054-056B-4232-B627-F23278736D0D}"/>
    <cellStyle name="Comma 4 3 15" xfId="1344" xr:uid="{1DD2593D-E35A-4F74-AC09-86C795D39043}"/>
    <cellStyle name="Comma 4 3 16" xfId="1345" xr:uid="{314F291B-0259-4DE6-87A9-272B96DBC0BF}"/>
    <cellStyle name="Comma 4 3 17" xfId="1346" xr:uid="{9711A82C-F475-4D22-A4F8-5DA38DBB8975}"/>
    <cellStyle name="Comma 4 3 18" xfId="1347" xr:uid="{C1AAA139-18BE-4F9D-85AA-066CA9044097}"/>
    <cellStyle name="Comma 4 3 19" xfId="1348" xr:uid="{2ACFD0A8-9C96-44AF-A949-9149E29065BC}"/>
    <cellStyle name="Comma 4 3 2" xfId="1349" xr:uid="{1CA6EADE-404F-414B-B99F-4027E9E40A75}"/>
    <cellStyle name="Comma 4 3 3" xfId="1350" xr:uid="{9B2318EC-E015-406E-A4F1-53AC97B39A04}"/>
    <cellStyle name="Comma 4 3 4" xfId="1351" xr:uid="{C0362758-FA81-4AF6-9F8E-D0E89FF92DC7}"/>
    <cellStyle name="Comma 4 3 5" xfId="1352" xr:uid="{AE3A41AD-6EBC-4492-9A86-A3CE2CE4335A}"/>
    <cellStyle name="Comma 4 3 6" xfId="1353" xr:uid="{120A6424-282F-49DF-8E36-3F35E4AAC4EF}"/>
    <cellStyle name="Comma 4 3 7" xfId="1354" xr:uid="{731714F8-6E93-461B-B639-075BA8B92CEC}"/>
    <cellStyle name="Comma 4 3 8" xfId="1355" xr:uid="{DE042AFA-83C7-4FE8-92EA-8D00A972F2D4}"/>
    <cellStyle name="Comma 4 3 9" xfId="1356" xr:uid="{C89524FB-49FD-46A3-BAFD-9BFBAD013753}"/>
    <cellStyle name="Comma 4 30" xfId="1357" xr:uid="{65C31F33-D567-4371-AB98-16A54DE6B8DF}"/>
    <cellStyle name="Comma 4 31" xfId="1358" xr:uid="{32305803-60B0-48BB-A871-B259AD30207B}"/>
    <cellStyle name="Comma 4 32" xfId="1359" xr:uid="{42BF8CB0-BE83-41EB-8317-5F0C3ACF9F9E}"/>
    <cellStyle name="Comma 4 33" xfId="1360" xr:uid="{6B5B5CD8-DC09-4B05-BA2C-FBC303014905}"/>
    <cellStyle name="Comma 4 34" xfId="1361" xr:uid="{D46D88E0-BBC6-4778-A0E0-D5C42CEAAC48}"/>
    <cellStyle name="Comma 4 35" xfId="1362" xr:uid="{1384F695-A65D-42AE-90EE-20EAB87F87BC}"/>
    <cellStyle name="Comma 4 36" xfId="1363" xr:uid="{7892C393-2F1D-472F-91EE-B4318B03087D}"/>
    <cellStyle name="Comma 4 37" xfId="1364" xr:uid="{BDB50387-A595-4A54-A191-2B58A7BC29AD}"/>
    <cellStyle name="Comma 4 38" xfId="1365" xr:uid="{7845A599-B063-40F4-B3C3-1D2704C61987}"/>
    <cellStyle name="Comma 4 39" xfId="1366" xr:uid="{7EE38A9A-D25A-4E70-90E0-A504F7183189}"/>
    <cellStyle name="Comma 4 4" xfId="1367" xr:uid="{4AF71D22-884F-4FE1-9F59-E37B99580D6A}"/>
    <cellStyle name="Comma 4 4 10" xfId="1368" xr:uid="{FBEE9B84-78AF-4E3C-9D21-7F6E5D81C726}"/>
    <cellStyle name="Comma 4 4 11" xfId="1369" xr:uid="{902E2588-EF10-4E4C-A5CE-9F846B45212E}"/>
    <cellStyle name="Comma 4 4 12" xfId="1370" xr:uid="{3A0FF017-7927-4899-A093-23501AF00F55}"/>
    <cellStyle name="Comma 4 4 13" xfId="1371" xr:uid="{25C3930A-B39F-428E-9FFC-F5435D5AA515}"/>
    <cellStyle name="Comma 4 4 14" xfId="1372" xr:uid="{2BEB0065-D0B0-47C2-976E-040334440A5B}"/>
    <cellStyle name="Comma 4 4 15" xfId="1373" xr:uid="{A1F7CC8E-1B58-4ADA-8121-9F3390BEA91F}"/>
    <cellStyle name="Comma 4 4 16" xfId="1374" xr:uid="{4A984BFE-2BC6-4863-9693-2E1CF9EE3076}"/>
    <cellStyle name="Comma 4 4 17" xfId="1375" xr:uid="{4829C35C-E85B-4BA3-94FD-EA0B76B28613}"/>
    <cellStyle name="Comma 4 4 18" xfId="1376" xr:uid="{2CAC7D31-22AD-4EFC-BCA3-6E69B0EC854F}"/>
    <cellStyle name="Comma 4 4 19" xfId="1377" xr:uid="{A142C3C2-4D03-478F-A9DB-A0C9F128F128}"/>
    <cellStyle name="Comma 4 4 2" xfId="1378" xr:uid="{D6781A56-85CA-41D0-ABF0-26F9D0FF1D78}"/>
    <cellStyle name="Comma 4 4 3" xfId="1379" xr:uid="{53A19AE6-0ABB-4980-A04E-3820E8C114D1}"/>
    <cellStyle name="Comma 4 4 4" xfId="1380" xr:uid="{35C9958C-86E0-4835-B6ED-B2F3FF9C376D}"/>
    <cellStyle name="Comma 4 4 5" xfId="1381" xr:uid="{BB5B9C6B-9A79-4B35-984F-05F082EE8678}"/>
    <cellStyle name="Comma 4 4 6" xfId="1382" xr:uid="{59FBD5FE-DC22-4F49-914D-168B76C4232F}"/>
    <cellStyle name="Comma 4 4 7" xfId="1383" xr:uid="{BDEEA47B-2A29-4EF3-A17A-DE4208D096B1}"/>
    <cellStyle name="Comma 4 4 8" xfId="1384" xr:uid="{9897C552-C60D-4CBD-970F-F2831F873BAA}"/>
    <cellStyle name="Comma 4 4 9" xfId="1385" xr:uid="{8C3B2320-99DA-4E9A-AA71-2A91323FC79D}"/>
    <cellStyle name="Comma 4 40" xfId="1386" xr:uid="{57BDF7A8-FE63-4AC1-920F-0510A9573780}"/>
    <cellStyle name="Comma 4 41" xfId="1387" xr:uid="{1E3A9E73-DBAE-4029-9863-4EA6152AB22B}"/>
    <cellStyle name="Comma 4 42" xfId="1388" xr:uid="{858A0B47-D919-406B-BDB0-30704D6C2800}"/>
    <cellStyle name="Comma 4 43" xfId="1389" xr:uid="{0391CFA0-7B1E-47C7-BF6D-A5A6C45A66E6}"/>
    <cellStyle name="Comma 4 44" xfId="1390" xr:uid="{17FCEC72-6639-4792-9E3F-41E525B3BE8C}"/>
    <cellStyle name="Comma 4 45" xfId="1391" xr:uid="{03A59B73-2DDA-4F28-9798-D2346443469D}"/>
    <cellStyle name="Comma 4 46" xfId="1392" xr:uid="{796AFEB9-EC0A-460F-A72C-1400917E2CF4}"/>
    <cellStyle name="Comma 4 47" xfId="1393" xr:uid="{333F2949-EC1E-4C13-A01A-F3D5D698CC6D}"/>
    <cellStyle name="Comma 4 48" xfId="1394" xr:uid="{1901CF21-906C-434D-B290-00A1D861E463}"/>
    <cellStyle name="Comma 4 5" xfId="1395" xr:uid="{714B5D78-9667-4063-834A-3FC6AACC625D}"/>
    <cellStyle name="Comma 4 6" xfId="1396" xr:uid="{189B475C-9B58-4CCB-A07A-4DF1AA19638F}"/>
    <cellStyle name="Comma 4 7" xfId="1397" xr:uid="{8E764243-96EA-46E6-9733-9299A194C1D3}"/>
    <cellStyle name="Comma 4 8" xfId="1398" xr:uid="{A3BE66EF-13ED-425D-9CB7-19D04B47E273}"/>
    <cellStyle name="Comma 4 9" xfId="1399" xr:uid="{1638D623-4EDD-4EC3-A744-E53A895471DA}"/>
    <cellStyle name="Comma 5" xfId="20" xr:uid="{743B9E81-6D7E-4299-B296-E7D253F80315}"/>
    <cellStyle name="Comma 5 10" xfId="1400" xr:uid="{313C322A-DFF0-4576-B038-E505399CA9FD}"/>
    <cellStyle name="Comma 5 11" xfId="1401" xr:uid="{59B32BAD-A599-4139-80FF-06014BD68911}"/>
    <cellStyle name="Comma 5 12" xfId="1402" xr:uid="{69B2AE70-97FB-44CE-83BB-7C68D49B089D}"/>
    <cellStyle name="Comma 5 13" xfId="1403" xr:uid="{6EF09715-6C33-4E74-8CA1-24E111DE78F6}"/>
    <cellStyle name="Comma 5 14" xfId="1404" xr:uid="{92A3EEE8-A907-4FAB-8DDD-7AA66A611AC2}"/>
    <cellStyle name="Comma 5 15" xfId="1405" xr:uid="{B14A235E-C295-4957-9DD4-7B621EAE855A}"/>
    <cellStyle name="Comma 5 16" xfId="1406" xr:uid="{E9B5AE52-A803-433C-B3B4-E218F9626372}"/>
    <cellStyle name="Comma 5 17" xfId="1407" xr:uid="{EB34F91F-3522-4919-B476-21906C61D631}"/>
    <cellStyle name="Comma 5 18" xfId="1408" xr:uid="{4AD60A7A-D499-45BB-B3C3-BA42E05487B9}"/>
    <cellStyle name="Comma 5 19" xfId="1409" xr:uid="{C39CA76B-DF52-430B-BEC3-E56A0BCAF3FC}"/>
    <cellStyle name="Comma 5 2" xfId="1410" xr:uid="{471081CE-4A1F-4B37-B486-3E7CFA70C221}"/>
    <cellStyle name="Comma 5 2 10" xfId="1411" xr:uid="{A9C8B07D-98B6-4162-9B0F-E43EA841621F}"/>
    <cellStyle name="Comma 5 2 11" xfId="1412" xr:uid="{62E84B4C-5EE1-4928-89DC-C4514D86B642}"/>
    <cellStyle name="Comma 5 2 12" xfId="1413" xr:uid="{11209F87-897B-460B-A2E8-2B5F9207E86E}"/>
    <cellStyle name="Comma 5 2 13" xfId="1414" xr:uid="{1D60CEB7-E6CE-46B4-9730-9B92703D2867}"/>
    <cellStyle name="Comma 5 2 14" xfId="1415" xr:uid="{F6DE3EAC-1EF7-4C9F-9D68-D2B47470CB2B}"/>
    <cellStyle name="Comma 5 2 15" xfId="1416" xr:uid="{8CFE1E35-E215-47B9-8AF8-4E004AF7BF21}"/>
    <cellStyle name="Comma 5 2 16" xfId="1417" xr:uid="{032E8EA7-0E3F-459A-A9F3-F9A0850D2CB5}"/>
    <cellStyle name="Comma 5 2 17" xfId="1418" xr:uid="{2A6DF861-B425-45D1-AE23-0C5116D85B38}"/>
    <cellStyle name="Comma 5 2 18" xfId="1419" xr:uid="{BDD16878-0580-47EE-B53E-7DA91FC20779}"/>
    <cellStyle name="Comma 5 2 19" xfId="1420" xr:uid="{409DA6E1-1F0A-4E6D-98DE-3A22F37CD067}"/>
    <cellStyle name="Comma 5 2 2" xfId="1421" xr:uid="{C2CFFA7C-445D-4BCC-A6E3-064D0211587A}"/>
    <cellStyle name="Comma 5 2 3" xfId="1422" xr:uid="{DB56687F-CDF0-4436-A589-824DC912B60C}"/>
    <cellStyle name="Comma 5 2 4" xfId="1423" xr:uid="{B21E1AC9-266F-4658-A354-1E3A437CF073}"/>
    <cellStyle name="Comma 5 2 5" xfId="1424" xr:uid="{5F793D3B-4D68-487C-B0FC-858F380B22EC}"/>
    <cellStyle name="Comma 5 2 6" xfId="1425" xr:uid="{BAAA4BCE-2468-4780-A185-BE2A37505A62}"/>
    <cellStyle name="Comma 5 2 7" xfId="1426" xr:uid="{2A4F926D-EDFD-4E8D-A465-F9A649831F87}"/>
    <cellStyle name="Comma 5 2 8" xfId="1427" xr:uid="{F02654D7-1BDA-4CD1-B6FC-82FC169DC8B5}"/>
    <cellStyle name="Comma 5 2 9" xfId="1428" xr:uid="{7BC67EAA-6C6E-48E8-AA8C-0250326D3568}"/>
    <cellStyle name="Comma 5 20" xfId="1429" xr:uid="{247678F1-EAEE-401F-BE7F-84269C1F5D78}"/>
    <cellStyle name="Comma 5 21" xfId="1430" xr:uid="{8852155F-308C-4F01-8293-BED29E43B9AD}"/>
    <cellStyle name="Comma 5 22" xfId="1431" xr:uid="{01743BC5-62B7-4539-9A9E-41A7F020307B}"/>
    <cellStyle name="Comma 5 23" xfId="1432" xr:uid="{B687B9D8-97B3-4EAE-AAD8-3DA5113A7FBB}"/>
    <cellStyle name="Comma 5 24" xfId="1433" xr:uid="{3D845652-AF76-4A15-BDEA-6806F7978C60}"/>
    <cellStyle name="Comma 5 3" xfId="1434" xr:uid="{A6CCCEF3-2D0D-4522-9EEF-0B13B4A36F75}"/>
    <cellStyle name="Comma 5 4" xfId="1435" xr:uid="{BD2AA83C-BA7F-445C-9214-9908A96988C5}"/>
    <cellStyle name="Comma 5 5" xfId="1436" xr:uid="{E7F599AD-F7AA-4A62-A040-938DB71ABAE0}"/>
    <cellStyle name="Comma 5 6" xfId="1437" xr:uid="{B0BDC435-99B6-48E5-8D87-7089EF2DB8D2}"/>
    <cellStyle name="Comma 5 7" xfId="1438" xr:uid="{77FAEA7D-FDB7-4E29-BB6C-12919CBAF5CF}"/>
    <cellStyle name="Comma 5 8" xfId="1439" xr:uid="{4BB57C6A-C384-437F-BFC3-90CE72DADE74}"/>
    <cellStyle name="Comma 5 9" xfId="1440" xr:uid="{A186A89A-5D68-413B-BF0A-C9B596DCA8DD}"/>
    <cellStyle name="Comma 6" xfId="21" xr:uid="{18D6C4A6-B194-44EE-B4FC-A67007B2B4CB}"/>
    <cellStyle name="Comma 6 10" xfId="1441" xr:uid="{643F87EA-3A83-4675-B53D-D4884D6633F2}"/>
    <cellStyle name="Comma 6 11" xfId="1442" xr:uid="{FCCC1275-FC13-472A-A15A-9DD13D5C5B65}"/>
    <cellStyle name="Comma 6 12" xfId="1443" xr:uid="{ED5340E2-839E-403D-A466-2626A7D1D4B5}"/>
    <cellStyle name="Comma 6 13" xfId="1444" xr:uid="{7AAED5D6-1A92-4525-90C6-CEB494EC1055}"/>
    <cellStyle name="Comma 6 14" xfId="1445" xr:uid="{14D353FE-B88B-4600-A72E-82F033896541}"/>
    <cellStyle name="Comma 6 15" xfId="1446" xr:uid="{E5C308AF-904E-4557-99BC-D708547BC334}"/>
    <cellStyle name="Comma 6 16" xfId="1447" xr:uid="{043DE0DC-D99D-4037-A9FB-61E07C7B6FF9}"/>
    <cellStyle name="Comma 6 17" xfId="1448" xr:uid="{019157CD-48B9-467C-BFC1-7905CE23752F}"/>
    <cellStyle name="Comma 6 18" xfId="1449" xr:uid="{3DBE4908-FCD8-41F9-9980-0BA44EDF2189}"/>
    <cellStyle name="Comma 6 19" xfId="1450" xr:uid="{A0A20F11-9395-4640-BC41-26937A343E2C}"/>
    <cellStyle name="Comma 6 2" xfId="1451" xr:uid="{55B2E1F7-47D6-4A55-853E-2F40E8884FCC}"/>
    <cellStyle name="Comma 6 2 2" xfId="1452" xr:uid="{11D42669-5905-4826-811A-6EDBF81A639D}"/>
    <cellStyle name="Comma 6 2 3" xfId="1453" xr:uid="{00879337-4802-435E-BF56-7E7598750712}"/>
    <cellStyle name="Comma 6 2 4" xfId="1454" xr:uid="{6C4C2C94-7781-4BA0-B025-EE1FA0B9C6B8}"/>
    <cellStyle name="Comma 6 2 5" xfId="1455" xr:uid="{38BA441C-D9E5-4D23-8284-BD443584B9D6}"/>
    <cellStyle name="Comma 6 20" xfId="1456" xr:uid="{A209B25A-65A2-4C14-915F-D01BEF7BDDD3}"/>
    <cellStyle name="Comma 6 21" xfId="1457" xr:uid="{6A7C3F28-A07C-4E00-A7C5-3E0612AE720B}"/>
    <cellStyle name="Comma 6 22" xfId="1458" xr:uid="{DC61B4AA-9E20-440D-AC3C-9351DC30AA53}"/>
    <cellStyle name="Comma 6 23" xfId="1459" xr:uid="{505F4E10-608A-477F-8A8C-D3850E4A2F11}"/>
    <cellStyle name="Comma 6 24" xfId="1460" xr:uid="{E0CDFE45-D597-4625-900D-E6DF0F58F7CF}"/>
    <cellStyle name="Comma 6 25" xfId="1461" xr:uid="{773AA20A-0D59-4B9C-B7D1-A3B43B2E2D83}"/>
    <cellStyle name="Comma 6 26" xfId="1462" xr:uid="{F422D324-CC93-43BF-B529-20E4A15E5330}"/>
    <cellStyle name="Comma 6 27" xfId="1463" xr:uid="{E29C48E8-84BE-4431-B859-653EFD259C8D}"/>
    <cellStyle name="Comma 6 28" xfId="1464" xr:uid="{1161DDE5-2FC4-4272-99B1-4DB3A58E6A29}"/>
    <cellStyle name="Comma 6 29" xfId="1465" xr:uid="{E1BA3257-5593-479D-8426-8AC3AFC3AF23}"/>
    <cellStyle name="Comma 6 3" xfId="1466" xr:uid="{D50D3CE0-FAB0-448C-9B2F-B590218CE65B}"/>
    <cellStyle name="Comma 6 3 10" xfId="1467" xr:uid="{E6C73832-F2B6-4306-A4EE-FB539BFD762C}"/>
    <cellStyle name="Comma 6 3 11" xfId="1468" xr:uid="{FFA991CE-DE18-4B2F-9B39-CCE08A19D7D4}"/>
    <cellStyle name="Comma 6 3 12" xfId="1469" xr:uid="{5C23874E-9469-41A4-86C3-4816C3BB9101}"/>
    <cellStyle name="Comma 6 3 13" xfId="1470" xr:uid="{D608F343-B08E-4A91-A32B-248B0A36B949}"/>
    <cellStyle name="Comma 6 3 14" xfId="1471" xr:uid="{1C0F6731-0357-4F5F-9E39-60CA7854FEF7}"/>
    <cellStyle name="Comma 6 3 15" xfId="1472" xr:uid="{101B3A91-71A7-45A4-9F8A-209F10361FA7}"/>
    <cellStyle name="Comma 6 3 16" xfId="1473" xr:uid="{9F6EB026-9549-40DA-BD82-3981EA6CCD38}"/>
    <cellStyle name="Comma 6 3 17" xfId="1474" xr:uid="{57C13F95-2F8A-4D32-BD93-875EFD108432}"/>
    <cellStyle name="Comma 6 3 18" xfId="1475" xr:uid="{19B18DC5-8756-42C4-ABF6-B9E4A01E7414}"/>
    <cellStyle name="Comma 6 3 19" xfId="1476" xr:uid="{1A2A8967-2E29-4160-BB29-54EB5D98FF33}"/>
    <cellStyle name="Comma 6 3 2" xfId="1477" xr:uid="{14BCC832-4845-4791-B22F-89F66EE335D8}"/>
    <cellStyle name="Comma 6 3 3" xfId="1478" xr:uid="{3EC82169-A818-468B-95E0-67827188317B}"/>
    <cellStyle name="Comma 6 3 4" xfId="1479" xr:uid="{485CDAE6-4726-4834-990F-D4F5534C6896}"/>
    <cellStyle name="Comma 6 3 5" xfId="1480" xr:uid="{F42D6759-6F47-41D7-98CA-FAA7651628EE}"/>
    <cellStyle name="Comma 6 3 6" xfId="1481" xr:uid="{EAF8E507-B6AE-43A3-8CCA-754EC08A646D}"/>
    <cellStyle name="Comma 6 3 7" xfId="1482" xr:uid="{3675D071-6C38-4670-9381-6FBA6395C7BD}"/>
    <cellStyle name="Comma 6 3 8" xfId="1483" xr:uid="{970B0E15-0C89-4920-A272-A9127F6DF473}"/>
    <cellStyle name="Comma 6 3 9" xfId="1484" xr:uid="{7486A89A-907D-43B5-8C94-890D5162B1A5}"/>
    <cellStyle name="Comma 6 30" xfId="1485" xr:uid="{27171A91-CCFE-4490-BAE5-14F90638B4BD}"/>
    <cellStyle name="Comma 6 31" xfId="1486" xr:uid="{C08DE371-343E-4B7D-BF4C-D49888BBBA1A}"/>
    <cellStyle name="Comma 6 32" xfId="1487" xr:uid="{873D57AC-E00A-4581-8BF3-FC5D55C0719D}"/>
    <cellStyle name="Comma 6 4" xfId="1488" xr:uid="{580B5A49-C249-4F56-956A-C40843B10EED}"/>
    <cellStyle name="Comma 6 4 10" xfId="1489" xr:uid="{6BB92D48-BD48-4596-97A1-DCCDE7DC0E99}"/>
    <cellStyle name="Comma 6 4 11" xfId="1490" xr:uid="{7A9D8613-B7C5-4CDA-9FCA-585DAE6ADFA8}"/>
    <cellStyle name="Comma 6 4 12" xfId="1491" xr:uid="{09F7645D-4648-4A11-81C6-F88273C3226C}"/>
    <cellStyle name="Comma 6 4 13" xfId="1492" xr:uid="{1545DA94-F67A-4BB1-83C3-6754A20401D8}"/>
    <cellStyle name="Comma 6 4 14" xfId="1493" xr:uid="{23FB3A5F-9725-42F3-8F10-3312733086AB}"/>
    <cellStyle name="Comma 6 4 15" xfId="1494" xr:uid="{041A2783-C2D8-4E2D-A2B5-3879AFEB6059}"/>
    <cellStyle name="Comma 6 4 16" xfId="1495" xr:uid="{B97B7233-933F-41C0-9548-0FFC240DE77F}"/>
    <cellStyle name="Comma 6 4 17" xfId="1496" xr:uid="{39E67FB7-0D3C-4023-9BC3-D23C583E6A67}"/>
    <cellStyle name="Comma 6 4 18" xfId="1497" xr:uid="{74346EF2-C892-4DA9-98A5-1F9355883755}"/>
    <cellStyle name="Comma 6 4 19" xfId="1498" xr:uid="{07ACB599-A744-4AAD-BC7E-543CEE3C871F}"/>
    <cellStyle name="Comma 6 4 2" xfId="1499" xr:uid="{4AFA9344-0DC5-4F7A-ACB1-7EC13E8D9F42}"/>
    <cellStyle name="Comma 6 4 3" xfId="1500" xr:uid="{C0F72E71-DBBE-43F6-8EF8-8733FDCF9DFA}"/>
    <cellStyle name="Comma 6 4 4" xfId="1501" xr:uid="{A496EDAE-883C-4098-92A4-DB0C5D236145}"/>
    <cellStyle name="Comma 6 4 5" xfId="1502" xr:uid="{EF78C867-0C1F-4DD6-8236-FBC047CE29A0}"/>
    <cellStyle name="Comma 6 4 6" xfId="1503" xr:uid="{12D82DA4-B3CB-43EC-935F-1B9E13114062}"/>
    <cellStyle name="Comma 6 4 7" xfId="1504" xr:uid="{6C6709F5-E062-4516-BC81-4D827B65F86C}"/>
    <cellStyle name="Comma 6 4 8" xfId="1505" xr:uid="{B64F99D2-AABB-413C-9C5E-3A3057D3706B}"/>
    <cellStyle name="Comma 6 4 9" xfId="1506" xr:uid="{1B018109-2B1C-44DA-B79D-830C30537E85}"/>
    <cellStyle name="Comma 6 5" xfId="1507" xr:uid="{E62BA346-DB4F-4322-BE07-4BF480ADEDB2}"/>
    <cellStyle name="Comma 6 6" xfId="1508" xr:uid="{8785217B-C4FD-4988-B4E1-35BDB070BCF9}"/>
    <cellStyle name="Comma 6 7" xfId="1509" xr:uid="{68F3D4D2-67DD-4F3B-B118-B0E9DA700FC4}"/>
    <cellStyle name="Comma 6 8" xfId="1510" xr:uid="{23E05127-27A7-41D4-A3D7-14A925F69666}"/>
    <cellStyle name="Comma 6 9" xfId="1511" xr:uid="{086ABB4C-4915-4266-96D4-51721FAD317E}"/>
    <cellStyle name="Comma 7" xfId="22" xr:uid="{0FFEB33D-038F-428E-9D8D-B8AF1EC0A794}"/>
    <cellStyle name="Comma 7 10" xfId="1512" xr:uid="{C96922D0-5028-41CB-B5D7-B8C3376352F8}"/>
    <cellStyle name="Comma 7 11" xfId="1513" xr:uid="{BD37EAE9-140F-41DF-845D-DF5B9FF173AB}"/>
    <cellStyle name="Comma 7 12" xfId="1514" xr:uid="{B1BA386E-BDDE-4E75-B478-9C8E4F8CD6E7}"/>
    <cellStyle name="Comma 7 13" xfId="1515" xr:uid="{1EDAA4FD-F846-4F5F-A2B0-04B34B815B44}"/>
    <cellStyle name="Comma 7 14" xfId="1516" xr:uid="{5C445D9A-9215-43C3-9AC6-1BBD20C68341}"/>
    <cellStyle name="Comma 7 15" xfId="1517" xr:uid="{BBEDCD5C-71EE-4507-986C-69C9805FB1C7}"/>
    <cellStyle name="Comma 7 16" xfId="1518" xr:uid="{57C898AA-4EEB-4D7D-B026-E198DDBDC2D4}"/>
    <cellStyle name="Comma 7 17" xfId="1519" xr:uid="{30428919-7D7F-4E49-BF80-7A2D387EC5E8}"/>
    <cellStyle name="Comma 7 18" xfId="1520" xr:uid="{C148A364-A761-481F-A0E0-FF2F5C1210ED}"/>
    <cellStyle name="Comma 7 19" xfId="1521" xr:uid="{A2102391-BBFE-4A6A-903C-D621EB51A778}"/>
    <cellStyle name="Comma 7 2" xfId="1522" xr:uid="{2090A180-8B5E-4953-AE34-280D208CB4F6}"/>
    <cellStyle name="Comma 7 2 10" xfId="1523" xr:uid="{BC83591E-48C3-4179-8E3D-3CAAFC01A5B7}"/>
    <cellStyle name="Comma 7 2 11" xfId="1524" xr:uid="{452C7CB4-8521-4294-8834-36EB259A4868}"/>
    <cellStyle name="Comma 7 2 12" xfId="1525" xr:uid="{D038B0C5-CEAB-4E5D-AFF7-B9650BD425D7}"/>
    <cellStyle name="Comma 7 2 13" xfId="1526" xr:uid="{7E740751-3EFF-4DCF-A0D8-6791D2F744EC}"/>
    <cellStyle name="Comma 7 2 14" xfId="1527" xr:uid="{ECF707A8-EA55-4BA1-8282-A4AB5AE5F6B4}"/>
    <cellStyle name="Comma 7 2 15" xfId="1528" xr:uid="{23803370-8698-46C4-B167-7443FF3D7160}"/>
    <cellStyle name="Comma 7 2 16" xfId="1529" xr:uid="{64331332-A457-4AB0-9CDE-D929188BE722}"/>
    <cellStyle name="Comma 7 2 17" xfId="1530" xr:uid="{53AF755D-EB35-4DC2-8231-A4D8E448DD75}"/>
    <cellStyle name="Comma 7 2 18" xfId="1531" xr:uid="{5C4D887D-8F26-4C0D-9958-CF83A5807E9F}"/>
    <cellStyle name="Comma 7 2 19" xfId="1532" xr:uid="{CA2ADC55-ED36-4747-9A61-E4F4CE05990B}"/>
    <cellStyle name="Comma 7 2 2" xfId="1533" xr:uid="{04CC4437-8666-4641-A26F-569DAD33838B}"/>
    <cellStyle name="Comma 7 2 3" xfId="1534" xr:uid="{B783BF21-2C7E-484A-913B-80384EFBB37A}"/>
    <cellStyle name="Comma 7 2 4" xfId="1535" xr:uid="{396D273B-0F4E-4D1E-98E1-861EC6989C3C}"/>
    <cellStyle name="Comma 7 2 5" xfId="1536" xr:uid="{1D96966C-3131-490A-BB0D-6036CB3D5A1E}"/>
    <cellStyle name="Comma 7 2 6" xfId="1537" xr:uid="{87D56C7A-60DF-42F5-8307-F750D6D56E9C}"/>
    <cellStyle name="Comma 7 2 7" xfId="1538" xr:uid="{A5831376-7A25-4B18-8787-E1DEBD3B0836}"/>
    <cellStyle name="Comma 7 2 8" xfId="1539" xr:uid="{D7F1FD65-ECDF-4556-A12D-35A06064DB2E}"/>
    <cellStyle name="Comma 7 2 9" xfId="1540" xr:uid="{2F71D856-F898-41E4-B7B0-92F1D2E7AD93}"/>
    <cellStyle name="Comma 7 20" xfId="1541" xr:uid="{D7E3AF05-EA2B-49E9-8EAC-CB7350021746}"/>
    <cellStyle name="Comma 7 21" xfId="1542" xr:uid="{52B0BE36-5543-460B-A043-F3F1542693B7}"/>
    <cellStyle name="Comma 7 3" xfId="1543" xr:uid="{455CC937-56FF-47FB-B19C-AA3716D67908}"/>
    <cellStyle name="Comma 7 3 10" xfId="1544" xr:uid="{B21E4616-BB57-462D-BAF8-BF565A5F551D}"/>
    <cellStyle name="Comma 7 3 11" xfId="1545" xr:uid="{8E786DC4-8A1B-4A6B-9DDD-E122328DB108}"/>
    <cellStyle name="Comma 7 3 12" xfId="1546" xr:uid="{A7BF6E30-8683-4810-BC78-8F45D5D57D7A}"/>
    <cellStyle name="Comma 7 3 13" xfId="1547" xr:uid="{F04C8C2E-3EC3-41C1-8C20-2355A354498E}"/>
    <cellStyle name="Comma 7 3 14" xfId="1548" xr:uid="{0BD651F7-D592-4934-90A5-E8C8F4E1A315}"/>
    <cellStyle name="Comma 7 3 15" xfId="1549" xr:uid="{919CDA2B-F374-4276-B53F-479258DCC100}"/>
    <cellStyle name="Comma 7 3 16" xfId="1550" xr:uid="{B6B659A7-D6E2-4CA5-A2BF-3BE96B6CA3B8}"/>
    <cellStyle name="Comma 7 3 17" xfId="1551" xr:uid="{CABD920F-B8DB-44AF-85A0-7815561D53A9}"/>
    <cellStyle name="Comma 7 3 18" xfId="1552" xr:uid="{90522494-DB15-4047-8567-289CA230280D}"/>
    <cellStyle name="Comma 7 3 19" xfId="1553" xr:uid="{1023069E-5A40-4CB5-B46E-FD221B8020D2}"/>
    <cellStyle name="Comma 7 3 2" xfId="1554" xr:uid="{4C6AB07F-D3BB-4A77-9B88-D73AF3C2ED9F}"/>
    <cellStyle name="Comma 7 3 3" xfId="1555" xr:uid="{69A99829-051A-43BE-B122-A5B40091D1F9}"/>
    <cellStyle name="Comma 7 3 4" xfId="1556" xr:uid="{93A69E65-5C4A-4769-9B40-E94DD6DA27B6}"/>
    <cellStyle name="Comma 7 3 5" xfId="1557" xr:uid="{5590F8F0-23AB-42BB-954C-F0735E9EB2D0}"/>
    <cellStyle name="Comma 7 3 6" xfId="1558" xr:uid="{9AC4817D-E1C8-4FFE-BE30-1162F52692CF}"/>
    <cellStyle name="Comma 7 3 7" xfId="1559" xr:uid="{DAED3ABF-CF78-4D27-B446-7220865D7381}"/>
    <cellStyle name="Comma 7 3 8" xfId="1560" xr:uid="{7BED4532-B6AB-4AFC-AB04-B40C4CFEB596}"/>
    <cellStyle name="Comma 7 3 9" xfId="1561" xr:uid="{A97D73F5-41BD-437E-A2F1-892FCA5B0960}"/>
    <cellStyle name="Comma 7 4" xfId="1562" xr:uid="{6C166F31-227C-4DEB-B4E2-9164DDD601A8}"/>
    <cellStyle name="Comma 7 5" xfId="1563" xr:uid="{A7EFBE26-9F11-4664-AF95-51AFB86711BE}"/>
    <cellStyle name="Comma 7 6" xfId="1564" xr:uid="{CB0A4953-4BB5-4A9B-93F0-722453609A2B}"/>
    <cellStyle name="Comma 7 7" xfId="1565" xr:uid="{282780F3-8944-4D4A-8046-875625ADBEBD}"/>
    <cellStyle name="Comma 7 8" xfId="1566" xr:uid="{1DADBCE2-4BF1-467A-9708-AC9AC276E90D}"/>
    <cellStyle name="Comma 7 9" xfId="1567" xr:uid="{DB76A599-BDF1-4CCB-9B9C-997215E4E48B}"/>
    <cellStyle name="Comma 8" xfId="23" xr:uid="{CB3B89FD-47D3-4A28-A00B-CF4C90D474C4}"/>
    <cellStyle name="Comma 8 10" xfId="1568" xr:uid="{8BF5793C-1F98-4D82-84B2-A200886AAE39}"/>
    <cellStyle name="Comma 8 11" xfId="1569" xr:uid="{38203B67-0DEC-4CCB-BAEB-5BE340D5CE8C}"/>
    <cellStyle name="Comma 8 12" xfId="1570" xr:uid="{848E70B6-0001-4E99-9D7B-8E5113ABD507}"/>
    <cellStyle name="Comma 8 13" xfId="1571" xr:uid="{3C0BB10C-C7E8-4879-8E54-9B52C5B567DD}"/>
    <cellStyle name="Comma 8 14" xfId="1572" xr:uid="{DD8C4166-4CC2-4BC3-911C-5FA04DC2E96B}"/>
    <cellStyle name="Comma 8 15" xfId="1573" xr:uid="{730418DA-8929-4295-82DE-C08D11AAE03F}"/>
    <cellStyle name="Comma 8 16" xfId="1574" xr:uid="{AF4CDA76-01A3-4705-A5AA-80738C5D8D0F}"/>
    <cellStyle name="Comma 8 17" xfId="1575" xr:uid="{24764C1D-CB0D-4DCD-B50A-BC1C13208431}"/>
    <cellStyle name="Comma 8 18" xfId="1576" xr:uid="{EF8E699F-3AC1-4ED4-8A72-01137FF4DD2E}"/>
    <cellStyle name="Comma 8 19" xfId="1577" xr:uid="{DE7A3AFA-1529-44AB-AE49-4DF2B1D50919}"/>
    <cellStyle name="Comma 8 2" xfId="1578" xr:uid="{C3E5C7D4-6815-476D-B537-B9BD3946942B}"/>
    <cellStyle name="Comma 8 20" xfId="1579" xr:uid="{BDFD7E4E-53D3-4587-A687-C9058EEF515C}"/>
    <cellStyle name="Comma 8 21" xfId="1580" xr:uid="{91C2B3DF-695F-48FE-BD02-63353EE0CFE5}"/>
    <cellStyle name="Comma 8 3" xfId="1581" xr:uid="{164405E8-10B3-4334-8A48-80EA2DE94C09}"/>
    <cellStyle name="Comma 8 4" xfId="1582" xr:uid="{383F41B5-2C72-41E4-8140-559D8BEC6E0F}"/>
    <cellStyle name="Comma 8 5" xfId="1583" xr:uid="{2D89B28C-0CCA-4389-A9D7-A73E851A414F}"/>
    <cellStyle name="Comma 8 6" xfId="1584" xr:uid="{26BE8EB5-9678-441A-85A7-FDB2DB09B9EB}"/>
    <cellStyle name="Comma 8 7" xfId="1585" xr:uid="{4D94B921-7763-4144-968A-E7C6831DC45B}"/>
    <cellStyle name="Comma 8 8" xfId="1586" xr:uid="{F5CF23FB-F47E-4F03-8FB4-22C994A0DD67}"/>
    <cellStyle name="Comma 8 9" xfId="1587" xr:uid="{68D74E19-359E-451A-BE5D-D18A849CDDF1}"/>
    <cellStyle name="Comma 9" xfId="24" xr:uid="{82CCC781-A2C4-4736-A554-A07D5B1767EE}"/>
    <cellStyle name="Comma 9 2" xfId="1588" xr:uid="{2AD8364B-2729-4D5A-995C-82AD0F968963}"/>
    <cellStyle name="Comma 9 2 10" xfId="1589" xr:uid="{F0A729EE-655A-48FA-9CBC-8F55C74D4505}"/>
    <cellStyle name="Comma 9 2 11" xfId="1590" xr:uid="{6778D4B7-D540-408C-9E0E-7B9504251A09}"/>
    <cellStyle name="Comma 9 2 12" xfId="1591" xr:uid="{D14A2DD8-991D-4608-B25F-55F6213AA8F7}"/>
    <cellStyle name="Comma 9 2 13" xfId="1592" xr:uid="{F0A956D0-CD73-4607-B23D-816FA3EF1C28}"/>
    <cellStyle name="Comma 9 2 14" xfId="1593" xr:uid="{E7762876-EC9A-4A9F-8E8F-669426AA3677}"/>
    <cellStyle name="Comma 9 2 15" xfId="1594" xr:uid="{EE393D9E-A815-4C1E-A178-02A9F1E54A5C}"/>
    <cellStyle name="Comma 9 2 16" xfId="1595" xr:uid="{A4ACF33F-FE9E-4C56-8D52-9F48E2391042}"/>
    <cellStyle name="Comma 9 2 17" xfId="1596" xr:uid="{E322E2EC-32DA-4F31-84CF-90D317D32750}"/>
    <cellStyle name="Comma 9 2 18" xfId="1597" xr:uid="{0B88B3CE-FA5C-410A-BF39-4BC29362C6E2}"/>
    <cellStyle name="Comma 9 2 19" xfId="1598" xr:uid="{9D08AD74-62F9-4396-9F6C-3F4D98AAF4E7}"/>
    <cellStyle name="Comma 9 2 2" xfId="1599" xr:uid="{2B96241C-3B7F-4051-B9C6-731EBDA46D8A}"/>
    <cellStyle name="Comma 9 2 3" xfId="1600" xr:uid="{F63E4614-241C-4D73-B342-BA4B979DAD03}"/>
    <cellStyle name="Comma 9 2 4" xfId="1601" xr:uid="{2CCD0F33-804B-4E62-9D01-F32831259B53}"/>
    <cellStyle name="Comma 9 2 5" xfId="1602" xr:uid="{A0622265-FEB7-4C62-9CCD-1D9BC9DF3DF5}"/>
    <cellStyle name="Comma 9 2 6" xfId="1603" xr:uid="{0D3EBD6C-A86E-4D8B-B856-A09B347AF276}"/>
    <cellStyle name="Comma 9 2 7" xfId="1604" xr:uid="{C3C0AC13-A3AE-421B-B17E-C1D9C158CCCD}"/>
    <cellStyle name="Comma 9 2 8" xfId="1605" xr:uid="{939D89DF-C798-4110-90D4-CDA4132AB1DE}"/>
    <cellStyle name="Comma 9 2 9" xfId="1606" xr:uid="{D3A93BCB-5A2B-490A-99A1-1AFBECDB09A3}"/>
    <cellStyle name="comma zerodec" xfId="1607" xr:uid="{E710DEBF-A5CA-43C5-B6AB-B4AE8A87B0F7}"/>
    <cellStyle name="Comma,0" xfId="1608" xr:uid="{F7CBE05D-4560-4369-9DF2-7BB209FB47ED}"/>
    <cellStyle name="Comma,1" xfId="1609" xr:uid="{EAC65F2E-BBAB-4387-8C3D-D1E8FAACD70F}"/>
    <cellStyle name="Comma,2" xfId="1610" xr:uid="{2672A592-7A1C-4126-B132-AB10756688AD}"/>
    <cellStyle name="Comma[0]" xfId="1611" xr:uid="{CD27320D-4413-46A0-9FD0-75D75CF0E31B}"/>
    <cellStyle name="Comma[2]" xfId="1612" xr:uid="{A4747073-EAE9-476A-89C7-2539C6F1FC7A}"/>
    <cellStyle name="Comma0" xfId="1613" xr:uid="{0D11D135-E8AD-48F7-9893-2A09B99C200C}"/>
    <cellStyle name="comma-d" xfId="1614" xr:uid="{15BDD594-29A5-4305-A09A-12DD4724A7A9}"/>
    <cellStyle name="Copied" xfId="1615" xr:uid="{80FA8D2F-C180-4696-BC90-1238A3773F17}"/>
    <cellStyle name="COST1" xfId="1616" xr:uid="{4B7EF40F-9724-44D7-9FEA-D61FD97784AF}"/>
    <cellStyle name="Cross Check" xfId="1617" xr:uid="{63915AF2-357D-4420-A427-DBC94129529B}"/>
    <cellStyle name="Curren - Style2" xfId="1618" xr:uid="{822D2E15-7668-475F-BD25-4EE7DA8ABBE9}"/>
    <cellStyle name="Currency [00]" xfId="1619" xr:uid="{89648DAE-6E20-4C5F-AE03-CB4F2A4C9275}"/>
    <cellStyle name="Currency 2" xfId="1620" xr:uid="{4E929421-C38F-48DF-B3DA-514FC61F3FEC}"/>
    <cellStyle name="Currency 2 10" xfId="1621" xr:uid="{5F9F4120-5802-43D3-AAC6-17773349393F}"/>
    <cellStyle name="Currency 2 11" xfId="1622" xr:uid="{D13C9497-4CDA-4DA2-92C5-D6063302C417}"/>
    <cellStyle name="Currency 2 12" xfId="1623" xr:uid="{02F08F15-99DB-4A13-BC63-25E23E5012B3}"/>
    <cellStyle name="Currency 2 13" xfId="1624" xr:uid="{D763FFE0-8A80-41BF-8A7D-91053D275E15}"/>
    <cellStyle name="Currency 2 14" xfId="1625" xr:uid="{38739DE1-E172-4E4A-B2CA-61E7BEC7E877}"/>
    <cellStyle name="Currency 2 15" xfId="1626" xr:uid="{1B00718D-D287-4BF8-95AE-8B47BDBD3064}"/>
    <cellStyle name="Currency 2 16" xfId="1627" xr:uid="{1D992780-D28B-4B0D-9F6E-CD16D20E4BF2}"/>
    <cellStyle name="Currency 2 17" xfId="1628" xr:uid="{48B6DDAD-64FF-43BC-AE40-CD7812DD2219}"/>
    <cellStyle name="Currency 2 18" xfId="1629" xr:uid="{2115B6ED-6686-4790-B62B-7B0B9282EDCA}"/>
    <cellStyle name="Currency 2 19" xfId="1630" xr:uid="{9766A9DB-6CE7-4B4B-91AF-9F5A1868F7DC}"/>
    <cellStyle name="Currency 2 2" xfId="1631" xr:uid="{30A314E4-E5C0-4612-89AA-EB806B03DD1A}"/>
    <cellStyle name="Currency 2 20" xfId="1632" xr:uid="{8FE3678C-5B80-410C-8BC1-98C45287749C}"/>
    <cellStyle name="Currency 2 21" xfId="1633" xr:uid="{9A8ACC07-8360-4D22-8B56-487696F7FB68}"/>
    <cellStyle name="Currency 2 22" xfId="1634" xr:uid="{FE6F4CA8-3691-4F2E-BAF0-529A3F8279F6}"/>
    <cellStyle name="Currency 2 23" xfId="1635" xr:uid="{67400F47-970C-437C-B32E-B8AC2DE716F2}"/>
    <cellStyle name="Currency 2 24" xfId="1636" xr:uid="{C0260005-4B7C-4233-96D0-9DD88DDE7BE7}"/>
    <cellStyle name="Currency 2 25" xfId="1637" xr:uid="{83E1A5B7-56E8-491D-BF00-B45B5083DF74}"/>
    <cellStyle name="Currency 2 26" xfId="1638" xr:uid="{D80C501D-4AAF-41FC-B85A-E011BC2D421A}"/>
    <cellStyle name="Currency 2 27" xfId="1639" xr:uid="{93F9D526-83CC-4A90-8934-9D2E4CA8A50F}"/>
    <cellStyle name="Currency 2 28" xfId="1640" xr:uid="{B90E4D96-18BD-4449-AE8C-98398F24D6B9}"/>
    <cellStyle name="Currency 2 29" xfId="1641" xr:uid="{E6DCCE2C-A89F-4A27-9C86-3190E7AEA62F}"/>
    <cellStyle name="Currency 2 3" xfId="1642" xr:uid="{7E3EF5B8-F3C7-4926-B5FB-6CC27F73F27D}"/>
    <cellStyle name="Currency 2 4" xfId="1643" xr:uid="{91AB2398-62A2-4CFE-B9FF-FBCFE241456C}"/>
    <cellStyle name="Currency 2 5" xfId="1644" xr:uid="{2F70B589-914F-4DBD-B994-C86F99CFA5DC}"/>
    <cellStyle name="Currency 2 6" xfId="1645" xr:uid="{5B50F574-991A-459F-9F89-475B5D288BEB}"/>
    <cellStyle name="Currency 2 7" xfId="1646" xr:uid="{896F416B-34C2-48EE-919D-059AD0229B4D}"/>
    <cellStyle name="Currency 2 8" xfId="1647" xr:uid="{8084E312-7872-496A-A0A9-CE98C59D7E38}"/>
    <cellStyle name="Currency 2 9" xfId="1648" xr:uid="{2AA5FA12-7DDE-4390-BC17-BF6114BB9253}"/>
    <cellStyle name="Currency 3" xfId="1649" xr:uid="{A73A0975-717F-45A5-8CDD-2AE67CEF9F89}"/>
    <cellStyle name="Currency 3 10" xfId="1650" xr:uid="{B5273408-4E29-4A9B-9FC3-36EDAE85DACA}"/>
    <cellStyle name="Currency 3 11" xfId="1651" xr:uid="{CF26A89F-4453-423A-89B5-5CE4DEFF5269}"/>
    <cellStyle name="Currency 3 12" xfId="1652" xr:uid="{02D579F0-2013-46E5-B1BF-DB5F09F6D41D}"/>
    <cellStyle name="Currency 3 13" xfId="1653" xr:uid="{78C3ECD3-DEFC-4397-A19C-B77DB46FECCD}"/>
    <cellStyle name="Currency 3 14" xfId="1654" xr:uid="{D6297A6C-6DEA-4A79-A073-8BCF4B05B9F5}"/>
    <cellStyle name="Currency 3 15" xfId="1655" xr:uid="{AB77CE5C-4370-4CF5-9A0B-A0B45F3A0FAB}"/>
    <cellStyle name="Currency 3 16" xfId="1656" xr:uid="{6BE60709-9DBC-44DA-9D80-B92CBBEACE55}"/>
    <cellStyle name="Currency 3 17" xfId="1657" xr:uid="{D2269FAA-18F9-4CC1-B12A-D496592B526B}"/>
    <cellStyle name="Currency 3 18" xfId="1658" xr:uid="{834CE2E5-7984-40F6-AD73-B219CF6A2305}"/>
    <cellStyle name="Currency 3 19" xfId="1659" xr:uid="{EBA8958B-D92D-4F5A-9A1E-BA38BD8FF1F0}"/>
    <cellStyle name="Currency 3 2" xfId="1660" xr:uid="{35F1AE91-03AA-400F-974D-E04F42088FE8}"/>
    <cellStyle name="Currency 3 3" xfId="1661" xr:uid="{5DD65BCA-56F8-4C86-8510-BCA36EF15096}"/>
    <cellStyle name="Currency 3 4" xfId="1662" xr:uid="{C7E87D4D-9731-411A-B21D-C6923689212E}"/>
    <cellStyle name="Currency 3 5" xfId="1663" xr:uid="{49A5FE62-B822-4226-997E-7A9598DA8CD3}"/>
    <cellStyle name="Currency 3 6" xfId="1664" xr:uid="{D9FB935B-09AA-405B-9181-EF495DAC593D}"/>
    <cellStyle name="Currency 3 7" xfId="1665" xr:uid="{B9D30684-EBE2-4C36-AD29-F0BC70A7F933}"/>
    <cellStyle name="Currency 3 8" xfId="1666" xr:uid="{7FD31FBE-15E2-4C84-8378-D3507C511339}"/>
    <cellStyle name="Currency 3 9" xfId="1667" xr:uid="{83396F16-857A-4014-B6DF-197C1B42A3DA}"/>
    <cellStyle name="Currency 4" xfId="1668" xr:uid="{CDD44A82-E24D-4D97-859A-A0B15572BE39}"/>
    <cellStyle name="Currency 5" xfId="1669" xr:uid="{94031430-6119-435B-962B-AC89620AB30B}"/>
    <cellStyle name="Currency 6" xfId="1670" xr:uid="{6F1D4A52-D010-42AC-9B4D-70C535A3452A}"/>
    <cellStyle name="Currency 7" xfId="1671" xr:uid="{17ADF973-4DD2-4057-AE63-F6F910DA2FF4}"/>
    <cellStyle name="Currency$[0]" xfId="1672" xr:uid="{96057A44-4DD2-46A0-B613-19C29EE19BE5}"/>
    <cellStyle name="Currency$[2]" xfId="1673" xr:uid="{5388EBC0-4F67-476F-AA9E-37BDE82560A8}"/>
    <cellStyle name="Currency,0" xfId="1674" xr:uid="{65B6849A-20F9-40EE-88E7-0B8FB591BB05}"/>
    <cellStyle name="Currency,2" xfId="1675" xr:uid="{E0BFEADD-80DC-4C7E-8CB9-F37079EECE3A}"/>
    <cellStyle name="Currency\[0]" xfId="1676" xr:uid="{6A2CC3DE-6AEC-4D39-B468-5EF404CD9893}"/>
    <cellStyle name="Currency0" xfId="1677" xr:uid="{12A11467-7D29-4479-BDA3-80300D58BC52}"/>
    <cellStyle name="Currency1" xfId="1678" xr:uid="{4FA5F3FC-D9E6-42A7-A5D6-0ED4B9871AEB}"/>
    <cellStyle name="custom" xfId="1679" xr:uid="{98BBFBE1-E11E-4384-AFF7-5337B6E983CF}"/>
    <cellStyle name="Custom - Style1" xfId="1680" xr:uid="{C8DF8F1E-3663-4271-BD3C-7A5A9B0D3026}"/>
    <cellStyle name="Custom - Style8" xfId="1681" xr:uid="{B89E7909-5B78-4DA4-80A2-94ED2C16B323}"/>
    <cellStyle name="Custom - Style8 10" xfId="1682" xr:uid="{D7D184C6-E847-4349-99BF-691DF655A0C0}"/>
    <cellStyle name="Custom - Style8 11" xfId="1683" xr:uid="{EF2B75AC-EA2B-4FDE-86C7-4490020C6A99}"/>
    <cellStyle name="Custom - Style8 12" xfId="1684" xr:uid="{6F832492-6D7E-40A2-A3BB-72C70F90A29A}"/>
    <cellStyle name="Custom - Style8 13" xfId="1685" xr:uid="{4EA71BEB-5FDB-45F4-999B-CC41871C17AF}"/>
    <cellStyle name="Custom - Style8 14" xfId="1686" xr:uid="{28D94094-BBE9-48A3-9B5D-97953E106B5D}"/>
    <cellStyle name="Custom - Style8 15" xfId="1687" xr:uid="{7C25FFCE-747B-47B1-ABE6-3E93EBE25EDD}"/>
    <cellStyle name="Custom - Style8 16" xfId="1688" xr:uid="{751802FD-9341-4049-8F77-E7133F6E7CBF}"/>
    <cellStyle name="Custom - Style8 17" xfId="1689" xr:uid="{E1A01981-E571-4212-A3CF-AB778789262A}"/>
    <cellStyle name="Custom - Style8 18" xfId="1690" xr:uid="{2AF9D62D-67C8-4828-BCE6-AABCC5C780B2}"/>
    <cellStyle name="Custom - Style8 19" xfId="1691" xr:uid="{7C7E89D6-9B23-4212-A834-6590171C6912}"/>
    <cellStyle name="Custom - Style8 2" xfId="1692" xr:uid="{C17C0FB1-A5CE-4CE4-8BAD-3A06EA7E9FBA}"/>
    <cellStyle name="Custom - Style8 2 10" xfId="1693" xr:uid="{93FAE624-30D9-4F07-8452-B0583E5AEEF3}"/>
    <cellStyle name="Custom - Style8 2 11" xfId="1694" xr:uid="{5C86466E-0465-4E35-A825-0D45CB707CC7}"/>
    <cellStyle name="Custom - Style8 2 12" xfId="1695" xr:uid="{5D4142EC-E060-4156-9E9C-39650C99083E}"/>
    <cellStyle name="Custom - Style8 2 13" xfId="1696" xr:uid="{B30301B1-25B0-4D0F-B4B2-71D145013220}"/>
    <cellStyle name="Custom - Style8 2 14" xfId="1697" xr:uid="{43DA6494-E454-42B5-A3FE-EE88724829C3}"/>
    <cellStyle name="Custom - Style8 2 15" xfId="1698" xr:uid="{B5271846-E284-464B-80FF-7DB3E36F3104}"/>
    <cellStyle name="Custom - Style8 2 16" xfId="1699" xr:uid="{A957DD37-5DAE-42F3-B0E4-022AD2CB3301}"/>
    <cellStyle name="Custom - Style8 2 17" xfId="1700" xr:uid="{3798703A-5DEB-4291-AA11-68B2B8C7B190}"/>
    <cellStyle name="Custom - Style8 2 18" xfId="1701" xr:uid="{947B9ED0-3166-4C9F-8952-CB83A6AC042B}"/>
    <cellStyle name="Custom - Style8 2 19" xfId="1702" xr:uid="{B090D423-9FA9-4751-8AD3-18C7344C2EB8}"/>
    <cellStyle name="Custom - Style8 2 2" xfId="1703" xr:uid="{617265A0-9C06-42C4-9FE2-22DE32D557EF}"/>
    <cellStyle name="Custom - Style8 2 2 2" xfId="1704" xr:uid="{6B07D63A-6F90-4B1B-A318-DB8830EE211E}"/>
    <cellStyle name="Custom - Style8 2 2 3" xfId="1705" xr:uid="{5FBB100B-8374-4642-AE70-E86F1B791444}"/>
    <cellStyle name="Custom - Style8 2 2 4" xfId="1706" xr:uid="{3DDEA178-5B28-44F9-8911-61B9D2C53F08}"/>
    <cellStyle name="Custom - Style8 2 2 5" xfId="1707" xr:uid="{1A54A29C-471E-4763-ADA3-5E9C42C50F88}"/>
    <cellStyle name="Custom - Style8 2 20" xfId="1708" xr:uid="{9DE25C5D-774E-4D9E-BF96-6ECC8C3EDC90}"/>
    <cellStyle name="Custom - Style8 2 21" xfId="1709" xr:uid="{9C3EA45D-161D-4CE8-8964-D24EC19F3A71}"/>
    <cellStyle name="Custom - Style8 2 3" xfId="1710" xr:uid="{7FC686F9-EFC9-49ED-89B9-31976C95FA0F}"/>
    <cellStyle name="Custom - Style8 2 3 10" xfId="1711" xr:uid="{8623C89D-C671-451B-98F5-266891E2265E}"/>
    <cellStyle name="Custom - Style8 2 3 11" xfId="1712" xr:uid="{941FD945-058B-45F8-B7D8-979575DEB2F3}"/>
    <cellStyle name="Custom - Style8 2 3 12" xfId="1713" xr:uid="{9235BB2E-F9B8-485B-8A5A-570274F35398}"/>
    <cellStyle name="Custom - Style8 2 3 13" xfId="1714" xr:uid="{FEE2F7F1-670C-48F9-A696-91FC15DB1B07}"/>
    <cellStyle name="Custom - Style8 2 3 14" xfId="1715" xr:uid="{BA6B2FA0-10BB-4E2F-80F0-61EFDBB353FB}"/>
    <cellStyle name="Custom - Style8 2 3 15" xfId="1716" xr:uid="{5BDDF4F3-E3A4-47BA-8E70-1A31F8B14AF6}"/>
    <cellStyle name="Custom - Style8 2 3 16" xfId="1717" xr:uid="{DD6454ED-8537-4E3D-B773-A85E6A195056}"/>
    <cellStyle name="Custom - Style8 2 3 17" xfId="1718" xr:uid="{8A19CCC6-9CB3-462B-97E9-9FB14F38728C}"/>
    <cellStyle name="Custom - Style8 2 3 18" xfId="1719" xr:uid="{AC798659-BF76-4224-B20D-2CD96D32601F}"/>
    <cellStyle name="Custom - Style8 2 3 19" xfId="1720" xr:uid="{AB89EF01-6CED-4449-A113-4DACB68E3F5A}"/>
    <cellStyle name="Custom - Style8 2 3 2" xfId="1721" xr:uid="{FB59EBAF-44E3-47BF-8BE9-0D17BB84F7AA}"/>
    <cellStyle name="Custom - Style8 2 3 3" xfId="1722" xr:uid="{40BE56C7-26E4-46F8-A1AA-6DA99EA93CB5}"/>
    <cellStyle name="Custom - Style8 2 3 4" xfId="1723" xr:uid="{33EFCC2F-5DC3-4DE5-9C8C-84924C6936A1}"/>
    <cellStyle name="Custom - Style8 2 3 5" xfId="1724" xr:uid="{C0CD499F-DADD-4C8B-9518-31B8FEEB7717}"/>
    <cellStyle name="Custom - Style8 2 3 6" xfId="1725" xr:uid="{3CBAE52B-753B-4900-BABE-1C4F65720AB7}"/>
    <cellStyle name="Custom - Style8 2 3 7" xfId="1726" xr:uid="{C9892274-3AAC-4C6F-80DD-0D7A74F67B06}"/>
    <cellStyle name="Custom - Style8 2 3 8" xfId="1727" xr:uid="{E4689734-DF18-4CE0-8FED-C3190C7D29C4}"/>
    <cellStyle name="Custom - Style8 2 3 9" xfId="1728" xr:uid="{12EAED54-D9C2-4AC4-B598-90B50106A7B1}"/>
    <cellStyle name="Custom - Style8 2 4" xfId="1729" xr:uid="{D0ECC669-13C9-4C1A-8185-6D7A7D91BF1B}"/>
    <cellStyle name="Custom - Style8 2 5" xfId="1730" xr:uid="{BBFB0F3C-6A42-498F-AF4B-60770EF956BC}"/>
    <cellStyle name="Custom - Style8 2 6" xfId="1731" xr:uid="{DF9DD9D6-19E7-4EBC-9AA4-A3CDDC2EDEBD}"/>
    <cellStyle name="Custom - Style8 2 7" xfId="1732" xr:uid="{5F0403E0-728E-4DCB-BF55-422843EBA088}"/>
    <cellStyle name="Custom - Style8 2 8" xfId="1733" xr:uid="{4C225929-925C-4B16-BEA1-91B6783CE418}"/>
    <cellStyle name="Custom - Style8 2 9" xfId="1734" xr:uid="{7EB30F88-137E-47A6-97E4-421226A68E67}"/>
    <cellStyle name="Custom - Style8 2_ER Group TB (2005-2009) -0407" xfId="1735" xr:uid="{812F1315-C2B3-4FD9-BB03-D89806ED8A1E}"/>
    <cellStyle name="Custom - Style8 20" xfId="1736" xr:uid="{FA9B05B0-1AE8-4758-9CB1-4031BDFD7AEB}"/>
    <cellStyle name="Custom - Style8 21" xfId="1737" xr:uid="{4133DE7A-EFFB-4616-969F-14FB5E9A6C95}"/>
    <cellStyle name="Custom - Style8 22" xfId="1738" xr:uid="{C9FC0E92-53FF-4A43-A005-40BEBA0FEBA7}"/>
    <cellStyle name="Custom - Style8 23" xfId="1739" xr:uid="{E5F5940A-7873-4B1E-95E9-88F377EEC137}"/>
    <cellStyle name="Custom - Style8 24" xfId="1740" xr:uid="{541601DC-BA6A-4314-8F92-CD30E69E2F60}"/>
    <cellStyle name="Custom - Style8 25" xfId="1741" xr:uid="{48B06A29-8A16-4F0D-AFF5-22206C4E7916}"/>
    <cellStyle name="Custom - Style8 26" xfId="1742" xr:uid="{D2F1D290-AA49-4000-A856-869173AC1989}"/>
    <cellStyle name="Custom - Style8 27" xfId="1743" xr:uid="{82AF30F7-862A-463C-9161-E308BB2616B8}"/>
    <cellStyle name="Custom - Style8 3" xfId="1744" xr:uid="{3073576E-2E28-43C6-8591-6B53869D0649}"/>
    <cellStyle name="Custom - Style8 3 10" xfId="1745" xr:uid="{3DD992C3-047F-4C88-850F-5ABAC91A266A}"/>
    <cellStyle name="Custom - Style8 3 11" xfId="1746" xr:uid="{2975BF60-865D-4386-867A-ECCD8C9ADCE1}"/>
    <cellStyle name="Custom - Style8 3 12" xfId="1747" xr:uid="{FB9A89AA-8048-4835-BB6F-D3913FEFBE77}"/>
    <cellStyle name="Custom - Style8 3 13" xfId="1748" xr:uid="{D6B1A6EF-51FA-4C67-B21C-F1C882661C7F}"/>
    <cellStyle name="Custom - Style8 3 14" xfId="1749" xr:uid="{F0AA89A0-8FDB-4A5B-B4CF-37C177C96A2B}"/>
    <cellStyle name="Custom - Style8 3 15" xfId="1750" xr:uid="{6B2775F3-D6FF-44A3-BF49-8E32EADED1E9}"/>
    <cellStyle name="Custom - Style8 3 16" xfId="1751" xr:uid="{43AF60C1-8351-459F-BC7B-9E5926222B16}"/>
    <cellStyle name="Custom - Style8 3 17" xfId="1752" xr:uid="{AE653F49-D257-4CA2-80A2-43CD86B7625B}"/>
    <cellStyle name="Custom - Style8 3 18" xfId="1753" xr:uid="{34A19742-8AA7-42A6-AFC7-4B8236BBD4AF}"/>
    <cellStyle name="Custom - Style8 3 19" xfId="1754" xr:uid="{4109E0B7-7C1D-43B3-8504-77D320503EC4}"/>
    <cellStyle name="Custom - Style8 3 2" xfId="1755" xr:uid="{72D5A4B9-4F48-4EFA-A5A3-06DE6DF6D032}"/>
    <cellStyle name="Custom - Style8 3 2 10" xfId="1756" xr:uid="{4FA46FF4-64CC-492E-9A50-386CF3EA4918}"/>
    <cellStyle name="Custom - Style8 3 2 11" xfId="1757" xr:uid="{66DE9BAA-0277-4DBD-B9AD-064674994E16}"/>
    <cellStyle name="Custom - Style8 3 2 12" xfId="1758" xr:uid="{3AE26519-622B-4AC4-8F21-C2A0BC049D18}"/>
    <cellStyle name="Custom - Style8 3 2 13" xfId="1759" xr:uid="{1C8DD879-14A8-4C1B-B742-50DF143C9F06}"/>
    <cellStyle name="Custom - Style8 3 2 14" xfId="1760" xr:uid="{242A4C28-152F-4B6E-85A8-024994F8A54E}"/>
    <cellStyle name="Custom - Style8 3 2 15" xfId="1761" xr:uid="{08268E5E-6627-413E-A4E6-6F1067E2364B}"/>
    <cellStyle name="Custom - Style8 3 2 16" xfId="1762" xr:uid="{B6FD0B5C-ED77-4738-B643-649757F46C0E}"/>
    <cellStyle name="Custom - Style8 3 2 17" xfId="1763" xr:uid="{6999D188-2D3C-4BD5-AC68-F36EA34E2C5C}"/>
    <cellStyle name="Custom - Style8 3 2 18" xfId="1764" xr:uid="{973084FE-F810-4811-8605-FFEC41DC4193}"/>
    <cellStyle name="Custom - Style8 3 2 19" xfId="1765" xr:uid="{FCC286F5-EBE5-4164-AFC8-A8306CABF945}"/>
    <cellStyle name="Custom - Style8 3 2 2" xfId="1766" xr:uid="{E8EF2B44-5C7D-4314-B90F-0B8101563F85}"/>
    <cellStyle name="Custom - Style8 3 2 3" xfId="1767" xr:uid="{9D9A8861-DC67-493C-976E-1B642AD8DCFB}"/>
    <cellStyle name="Custom - Style8 3 2 4" xfId="1768" xr:uid="{ED0EE002-525B-4C53-B551-CF190746C78A}"/>
    <cellStyle name="Custom - Style8 3 2 5" xfId="1769" xr:uid="{95255E83-422E-4DD8-A2FD-F23E20D8988A}"/>
    <cellStyle name="Custom - Style8 3 2 6" xfId="1770" xr:uid="{09211243-6BD1-4738-858F-2367A50BA57A}"/>
    <cellStyle name="Custom - Style8 3 2 7" xfId="1771" xr:uid="{DF7021E8-8C0E-4F0B-B146-1DD78B8C1D95}"/>
    <cellStyle name="Custom - Style8 3 2 8" xfId="1772" xr:uid="{1D873077-A7AD-4CA4-9A16-80995485C765}"/>
    <cellStyle name="Custom - Style8 3 2 9" xfId="1773" xr:uid="{39649023-2342-437B-95C2-63C91B17D068}"/>
    <cellStyle name="Custom - Style8 3 20" xfId="1774" xr:uid="{84AE72B3-6BCE-4C52-9577-B63BE7A78A17}"/>
    <cellStyle name="Custom - Style8 3 21" xfId="1775" xr:uid="{CFFEBDC8-8863-4670-978B-FF0F304A7F20}"/>
    <cellStyle name="Custom - Style8 3 3" xfId="1776" xr:uid="{7D99274B-2454-462A-9CE9-264D650503C2}"/>
    <cellStyle name="Custom - Style8 3 3 10" xfId="1777" xr:uid="{6036A47A-AF03-4291-8CE9-2DC4DD4CC4B7}"/>
    <cellStyle name="Custom - Style8 3 3 11" xfId="1778" xr:uid="{133CB997-55DE-4997-9510-13F5449B9B14}"/>
    <cellStyle name="Custom - Style8 3 3 12" xfId="1779" xr:uid="{BE4AFEF2-7106-45E3-B096-75EAF14AEAE1}"/>
    <cellStyle name="Custom - Style8 3 3 13" xfId="1780" xr:uid="{0D285992-CE6D-44B3-9CF8-098E94389705}"/>
    <cellStyle name="Custom - Style8 3 3 14" xfId="1781" xr:uid="{B8555532-C912-43D2-98D0-F52950E27E14}"/>
    <cellStyle name="Custom - Style8 3 3 15" xfId="1782" xr:uid="{E1C77CBF-6DA8-4E9B-9677-8596BD2B90A2}"/>
    <cellStyle name="Custom - Style8 3 3 16" xfId="1783" xr:uid="{B9EC1E9E-D1B3-48B5-A1A4-FB3AD5566576}"/>
    <cellStyle name="Custom - Style8 3 3 17" xfId="1784" xr:uid="{DEE0D1C4-583C-46D6-A645-F39903530A9B}"/>
    <cellStyle name="Custom - Style8 3 3 18" xfId="1785" xr:uid="{C72FE1F4-A157-45D5-873F-2C318262D0F9}"/>
    <cellStyle name="Custom - Style8 3 3 19" xfId="1786" xr:uid="{6FF525F7-B983-49C1-AAF9-4C598D4EA13F}"/>
    <cellStyle name="Custom - Style8 3 3 2" xfId="1787" xr:uid="{8163692E-85BA-409D-95CD-6680D563F0E6}"/>
    <cellStyle name="Custom - Style8 3 3 3" xfId="1788" xr:uid="{FC54BB0B-06A6-46C8-8FD2-81C87913C6AD}"/>
    <cellStyle name="Custom - Style8 3 3 4" xfId="1789" xr:uid="{7887A65D-1620-4F25-994F-0AA720A78FD7}"/>
    <cellStyle name="Custom - Style8 3 3 5" xfId="1790" xr:uid="{B93A2800-FDA2-4DB1-A190-D11687EC2E1E}"/>
    <cellStyle name="Custom - Style8 3 3 6" xfId="1791" xr:uid="{DDF1333E-9530-4E79-B3FA-B3D881C66C83}"/>
    <cellStyle name="Custom - Style8 3 3 7" xfId="1792" xr:uid="{933A9B9F-41C2-475A-8964-D39E09A9ECAB}"/>
    <cellStyle name="Custom - Style8 3 3 8" xfId="1793" xr:uid="{B855BD6B-3D0F-4D0D-9A20-49038F3E1396}"/>
    <cellStyle name="Custom - Style8 3 3 9" xfId="1794" xr:uid="{A8256514-3FAA-4D91-8C88-1D881F5B48D4}"/>
    <cellStyle name="Custom - Style8 3 4" xfId="1795" xr:uid="{C6622565-D5E8-4728-A123-2918514D211C}"/>
    <cellStyle name="Custom - Style8 3 5" xfId="1796" xr:uid="{40FCBE64-AE45-47BD-B36F-25B2B6A5BFFF}"/>
    <cellStyle name="Custom - Style8 3 6" xfId="1797" xr:uid="{16A0CB3F-0F9D-4FB1-968E-8865F2AB7D1D}"/>
    <cellStyle name="Custom - Style8 3 7" xfId="1798" xr:uid="{247489AC-E6A1-4395-B2B7-9E357FF11775}"/>
    <cellStyle name="Custom - Style8 3 8" xfId="1799" xr:uid="{5B102AF2-19EF-44AE-A1FB-6C5C117396C8}"/>
    <cellStyle name="Custom - Style8 3 9" xfId="1800" xr:uid="{5B229B03-C40C-49D0-81FC-D63F210FF46B}"/>
    <cellStyle name="Custom - Style8 4" xfId="1801" xr:uid="{DD191F71-34B0-4FDA-9FB4-ED6C6EE0FC58}"/>
    <cellStyle name="Custom - Style8 4 2" xfId="1802" xr:uid="{CA5CAFC5-D86F-4CB2-B43E-1B864F034774}"/>
    <cellStyle name="Custom - Style8 4 2 2" xfId="1803" xr:uid="{5F5F7454-37FC-4F36-A9F6-0BFD5A4D08AD}"/>
    <cellStyle name="Custom - Style8 4 2 3" xfId="1804" xr:uid="{C16FD824-9B70-466B-99CF-AF301D2C1641}"/>
    <cellStyle name="Custom - Style8 4 2 4" xfId="1805" xr:uid="{94D83680-282D-465C-B6F6-47C169B0E724}"/>
    <cellStyle name="Custom - Style8 4 2 5" xfId="1806" xr:uid="{E184F747-C6B0-4916-85BC-9FA57BA5436C}"/>
    <cellStyle name="Custom - Style8 4 3" xfId="1807" xr:uid="{185A5584-CE1E-4846-B5A9-9F3952C390E7}"/>
    <cellStyle name="Custom - Style8 4 3 10" xfId="1808" xr:uid="{833654EC-D2D8-43A1-B293-ECE4E63F2F5D}"/>
    <cellStyle name="Custom - Style8 4 3 11" xfId="1809" xr:uid="{A484FDFF-D476-4399-88BA-5B78F0BEF0E4}"/>
    <cellStyle name="Custom - Style8 4 3 12" xfId="1810" xr:uid="{4712F1BB-CAAB-487B-A11C-EC63EE1D358F}"/>
    <cellStyle name="Custom - Style8 4 3 13" xfId="1811" xr:uid="{1EA83810-E251-472E-9B36-DAFF98F938AC}"/>
    <cellStyle name="Custom - Style8 4 3 14" xfId="1812" xr:uid="{6573C9BF-7B3F-439C-A949-34438314A6BF}"/>
    <cellStyle name="Custom - Style8 4 3 15" xfId="1813" xr:uid="{BD44CBDF-88BC-4CAF-AD1E-DF417181735D}"/>
    <cellStyle name="Custom - Style8 4 3 16" xfId="1814" xr:uid="{77859B48-D1D4-4136-81E7-F5074B0615F5}"/>
    <cellStyle name="Custom - Style8 4 3 17" xfId="1815" xr:uid="{25404AD4-8E72-4C5A-B6BF-63A516FC7079}"/>
    <cellStyle name="Custom - Style8 4 3 18" xfId="1816" xr:uid="{A645C887-82D8-4C38-BC13-66DA4053E5DE}"/>
    <cellStyle name="Custom - Style8 4 3 19" xfId="1817" xr:uid="{1F57E95F-EE2B-42A9-A181-008BBCD02972}"/>
    <cellStyle name="Custom - Style8 4 3 2" xfId="1818" xr:uid="{4E7ADAAB-9008-4FA8-B065-7B9496A88DCC}"/>
    <cellStyle name="Custom - Style8 4 3 2 2" xfId="1819" xr:uid="{81E83EF9-24B5-4C26-B393-55149399FD91}"/>
    <cellStyle name="Custom - Style8 4 3 20" xfId="1820" xr:uid="{294139B4-5221-4714-A82F-9D242223A7CA}"/>
    <cellStyle name="Custom - Style8 4 3 3" xfId="1821" xr:uid="{CDDDE29D-C5FA-4BBC-AA91-FF92CE51DACD}"/>
    <cellStyle name="Custom - Style8 4 3 4" xfId="1822" xr:uid="{92812CE4-0D9C-4353-A5AE-574C74CDECCB}"/>
    <cellStyle name="Custom - Style8 4 3 5" xfId="1823" xr:uid="{C55F4313-E89E-4658-A18C-5406B2631525}"/>
    <cellStyle name="Custom - Style8 4 3 6" xfId="1824" xr:uid="{7D9D2092-07D6-454A-A6D5-FB50FFD960A3}"/>
    <cellStyle name="Custom - Style8 4 3 7" xfId="1825" xr:uid="{E7EA9256-B601-4AD8-821C-45BFF87A349A}"/>
    <cellStyle name="Custom - Style8 4 3 8" xfId="1826" xr:uid="{683A75F4-8C23-48B1-B3B9-546E9C206A2D}"/>
    <cellStyle name="Custom - Style8 4 3 9" xfId="1827" xr:uid="{1FBB193C-1F03-4380-AC81-4EF2EC723D23}"/>
    <cellStyle name="Custom - Style8 4 4" xfId="1828" xr:uid="{F78EF4FF-17CA-4581-9F58-B33A6BEE6E5C}"/>
    <cellStyle name="Custom - Style8 4 4 2" xfId="1829" xr:uid="{39D57538-325F-4826-9D14-24AC3EC1CC8F}"/>
    <cellStyle name="Custom - Style8 4 5" xfId="1830" xr:uid="{BA4EAB2A-AED4-493E-84B3-2D93C38D3E3F}"/>
    <cellStyle name="Custom - Style8 4 5 2" xfId="1831" xr:uid="{62D28161-633B-4ACE-B20D-22578C2B6DEF}"/>
    <cellStyle name="Custom - Style8 5" xfId="1832" xr:uid="{08836817-632D-4569-A2C6-4D39AE48327A}"/>
    <cellStyle name="Custom - Style8 5 2" xfId="1833" xr:uid="{83203089-06A6-4852-9486-5CC28D485CEB}"/>
    <cellStyle name="Custom - Style8 6" xfId="1834" xr:uid="{35BA7A26-7972-46D6-AB51-F87F0FEE1E83}"/>
    <cellStyle name="Custom - Style8 6 10" xfId="1835" xr:uid="{8BD65611-D7B4-4F93-AC16-2D8CFA805F48}"/>
    <cellStyle name="Custom - Style8 6 11" xfId="1836" xr:uid="{98F698E3-7604-4CEE-95FC-4CEFB3AB4108}"/>
    <cellStyle name="Custom - Style8 6 12" xfId="1837" xr:uid="{2A403475-2D11-4153-902A-46B87FA6A1EB}"/>
    <cellStyle name="Custom - Style8 6 13" xfId="1838" xr:uid="{FFB477BC-D895-40B8-ACBB-1E520DFCBD70}"/>
    <cellStyle name="Custom - Style8 6 14" xfId="1839" xr:uid="{3252F1AA-0119-4362-9674-258489274F83}"/>
    <cellStyle name="Custom - Style8 6 15" xfId="1840" xr:uid="{2A95E962-96F7-4735-8F35-D6EF4624A9D1}"/>
    <cellStyle name="Custom - Style8 6 16" xfId="1841" xr:uid="{6E92ACD3-7B7C-4FC3-923B-AEA0E23C8C24}"/>
    <cellStyle name="Custom - Style8 6 17" xfId="1842" xr:uid="{E9BFD8B2-178C-483D-ACBD-465F88AD009D}"/>
    <cellStyle name="Custom - Style8 6 18" xfId="1843" xr:uid="{E9810A84-4F5D-477D-A8FF-DA8082ABD2B1}"/>
    <cellStyle name="Custom - Style8 6 19" xfId="1844" xr:uid="{8478B737-2C73-46DA-AD99-973E8BA51D1F}"/>
    <cellStyle name="Custom - Style8 6 2" xfId="1845" xr:uid="{6B26BCF8-A57B-4AC7-B69B-A13B63B369FA}"/>
    <cellStyle name="Custom - Style8 6 2 2" xfId="1846" xr:uid="{3B76812C-4A0A-4F17-8D19-71098EAE9C23}"/>
    <cellStyle name="Custom - Style8 6 2 3" xfId="1847" xr:uid="{820EF8C5-C789-447A-A1ED-BF059AF8773C}"/>
    <cellStyle name="Custom - Style8 6 2 4" xfId="1848" xr:uid="{9ACE4CC0-D945-4F79-8427-04B5F739807B}"/>
    <cellStyle name="Custom - Style8 6 2 5" xfId="1849" xr:uid="{E7794493-546B-4A83-B491-AC01659368B9}"/>
    <cellStyle name="Custom - Style8 6 20" xfId="1850" xr:uid="{4D170D7E-DA48-43BF-814E-655A1F729717}"/>
    <cellStyle name="Custom - Style8 6 21" xfId="1851" xr:uid="{8195D879-3AE0-4B41-A1B3-EE933C23FC3A}"/>
    <cellStyle name="Custom - Style8 6 22" xfId="1852" xr:uid="{E4EE6097-BEA2-49AB-A815-9141016A7C03}"/>
    <cellStyle name="Custom - Style8 6 23" xfId="1853" xr:uid="{A04838D7-CBC1-438C-800D-D6CE76296626}"/>
    <cellStyle name="Custom - Style8 6 24" xfId="1854" xr:uid="{CCF595BE-2D25-4B88-962C-63740ED25633}"/>
    <cellStyle name="Custom - Style8 6 25" xfId="1855" xr:uid="{2E81EB76-57E3-4902-B15C-10FEBC14E8ED}"/>
    <cellStyle name="Custom - Style8 6 26" xfId="1856" xr:uid="{F00A9246-8AEB-49F4-93CB-17C899507416}"/>
    <cellStyle name="Custom - Style8 6 27" xfId="1857" xr:uid="{AF5CE4DD-7331-4A7B-BD3B-06CB4BCBF6DE}"/>
    <cellStyle name="Custom - Style8 6 3" xfId="1858" xr:uid="{0BB8800B-8B9F-4C4E-BEE5-985DD0F5579E}"/>
    <cellStyle name="Custom - Style8 6 4" xfId="1859" xr:uid="{592AB7FE-8023-41A8-BBA9-0FBCE4F4DE06}"/>
    <cellStyle name="Custom - Style8 6 5" xfId="1860" xr:uid="{56C1E872-7E67-456A-AA71-5688C10758B8}"/>
    <cellStyle name="Custom - Style8 6 6" xfId="1861" xr:uid="{BCFB9FBC-8408-4B90-9C08-324E516C8594}"/>
    <cellStyle name="Custom - Style8 6 7" xfId="1862" xr:uid="{0BE69668-ED45-466A-BD6F-42F882B8F7FA}"/>
    <cellStyle name="Custom - Style8 6 8" xfId="1863" xr:uid="{03E608F1-A8F2-4DD8-8CEB-8CAF0A8FCCA9}"/>
    <cellStyle name="Custom - Style8 6 9" xfId="1864" xr:uid="{0AEF7EE5-4EA6-458F-A8DF-017F79B94C62}"/>
    <cellStyle name="Custom - Style8 7" xfId="1865" xr:uid="{4725BFBC-EF7C-42E9-BF8D-12BD2CDA77C0}"/>
    <cellStyle name="Custom - Style8 8" xfId="1866" xr:uid="{FC03836F-A286-4F82-A60B-0685DD8C9E72}"/>
    <cellStyle name="Custom - Style8 8 10" xfId="1867" xr:uid="{06DB1BCD-8B59-4A1B-A701-261F496BB252}"/>
    <cellStyle name="Custom - Style8 8 11" xfId="1868" xr:uid="{878FBA5B-D29E-4BEA-964B-F45E838FD6F8}"/>
    <cellStyle name="Custom - Style8 8 12" xfId="1869" xr:uid="{9DCCC08D-7428-4BD1-96DB-EFDEC14CB297}"/>
    <cellStyle name="Custom - Style8 8 13" xfId="1870" xr:uid="{3E42A2A3-8A4A-440A-8845-C89A468A3D49}"/>
    <cellStyle name="Custom - Style8 8 14" xfId="1871" xr:uid="{BE156BFC-0CF3-4BBC-8DE6-ACE009467A7C}"/>
    <cellStyle name="Custom - Style8 8 15" xfId="1872" xr:uid="{8EBA4270-02C4-456D-9572-7A0F35A720DE}"/>
    <cellStyle name="Custom - Style8 8 16" xfId="1873" xr:uid="{949BC853-1B79-4DE1-A632-1ACF808A87CF}"/>
    <cellStyle name="Custom - Style8 8 17" xfId="1874" xr:uid="{A8DB105C-D5D6-4EB1-9CAF-81FA7FEA8332}"/>
    <cellStyle name="Custom - Style8 8 18" xfId="1875" xr:uid="{775BF6EA-AC07-41D5-8B99-771ABF15F1C4}"/>
    <cellStyle name="Custom - Style8 8 19" xfId="1876" xr:uid="{F3BDB24E-E6EE-4A4E-860E-28A5F50F3BFC}"/>
    <cellStyle name="Custom - Style8 8 2" xfId="1877" xr:uid="{3FD2997B-5EE3-4108-905D-C66791698370}"/>
    <cellStyle name="Custom - Style8 8 20" xfId="1878" xr:uid="{2F90D0D2-D496-424E-A9FD-F3A2E13AABA3}"/>
    <cellStyle name="Custom - Style8 8 21" xfId="1879" xr:uid="{54CBDE54-6411-4314-9603-CEC70E61B241}"/>
    <cellStyle name="Custom - Style8 8 3" xfId="1880" xr:uid="{1EC56C4C-616F-423A-89BE-0E89DAA516F9}"/>
    <cellStyle name="Custom - Style8 8 4" xfId="1881" xr:uid="{52B151DF-5757-4F11-A95B-316991943A07}"/>
    <cellStyle name="Custom - Style8 8 5" xfId="1882" xr:uid="{111050D6-592F-45F7-8D31-E2C80E0D8903}"/>
    <cellStyle name="Custom - Style8 8 6" xfId="1883" xr:uid="{119631CE-3C75-46D8-BB71-006CCBBC8C19}"/>
    <cellStyle name="Custom - Style8 8 7" xfId="1884" xr:uid="{B6FE3221-B20E-4B0E-B195-1696EB28AD7F}"/>
    <cellStyle name="Custom - Style8 8 8" xfId="1885" xr:uid="{8A3CAA35-4E7A-4E45-AF37-FBFF4397B8C3}"/>
    <cellStyle name="Custom - Style8 8 9" xfId="1886" xr:uid="{513166AB-DCAB-452B-BAE3-F09813D98DEC}"/>
    <cellStyle name="Custom - Style8 9" xfId="1887" xr:uid="{C3F93BDE-65E1-46BD-B548-51D95249E4AF}"/>
    <cellStyle name="Custom - Style8_02 08" xfId="1888" xr:uid="{90C72DD9-011A-458F-ADDF-323BCB6535AD}"/>
    <cellStyle name="Data   - Draw lines around data in range" xfId="1889" xr:uid="{9A416C19-7C2D-44E7-B7EF-814608B3DA9C}"/>
    <cellStyle name="Data   - Style2" xfId="1890" xr:uid="{DD294E2D-46A1-40FC-9C06-D6773804AEFA}"/>
    <cellStyle name="DATA_ENT" xfId="1891" xr:uid="{3BF9ADB5-4057-4211-BC45-1B83E1E031F5}"/>
    <cellStyle name="Date" xfId="1892" xr:uid="{84E9F657-3BA9-4003-AD18-B1FD373262B5}"/>
    <cellStyle name="Date Short" xfId="1893" xr:uid="{8060F252-2664-4C9E-8481-2E77AD3F896A}"/>
    <cellStyle name="Date_2005 BS(Foreign)200509 (revised)" xfId="1894" xr:uid="{4BCED0B1-DB80-4628-B808-F7EFDE72CB63}"/>
    <cellStyle name="Define your own named style" xfId="1895" xr:uid="{56A8C35D-1E9F-4490-B2FF-C75DD9BB50F4}"/>
    <cellStyle name="DELTA" xfId="1896" xr:uid="{5EB5D050-506C-4DB7-BD81-2E3AD6DA8A1B}"/>
    <cellStyle name="DELTA 2" xfId="1897" xr:uid="{81A265AD-236F-423B-AAB6-B3F7BB4AF077}"/>
    <cellStyle name="DELTA_Audit Adjustments - MCSH (220409)" xfId="1898" xr:uid="{48992A40-D04D-4546-B917-2E897E4C1110}"/>
    <cellStyle name="Dezimal [0]_1999-2003 tools set plan 01- Nov PO präsent" xfId="1899" xr:uid="{F5EC1901-3ECE-4122-B795-1A965273C6AA}"/>
    <cellStyle name="Dezimal__Utopia Index Index und Guidance (Deutsch)" xfId="1900" xr:uid="{EE53DCE1-6E92-423E-BD25-52A2A9207780}"/>
    <cellStyle name="Dollar (zero dec)" xfId="1901" xr:uid="{D9F47C8F-C582-4D8A-8649-08AF35B86412}"/>
    <cellStyle name="DOWNFOOT" xfId="1902" xr:uid="{34C94B6A-C188-4940-A29A-39309754DB7F}"/>
    <cellStyle name="Draw lines around data in range" xfId="1903" xr:uid="{1EC61A08-9735-4C46-ABDE-16A40A6C46CC}"/>
    <cellStyle name="Draw shadow and lines within range" xfId="1904" xr:uid="{2DCECEBA-B15D-4E7A-B4BE-562892A905F7}"/>
    <cellStyle name="e" xfId="1905" xr:uid="{38B44022-99FF-46AE-87C1-1F4C74EB9753}"/>
    <cellStyle name="E&amp;Y House" xfId="1906" xr:uid="{B5FB6CF2-7641-4C62-8921-B075973D4290}"/>
    <cellStyle name="e_20071231.Eruu Gol.JA Supportings.0327.v2" xfId="1907" xr:uid="{2CD02071-F7BA-486B-BA6C-DC6322100AF2}"/>
    <cellStyle name="e_2007JA#9" xfId="1908" xr:uid="{E4C12EB6-4C6F-4EF4-B28A-9C8E47D75AE5}"/>
    <cellStyle name="e_Copy of 20071231.Eruu Gol.JA Supportings v2" xfId="1909" xr:uid="{9B7C0778-4B68-422C-8D6E-57D0133AD47F}"/>
    <cellStyle name="e_Eruu Gol 071231.H1.Fixed assets-V23.SZ" xfId="1910" xr:uid="{923AE97D-ABFF-4D60-8EB4-5896C5376039}"/>
    <cellStyle name="Enlarge title text, yellow on blue" xfId="1911" xr:uid="{4D70CC63-D58F-4B50-BE63-B237D8D13E99}"/>
    <cellStyle name="Enter Currency (0)" xfId="1912" xr:uid="{3407796D-CEAC-4C47-B0A0-425AE0EF79B5}"/>
    <cellStyle name="Enter Currency (0) 2" xfId="1913" xr:uid="{994D7923-F273-44E8-9C3C-44373BA11B83}"/>
    <cellStyle name="Enter Currency (0)_13A.Recv-08" xfId="1914" xr:uid="{3EAEA4C8-8606-4BBC-A388-160509608564}"/>
    <cellStyle name="Enter Currency (2)" xfId="1915" xr:uid="{07F89C50-C0C9-4167-A1BC-EC2DB714CC4C}"/>
    <cellStyle name="Enter Units (0)" xfId="1916" xr:uid="{4C7516EF-239C-4295-8AA4-DEDC64219D1A}"/>
    <cellStyle name="Enter Units (0) 2" xfId="1917" xr:uid="{C212F5F4-1FBC-41BF-9825-B60DFCFF5BF7}"/>
    <cellStyle name="Enter Units (0)_13A.Recv-08" xfId="1918" xr:uid="{121406D1-17EC-4E26-B1E8-632529907B01}"/>
    <cellStyle name="Enter Units (1)" xfId="1919" xr:uid="{BB1E475A-B219-4B48-BD00-5CE9DFDF0EFD}"/>
    <cellStyle name="Enter Units (1) 2" xfId="1920" xr:uid="{068597B0-BF1A-4EE8-A4EF-0E23F5B752C5}"/>
    <cellStyle name="Enter Units (1)_13A.Recv-08" xfId="1921" xr:uid="{105BD485-3CFA-4EA8-A1DD-6C26F27D4E8A}"/>
    <cellStyle name="Enter Units (2)" xfId="1922" xr:uid="{EE949DF0-6FC3-4896-83AA-EBFD2D35C554}"/>
    <cellStyle name="Entered" xfId="1923" xr:uid="{33957151-71C9-41ED-9C8F-7E1C5DC9D073}"/>
    <cellStyle name="entry box" xfId="1924" xr:uid="{BFEA8973-42E9-45E1-96AC-7529E34A01A6}"/>
    <cellStyle name="Euro" xfId="1925" xr:uid="{FCDF3763-FC0C-4BA2-BD5A-6034D7744F26}"/>
    <cellStyle name="Explanatory Text 2" xfId="1926" xr:uid="{9B416439-3666-44AC-8229-6752A0AB8B7D}"/>
    <cellStyle name="Explanatory Text 2 2" xfId="1927" xr:uid="{B5153AAA-C1D6-43F9-92AF-F8378844BFFD}"/>
    <cellStyle name="EY House" xfId="1929" xr:uid="{605E5B4A-99EA-473A-8F6A-4CD57E660482}"/>
    <cellStyle name="e鯪" xfId="1931" xr:uid="{98F28169-61E2-415B-84D9-BD14C4B757EB}"/>
    <cellStyle name="e鯪9" xfId="1932" xr:uid="{662C058F-E2BE-4F19-826A-A8C393D8E1EF}"/>
    <cellStyle name="e鯪9Y" xfId="1933" xr:uid="{8B8B09C6-B4EA-4150-851D-8192C28FD0E4}"/>
    <cellStyle name="e鯪9Y_x000b_" xfId="1934" xr:uid="{144D2216-BBEA-4E99-8DF2-043212906901}"/>
    <cellStyle name="F2" xfId="1935" xr:uid="{9ECC414D-6493-4B82-B665-28ECA9199D34}"/>
    <cellStyle name="F3" xfId="1936" xr:uid="{85C84296-CEA8-40DB-86D9-A45A0694695A}"/>
    <cellStyle name="F4" xfId="1937" xr:uid="{D8545975-1D28-4526-A4CF-9D32393EF76B}"/>
    <cellStyle name="F5" xfId="1938" xr:uid="{44D15BFC-CA34-4ECC-931D-F7BAC923519A}"/>
    <cellStyle name="F6" xfId="1939" xr:uid="{EBB1707D-7BFE-4C89-9504-29EAA47B9AB6}"/>
    <cellStyle name="F7" xfId="1940" xr:uid="{39C10F3D-A340-4402-B68B-2B35C70B8E19}"/>
    <cellStyle name="F8" xfId="1941" xr:uid="{5938190E-338E-47FB-A96A-4B889DF556B8}"/>
    <cellStyle name="Fixed" xfId="1942" xr:uid="{56CE23D7-A32E-485B-8253-5591592595CF}"/>
    <cellStyle name="Fixed 2" xfId="1943" xr:uid="{B2F04BF1-3C9B-43BC-92A4-8907D270CB56}"/>
    <cellStyle name="Fixed_Audit Adjustments - MCSH (220409)" xfId="1944" xr:uid="{7745C7AE-CEAC-4C96-96BA-ED716294353B}"/>
    <cellStyle name="ƒnƒCƒp[ƒŠƒ“ƒN" xfId="1945" xr:uid="{F6367587-BC92-4941-B6F0-D102A88889B1}"/>
    <cellStyle name="FONT" xfId="1946" xr:uid="{B0CADDCB-0A74-44D4-82C7-CE6EA4748350}"/>
    <cellStyle name="Format a column of totals" xfId="1947" xr:uid="{466E7E73-7482-4292-9825-7D7A733186A0}"/>
    <cellStyle name="Format a row of totals" xfId="1948" xr:uid="{2D474427-2C54-4005-8215-075D340AB990}"/>
    <cellStyle name="Format Number Column" xfId="1949" xr:uid="{AEEA821A-5315-43A3-BC58-04378D02E1B7}"/>
    <cellStyle name="Format text as bold, black on yello" xfId="1950" xr:uid="{E06ADC55-8ECF-431B-927B-F1C2AA73C483}"/>
    <cellStyle name="Format text as bold, black on yellow" xfId="1951" xr:uid="{94E5661D-9BAA-40D4-93A2-AB9DBE821F04}"/>
    <cellStyle name="GAR" xfId="1952" xr:uid="{25A8346A-100F-4A36-B406-4329D55C4004}"/>
    <cellStyle name="gcd" xfId="1953" xr:uid="{0787D93C-0740-4B91-9D6E-9C757F91A981}"/>
    <cellStyle name="Good 2" xfId="1954" xr:uid="{B1727068-E8AE-4489-A459-A27711F08E14}"/>
    <cellStyle name="Good 2 2" xfId="1955" xr:uid="{180558FB-008A-41E9-AAFB-C9D17A274735}"/>
    <cellStyle name="Grey" xfId="1956" xr:uid="{C9CFA24B-B1C5-49E8-9D48-9B24D735E44F}"/>
    <cellStyle name="Header1" xfId="1957" xr:uid="{BF4019A8-6820-4297-9722-5202AB8B37AB}"/>
    <cellStyle name="Header2" xfId="1958" xr:uid="{D381F9F7-B330-4D6C-9A0A-B88E53A89083}"/>
    <cellStyle name="Heading" xfId="1959" xr:uid="{4E2FBF1C-CBA1-4EC8-89DC-6F6B48F07B54}"/>
    <cellStyle name="Heading 1 2" xfId="1960" xr:uid="{F03BAAED-0425-4A09-B1F5-4D1C1247CD85}"/>
    <cellStyle name="Heading 1 2 2" xfId="1961" xr:uid="{DBBEF716-7166-4290-B06E-375E1F877422}"/>
    <cellStyle name="Heading 2 2" xfId="1962" xr:uid="{A4B65B05-92D2-4464-950B-B52B4B0096A5}"/>
    <cellStyle name="Heading 2 2 2" xfId="1963" xr:uid="{B54BE204-4C1A-4A84-B27F-DCA92C5B2536}"/>
    <cellStyle name="Heading 3 2" xfId="1964" xr:uid="{C5170CE1-20EC-4CB1-8AAC-B81018C81127}"/>
    <cellStyle name="Heading 3 2 2" xfId="1965" xr:uid="{E4E1FB11-BAB3-4904-863A-9E8B5959989E}"/>
    <cellStyle name="Heading 4 2" xfId="1966" xr:uid="{E2BBA194-7293-459F-B39F-B1D013299B11}"/>
    <cellStyle name="Heading 4 2 2" xfId="1967" xr:uid="{F4E76261-4F9B-4C8C-AE6C-F2542BA2E0DA}"/>
    <cellStyle name="Heading1" xfId="1968" xr:uid="{EF04CC19-6195-41D1-8F0A-490170947891}"/>
    <cellStyle name="Heading1 2" xfId="1969" xr:uid="{495109FD-97C3-459F-B1F7-0228F547EFA0}"/>
    <cellStyle name="Heading1_Audit Adjustments - MCSH (220409)" xfId="1970" xr:uid="{39603054-10A2-4569-BDC9-8B541CE8D7E9}"/>
    <cellStyle name="Heading2" xfId="1971" xr:uid="{B8630D56-89D1-4A43-97C9-8E235E241BC4}"/>
    <cellStyle name="Heading2 2" xfId="1972" xr:uid="{E0E44C1F-451C-42B4-88C7-A4813EED9646}"/>
    <cellStyle name="Heading2_Audit Adjustments - MCSH (220409)" xfId="1973" xr:uid="{01CA1EA3-923E-4593-9259-AB6BF4A1998F}"/>
    <cellStyle name="Hipervínculo" xfId="1974" xr:uid="{1FB5DB98-707A-4C76-8775-3EABC91ED8CF}"/>
    <cellStyle name="Hipervínculo visitado" xfId="1975" xr:uid="{A7B78256-113E-452B-A405-40BD42444BD4}"/>
    <cellStyle name="Hipervínculo_95" xfId="1976" xr:uid="{ADD1BE9E-8334-4B2B-B1A0-5E5AE8654290}"/>
    <cellStyle name="Hohe Zelle" xfId="1977" xr:uid="{CF0C8B57-1F99-416A-8C54-134107907373}"/>
    <cellStyle name="Hyperlink 2" xfId="1978" xr:uid="{60CB02FD-74C9-4B71-96A3-4931CFFC5F43}"/>
    <cellStyle name="Hyperlink 3" xfId="1979" xr:uid="{8E6A5D03-05DA-4A44-B37A-64B9FF196882}"/>
    <cellStyle name="Input [yellow]" xfId="1980" xr:uid="{E848234F-A971-43FC-AD9E-DD8B730460A5}"/>
    <cellStyle name="Input 2" xfId="1981" xr:uid="{0E3FAB5F-237E-4B0F-8CBF-FB9008DD8182}"/>
    <cellStyle name="Input 2 2" xfId="1982" xr:uid="{807CC137-5B91-4981-B69A-03B372F0610B}"/>
    <cellStyle name="Input Cells" xfId="1983" xr:uid="{B71B4231-EE6E-4DB0-8D56-1EF839364477}"/>
    <cellStyle name="InputArea" xfId="1984" xr:uid="{1281DC53-0582-4D3E-B509-D6C47D415033}"/>
    <cellStyle name="KPMG Heading 1" xfId="1985" xr:uid="{92199C96-5007-4520-BE93-E8F3F450C300}"/>
    <cellStyle name="KPMG Heading 2" xfId="1986" xr:uid="{CE93007D-F989-4D00-A3CE-2B8F683D91F7}"/>
    <cellStyle name="KPMG Heading 3" xfId="1987" xr:uid="{569925A2-CDC6-4DE4-9BD7-D4A2E795769D}"/>
    <cellStyle name="KPMG Heading 4" xfId="1988" xr:uid="{2B95F064-0FAE-4B66-8609-0BB4B27B6095}"/>
    <cellStyle name="KPMG Normal" xfId="1989" xr:uid="{237E1A90-EE6D-4075-8388-1ED11646F62E}"/>
    <cellStyle name="KPMG Normal Text" xfId="1990" xr:uid="{9E8F1421-A299-48B0-96CD-7A7BEAC7B5C4}"/>
    <cellStyle name="Labels - Format text as bold, black on yellow" xfId="1991" xr:uid="{A6F6DA6E-1D4A-4A4A-A2CA-2DEFAD2B16F4}"/>
    <cellStyle name="Labels - Style3" xfId="1992" xr:uid="{47C509BA-B1E0-4390-BC76-215DEF297BC0}"/>
    <cellStyle name="Legal 8? x 14 in" xfId="1993" xr:uid="{1753C8C8-4BC5-484A-A482-6DDE2B7C25E3}"/>
    <cellStyle name="Legal 8½ x 14 in" xfId="1994" xr:uid="{77B37F53-10A8-4BE6-926E-C7A02D10BA03}"/>
    <cellStyle name="Legal 8½ x 14 in 10" xfId="1995" xr:uid="{2119054A-0523-4348-93B0-114EBEAF0C28}"/>
    <cellStyle name="Legal 8½ x 14 in 11" xfId="1996" xr:uid="{22E12CE7-5E57-4DD7-80BF-024C8A05911F}"/>
    <cellStyle name="Legal 8½ x 14 in 12" xfId="1997" xr:uid="{A85A62A3-6508-44AD-B0A8-16B725A02D5D}"/>
    <cellStyle name="Legal 8½ x 14 in 13" xfId="1998" xr:uid="{EF2115A1-8D02-453F-9B58-2C61180E7325}"/>
    <cellStyle name="Legal 8½ x 14 in 14" xfId="1999" xr:uid="{9CFAF208-9815-470A-9D22-4FB9CD851F79}"/>
    <cellStyle name="Legal 8½ x 14 in 15" xfId="2000" xr:uid="{0A30A726-92FB-4E7B-9EA1-367CE8D89281}"/>
    <cellStyle name="Legal 8½ x 14 in 16" xfId="2001" xr:uid="{C72B9D12-5DD5-46B9-9D5D-8D4E4243DB81}"/>
    <cellStyle name="Legal 8½ x 14 in 17" xfId="2002" xr:uid="{C91548FC-3C9C-4542-BFFF-EA5B29855DA6}"/>
    <cellStyle name="Legal 8½ x 14 in 18" xfId="2003" xr:uid="{655D9C67-13D1-46E7-930F-E4D378FD0D1D}"/>
    <cellStyle name="Legal 8½ x 14 in 19" xfId="2004" xr:uid="{25FFD149-6E2D-4806-A798-3B2AB99F628E}"/>
    <cellStyle name="Legal 8½ x 14 in 2" xfId="2005" xr:uid="{FFBBD074-50C4-4E9D-A109-09E3B9705EC6}"/>
    <cellStyle name="Legal 8½ x 14 in 3" xfId="2006" xr:uid="{87BAE654-A3F6-4549-8D63-B515EC49AE17}"/>
    <cellStyle name="Legal 8½ x 14 in 4" xfId="2007" xr:uid="{23BE70F5-B230-4882-B647-1AB96A919991}"/>
    <cellStyle name="Legal 8½ x 14 in 5" xfId="2008" xr:uid="{1056CA4A-9694-409A-BCDE-28CE3AF4531E}"/>
    <cellStyle name="Legal 8½ x 14 in 6" xfId="2009" xr:uid="{3F6805AF-5D76-477A-8243-B5EB788F8D91}"/>
    <cellStyle name="Legal 8½ x 14 in 7" xfId="2010" xr:uid="{C2D65237-1ABD-486B-A9CA-8D540DA6DA22}"/>
    <cellStyle name="Legal 8½ x 14 in 8" xfId="2011" xr:uid="{B01DB698-A58C-4448-A418-BC7DF38A2849}"/>
    <cellStyle name="Legal 8½ x 14 in 9" xfId="2012" xr:uid="{13DF1769-8F07-44FF-9F83-9B8241BA961B}"/>
    <cellStyle name="Line Item" xfId="2013" xr:uid="{27BB6C46-66F9-4535-8E4C-4C1E429A0F89}"/>
    <cellStyle name="Lines Fill" xfId="2014" xr:uid="{98DFD65E-62D7-45F7-9EFB-2643EB009FB5}"/>
    <cellStyle name="Link Currency (0)" xfId="2015" xr:uid="{C8D8322B-2AE1-4833-82CD-B1E6B3E71329}"/>
    <cellStyle name="Link Currency (0) 2" xfId="2016" xr:uid="{5FBDC637-63F3-4D6E-9D02-816F23B56F9C}"/>
    <cellStyle name="Link Currency (0)_13A.Recv-08" xfId="2017" xr:uid="{4EDA467F-C7B2-41E4-B3A1-4BFD507B70BA}"/>
    <cellStyle name="Link Currency (2)" xfId="2018" xr:uid="{4D5B05CF-2585-4018-8635-D12E90F9F56E}"/>
    <cellStyle name="Link Units (0)" xfId="2019" xr:uid="{505BBF31-AD30-4098-BE84-DF18AFCBF95F}"/>
    <cellStyle name="Link Units (0) 2" xfId="2020" xr:uid="{CA7EF87C-622E-41D4-AD2A-5715FE19FA55}"/>
    <cellStyle name="Link Units (0)_13A.Recv-08" xfId="2021" xr:uid="{2CFDF290-E7F7-4737-8D3F-B73B33042C9C}"/>
    <cellStyle name="Link Units (1)" xfId="2022" xr:uid="{A4204E77-6DBA-4480-A56E-C84E11B19ABF}"/>
    <cellStyle name="Link Units (1) 2" xfId="2023" xr:uid="{51E99A25-6C75-4F27-A825-94ED1E118D0F}"/>
    <cellStyle name="Link Units (1)_13A.Recv-08" xfId="2024" xr:uid="{B3967C6E-4098-40CA-BDF3-5AB94A19C4B2}"/>
    <cellStyle name="Link Units (2)" xfId="2025" xr:uid="{0AE8D36D-F4D3-463E-8BA6-4FF0B6E8CBEB}"/>
    <cellStyle name="Linked Cell 2" xfId="2026" xr:uid="{5D471342-16B2-455A-81F2-D08EF63B913B}"/>
    <cellStyle name="Linked Cell 2 2" xfId="2027" xr:uid="{E0EFD671-BBEA-468D-A69E-C78110309B23}"/>
    <cellStyle name="Linked Cells" xfId="2028" xr:uid="{076D618C-D1FF-40D7-9444-C5C210C48294}"/>
    <cellStyle name="M" xfId="2029" xr:uid="{1BDB1343-8D6B-4E55-A389-72B9D1099A1B}"/>
    <cellStyle name="Millares [0]_laroux" xfId="2030" xr:uid="{09BDD1B4-7418-4FE7-A101-CEE2B909B55D}"/>
    <cellStyle name="Millares_laroux" xfId="2031" xr:uid="{D88217A3-5985-408D-BA62-DFB760D2EE13}"/>
    <cellStyle name="Milliers [0]_!!!GO" xfId="2032" xr:uid="{26ADE1D8-A826-4D9B-A4E2-BFFC5FC5A976}"/>
    <cellStyle name="Milliers_!!!GO" xfId="2033" xr:uid="{776C2A55-5DDB-4777-A47F-55F99A7D1774}"/>
    <cellStyle name="Moneda [0]_laroux" xfId="2034" xr:uid="{6CCBDE24-2B20-47D5-9F6A-4EFDE8D8D449}"/>
    <cellStyle name="Moneda_laroux" xfId="2035" xr:uid="{F1A5630F-1A06-46B2-9B7D-021386190D57}"/>
    <cellStyle name="Monétaire [0]_!!!GO" xfId="2036" xr:uid="{EBFFAC8A-7DB6-4137-BC13-FA7A8935E569}"/>
    <cellStyle name="Monétaire_!!!GO" xfId="2037" xr:uid="{1C710779-AFE7-4D88-B4FD-15F30C2B3A64}"/>
    <cellStyle name="Neutral 2" xfId="2038" xr:uid="{916568BD-7C16-44B3-91E4-A0DEB2770665}"/>
    <cellStyle name="Neutral 2 2" xfId="2039" xr:uid="{274EC11E-D5DC-4F34-95A4-BA8318F998B6}"/>
    <cellStyle name="New Times Roman" xfId="2040" xr:uid="{2662B721-52A7-4286-B451-1A7A57E0AF50}"/>
    <cellStyle name="Nɯrmal_Consulting" xfId="2041" xr:uid="{8818D6D2-E643-43AE-A28F-26A514DE8CDB}"/>
    <cellStyle name="no dec" xfId="2042" xr:uid="{36A6CCE2-777C-4548-A69C-E37D13059EF1}"/>
    <cellStyle name="Non défini" xfId="2043" xr:uid="{AC090997-0597-4380-8C3B-4A71E574650A}"/>
    <cellStyle name="Norm੎੎" xfId="2044" xr:uid="{D13460BE-D59E-4CA8-98BA-EDBE1B8742DA}"/>
    <cellStyle name="Normal" xfId="0" builtinId="0"/>
    <cellStyle name="Normal - Style1" xfId="2045" xr:uid="{1E7DA9C2-F0AC-4892-8801-9DCE3C7C4B25}"/>
    <cellStyle name="Normal - Style2" xfId="2046" xr:uid="{4AAC5655-250E-4EB7-9C46-877E945F94D5}"/>
    <cellStyle name="Normal - Style3" xfId="2047" xr:uid="{A0E15615-5542-4159-A62D-77E90FF89E0C}"/>
    <cellStyle name="Normal - Style4" xfId="2048" xr:uid="{30EBD927-6A15-42A4-93DB-11C9EF1CCB43}"/>
    <cellStyle name="Normal - Style5" xfId="2049" xr:uid="{FB5A31C1-46BC-4412-BA6D-169DB5CBF05E}"/>
    <cellStyle name="Normal - Style6" xfId="2050" xr:uid="{064284DA-1771-4E1B-B46D-C471AAA01A52}"/>
    <cellStyle name="Normal - Style7" xfId="2051" xr:uid="{2AFDCBD9-8B86-4458-81EB-E120B48AC5CD}"/>
    <cellStyle name="Normal - Style8" xfId="2052" xr:uid="{CAA35782-A486-493F-B977-999720144607}"/>
    <cellStyle name="Normal 10" xfId="25" xr:uid="{8A625487-5FCC-4C8E-88CA-85735FA60968}"/>
    <cellStyle name="Normal 10 10" xfId="2053" xr:uid="{2B37C8B3-3FAD-4832-B31E-87364B6B4F41}"/>
    <cellStyle name="Normal 10 11" xfId="2054" xr:uid="{08FA48DA-0E6E-4D4B-BFEF-EBE7FE1639E9}"/>
    <cellStyle name="Normal 10 12" xfId="2055" xr:uid="{0415B8E0-FB0B-46B7-92C4-87EF9DE16910}"/>
    <cellStyle name="Normal 10 13" xfId="2056" xr:uid="{4E2DD9B1-A79B-43A8-BDA6-B75F4CA70966}"/>
    <cellStyle name="Normal 10 14" xfId="2057" xr:uid="{3EF816C7-385C-44A9-A9CE-BE0BF6B6DC58}"/>
    <cellStyle name="Normal 10 15" xfId="2058" xr:uid="{6B746903-F73B-42B4-B4C6-CA20831C9417}"/>
    <cellStyle name="Normal 10 16" xfId="2059" xr:uid="{12670C60-3AAF-4093-96FC-0D6CD05316CD}"/>
    <cellStyle name="Normal 10 17" xfId="2060" xr:uid="{B628612C-9942-4F84-8F4E-CD0A82830964}"/>
    <cellStyle name="Normal 10 18" xfId="2061" xr:uid="{B9E763A0-4CD4-4939-A53C-1642EF7BEA00}"/>
    <cellStyle name="Normal 10 19" xfId="2062" xr:uid="{F90366E8-FC0F-4011-BEA7-F788DF91C6E4}"/>
    <cellStyle name="Normal 10 2" xfId="2063" xr:uid="{208ED7DA-3B9D-4445-B20D-A1C34C89F76C}"/>
    <cellStyle name="Normal 10 2 10" xfId="2064" xr:uid="{980E8043-E473-4272-B518-D329A709722F}"/>
    <cellStyle name="Normal 10 2 11" xfId="2065" xr:uid="{0669064F-0E0C-4C60-9BAB-D9CC8F455608}"/>
    <cellStyle name="Normal 10 2 12" xfId="2066" xr:uid="{85BF8C20-A1E5-4CB0-AAAC-AA72C2D12A86}"/>
    <cellStyle name="Normal 10 2 13" xfId="2067" xr:uid="{B8B442C6-0403-4064-B022-0F23BA7E7840}"/>
    <cellStyle name="Normal 10 2 14" xfId="2068" xr:uid="{6512AF83-B51B-43DB-8D4E-926CA076B370}"/>
    <cellStyle name="Normal 10 2 15" xfId="2069" xr:uid="{3E596339-0842-43A9-A750-A8B241C61CAC}"/>
    <cellStyle name="Normal 10 2 16" xfId="2070" xr:uid="{79D8B1B5-F6E3-485A-ABB2-93E801EB3DC6}"/>
    <cellStyle name="Normal 10 2 17" xfId="2071" xr:uid="{DED7A447-9187-40BB-9C7F-B147C67B7BDF}"/>
    <cellStyle name="Normal 10 2 18" xfId="2072" xr:uid="{71E4D919-CD79-40C9-A556-9AEC52DF77E2}"/>
    <cellStyle name="Normal 10 2 19" xfId="2073" xr:uid="{7CF5C661-4336-4C12-B5AC-D244C7AF4EE3}"/>
    <cellStyle name="Normal 10 2 2" xfId="2074" xr:uid="{29E7F891-18BC-4583-AF38-ABCF83EC1FBC}"/>
    <cellStyle name="Normal 10 2 3" xfId="2075" xr:uid="{A7390079-C99C-482F-A3BB-A5A617AFA266}"/>
    <cellStyle name="Normal 10 2 4" xfId="2076" xr:uid="{56CDE441-C35F-468C-8746-CAB7ADF189FF}"/>
    <cellStyle name="Normal 10 2 5" xfId="2077" xr:uid="{B3592635-8C0D-4DC1-BB1B-633C7861B4F7}"/>
    <cellStyle name="Normal 10 2 6" xfId="2078" xr:uid="{BA97D292-86E9-4BB9-BC9C-D24861FDEF30}"/>
    <cellStyle name="Normal 10 2 7" xfId="2079" xr:uid="{FE42E2E1-9EB6-4C00-89D4-4F056ACE362E}"/>
    <cellStyle name="Normal 10 2 8" xfId="2080" xr:uid="{8C11A4EC-A6C5-4121-8CE9-45A0C641C35F}"/>
    <cellStyle name="Normal 10 2 9" xfId="2081" xr:uid="{84F7A258-50F7-4262-903E-AC35EC9BF3BC}"/>
    <cellStyle name="Normal 10 20" xfId="2082" xr:uid="{E0716064-9C33-41DA-9807-044BE12F8650}"/>
    <cellStyle name="Normal 10 21" xfId="2083" xr:uid="{9E9272A0-8593-447A-9BFF-862B21283BD3}"/>
    <cellStyle name="Normal 10 3" xfId="2084" xr:uid="{58E18D3C-B15C-40B2-8811-292CDDB407F9}"/>
    <cellStyle name="Normal 10 3 10" xfId="2085" xr:uid="{2951C585-7657-4C92-8B6D-917CDF9FED21}"/>
    <cellStyle name="Normal 10 3 11" xfId="2086" xr:uid="{B6BB400C-A8BD-46E8-ADB9-AA42939835EB}"/>
    <cellStyle name="Normal 10 3 12" xfId="2087" xr:uid="{CAE54125-A082-415D-966D-C9C9FE2A9331}"/>
    <cellStyle name="Normal 10 3 13" xfId="2088" xr:uid="{E03A9A0F-7A83-4439-810D-3879EAFF2454}"/>
    <cellStyle name="Normal 10 3 14" xfId="2089" xr:uid="{1A3C4909-D161-4EBE-BC7F-4733667B534C}"/>
    <cellStyle name="Normal 10 3 15" xfId="2090" xr:uid="{6868600E-6B76-4D63-A060-A445764AD6AD}"/>
    <cellStyle name="Normal 10 3 16" xfId="2091" xr:uid="{FE85DC60-E21B-43B9-BDA0-6CD43D948699}"/>
    <cellStyle name="Normal 10 3 17" xfId="2092" xr:uid="{46B4D5C1-2008-450F-8708-7C06D471BE12}"/>
    <cellStyle name="Normal 10 3 18" xfId="2093" xr:uid="{84AE23B1-039E-49EF-BFED-4CF946E366DB}"/>
    <cellStyle name="Normal 10 3 19" xfId="2094" xr:uid="{FB9FC233-F35C-42A5-89D8-033A4D3C6D14}"/>
    <cellStyle name="Normal 10 3 2" xfId="2095" xr:uid="{C53D5D46-7471-4AB3-82B6-F5D6A6D511B5}"/>
    <cellStyle name="Normal 10 3 2 2" xfId="2096" xr:uid="{56E56BCC-E061-4D86-BC8C-6131BF40B70D}"/>
    <cellStyle name="Normal 10 3 20" xfId="2097" xr:uid="{F51F619E-5A53-4160-8B30-89F8CF5FF27C}"/>
    <cellStyle name="Normal 10 3 3" xfId="2098" xr:uid="{EAB28130-E130-40FD-BCCE-6AB4B0E33B26}"/>
    <cellStyle name="Normal 10 3 4" xfId="2099" xr:uid="{356A596B-DF80-4EC6-9EF5-C2220F4B5BA4}"/>
    <cellStyle name="Normal 10 3 5" xfId="2100" xr:uid="{FB75C710-39D7-4837-AC7D-66038AE2B30D}"/>
    <cellStyle name="Normal 10 3 6" xfId="2101" xr:uid="{4E60CB7A-7E6B-4050-8A74-35F1286DE73C}"/>
    <cellStyle name="Normal 10 3 7" xfId="2102" xr:uid="{17923CE6-BA8D-40BB-A620-CC2D96E14461}"/>
    <cellStyle name="Normal 10 3 8" xfId="2103" xr:uid="{A21F4F36-550D-4F94-96E3-002AB0576C2B}"/>
    <cellStyle name="Normal 10 3 9" xfId="2104" xr:uid="{0E148827-8150-4466-99E1-DECEEE6A1FFB}"/>
    <cellStyle name="Normal 10 4" xfId="2105" xr:uid="{75842894-4BEC-4936-88AF-D07FEAA997AE}"/>
    <cellStyle name="Normal 10 4 10" xfId="2106" xr:uid="{B0D60C1B-B704-411F-80FE-BA42D0739181}"/>
    <cellStyle name="Normal 10 4 11" xfId="2107" xr:uid="{279E7F95-16BE-4D93-8196-D141EA274FBA}"/>
    <cellStyle name="Normal 10 4 12" xfId="2108" xr:uid="{9AE3AA92-6D4C-4FC0-8B2B-B5B3A3FFFDD5}"/>
    <cellStyle name="Normal 10 4 13" xfId="2109" xr:uid="{ADE5C1BF-8BC7-4FEB-9989-0748841F0F99}"/>
    <cellStyle name="Normal 10 4 14" xfId="2110" xr:uid="{65EFC67C-FD99-400A-B575-29282EB8D123}"/>
    <cellStyle name="Normal 10 4 15" xfId="2111" xr:uid="{E00FC2D8-C452-4BEA-A8C6-BFD6DD2FA3BD}"/>
    <cellStyle name="Normal 10 4 16" xfId="2112" xr:uid="{105A7ADC-F364-450A-9A64-A3C7D9965070}"/>
    <cellStyle name="Normal 10 4 17" xfId="2113" xr:uid="{C87A8153-3530-409A-BF90-62B080CABE39}"/>
    <cellStyle name="Normal 10 4 18" xfId="2114" xr:uid="{B256755F-A638-43B8-BF5D-D33E915A3816}"/>
    <cellStyle name="Normal 10 4 19" xfId="2115" xr:uid="{E57F9C00-4283-421B-B884-D9F5B5804EFC}"/>
    <cellStyle name="Normal 10 4 2" xfId="2116" xr:uid="{2113DF01-6CB8-4D69-99DC-821ACA1B217B}"/>
    <cellStyle name="Normal 10 4 3" xfId="2117" xr:uid="{C6D22E98-1F2A-4DD9-A854-D78B7D8C0B1C}"/>
    <cellStyle name="Normal 10 4 4" xfId="2118" xr:uid="{E4FCC455-8F5F-48C8-985D-69E3C64F5A42}"/>
    <cellStyle name="Normal 10 4 5" xfId="2119" xr:uid="{D1AE9F24-236C-4CE6-BDE4-70C9D4615B01}"/>
    <cellStyle name="Normal 10 4 6" xfId="2120" xr:uid="{2D5FC5FE-1A77-444B-A6E3-839583DE199A}"/>
    <cellStyle name="Normal 10 4 7" xfId="2121" xr:uid="{44534DF2-8099-43B0-8DF8-CE13A6391E1B}"/>
    <cellStyle name="Normal 10 4 8" xfId="2122" xr:uid="{62BC03AC-1EF6-486E-B997-ED01B5C54F03}"/>
    <cellStyle name="Normal 10 4 9" xfId="2123" xr:uid="{9399693F-474B-423F-AC06-534E0F26C984}"/>
    <cellStyle name="Normal 10 5" xfId="2124" xr:uid="{9EA53750-9563-47C6-A662-A5D9E8952E33}"/>
    <cellStyle name="Normal 10 6" xfId="2125" xr:uid="{D86BB9EA-C863-4A44-BA98-349B48016264}"/>
    <cellStyle name="Normal 10 7" xfId="2126" xr:uid="{F6CABAB8-4152-43EC-80CF-02C9AD58E28A}"/>
    <cellStyle name="Normal 10 8" xfId="2127" xr:uid="{C8BAB076-57C9-4013-88CC-7E239C361D4F}"/>
    <cellStyle name="Normal 10 9" xfId="2128" xr:uid="{F1FB6E4E-4C94-4BD9-BB1F-AC2424E0EF57}"/>
    <cellStyle name="Normal 11" xfId="26" xr:uid="{8AE863D5-17B7-43D9-A9DA-4AA5909E3912}"/>
    <cellStyle name="Normal 11 10" xfId="2129" xr:uid="{165143A5-164E-44BC-A125-9F09AAD0A8C4}"/>
    <cellStyle name="Normal 11 11" xfId="2130" xr:uid="{7211D1DC-B855-4C44-A5C7-8345803BA47F}"/>
    <cellStyle name="Normal 11 12" xfId="2131" xr:uid="{84F8AA1C-C6E4-428E-B1A2-5B071110AA5E}"/>
    <cellStyle name="Normal 11 13" xfId="2132" xr:uid="{780C9FFF-2EBB-4484-BF63-7C379AEBC6ED}"/>
    <cellStyle name="Normal 11 14" xfId="2133" xr:uid="{56AF5576-AA42-4ED8-AD30-714C96777E05}"/>
    <cellStyle name="Normal 11 15" xfId="2134" xr:uid="{55B6D718-7EB7-4C42-BDF1-70B4942DCEFC}"/>
    <cellStyle name="Normal 11 16" xfId="2135" xr:uid="{C94B605C-24B1-47B1-B3B8-4284E7DD0FC5}"/>
    <cellStyle name="Normal 11 17" xfId="2136" xr:uid="{81D1128A-7996-4ECF-BF0C-1A603753E479}"/>
    <cellStyle name="Normal 11 18" xfId="2137" xr:uid="{04798712-26ED-4E50-AC38-EBB863214382}"/>
    <cellStyle name="Normal 11 19" xfId="2138" xr:uid="{47C8C730-53F4-47E5-8398-5D73BE56A1EA}"/>
    <cellStyle name="Normal 11 2" xfId="2139" xr:uid="{C18BE868-3987-47E1-A6F9-8D0D6C3AF69F}"/>
    <cellStyle name="Normal 11 2 10" xfId="2140" xr:uid="{8FEA4377-EED6-47A2-82CA-6F697B8EADFB}"/>
    <cellStyle name="Normal 11 2 11" xfId="2141" xr:uid="{5437AFEA-2138-41BF-949D-4B3148A5CA15}"/>
    <cellStyle name="Normal 11 2 12" xfId="2142" xr:uid="{D1E57AD3-6D2C-4E3F-91A5-9F0AEB1913E0}"/>
    <cellStyle name="Normal 11 2 13" xfId="2143" xr:uid="{A8127DD8-0C9E-49D4-8212-5E72CCFF999B}"/>
    <cellStyle name="Normal 11 2 14" xfId="2144" xr:uid="{9D596E01-E42C-41DE-B779-4062FE8BD65A}"/>
    <cellStyle name="Normal 11 2 15" xfId="2145" xr:uid="{578673C2-BA76-4C22-B248-34C6F871ED3D}"/>
    <cellStyle name="Normal 11 2 16" xfId="2146" xr:uid="{FA5C4F36-8589-45BE-81B5-04CBAB76AD0B}"/>
    <cellStyle name="Normal 11 2 17" xfId="2147" xr:uid="{719BC9AE-040A-4480-BB18-8CD28A7191E1}"/>
    <cellStyle name="Normal 11 2 18" xfId="2148" xr:uid="{BD559578-3F50-41EC-B5B2-C0ACBF2D7C07}"/>
    <cellStyle name="Normal 11 2 19" xfId="2149" xr:uid="{E6734C7A-D8BA-4459-B15E-EEEB17536D18}"/>
    <cellStyle name="Normal 11 2 2" xfId="2150" xr:uid="{8A7E6F0D-14C3-4D9F-852B-1D1074AF9F9E}"/>
    <cellStyle name="Normal 11 2 3" xfId="2151" xr:uid="{55D2F37D-B78B-42D9-A4EC-DD87CFEF986D}"/>
    <cellStyle name="Normal 11 2 4" xfId="2152" xr:uid="{EB744173-F76A-4422-B488-FD8EAE77B23C}"/>
    <cellStyle name="Normal 11 2 5" xfId="2153" xr:uid="{CDB2B3F6-307A-4AB6-87B0-D7FD8C6CBDB1}"/>
    <cellStyle name="Normal 11 2 6" xfId="2154" xr:uid="{D99D082D-F513-4ACD-8008-061D798DA0FD}"/>
    <cellStyle name="Normal 11 2 7" xfId="2155" xr:uid="{B720FA2F-E03E-4705-A22B-867EFFC74F3F}"/>
    <cellStyle name="Normal 11 2 8" xfId="2156" xr:uid="{72806D52-0DE2-4E1B-AD45-9E37089A99FB}"/>
    <cellStyle name="Normal 11 2 9" xfId="2157" xr:uid="{668DD762-1D93-4E1B-BDDD-95C3335BCAE6}"/>
    <cellStyle name="Normal 11 3" xfId="2158" xr:uid="{92D6F0F2-C271-401F-8727-F0D94A9FB8D2}"/>
    <cellStyle name="Normal 11 4" xfId="2159" xr:uid="{BD167C44-34C3-4EE1-B6F8-33CBEACCB3BA}"/>
    <cellStyle name="Normal 11 5" xfId="2160" xr:uid="{FB43D314-46F1-4220-9FBD-45B05189C08F}"/>
    <cellStyle name="Normal 11 6" xfId="2161" xr:uid="{1CA16BD8-F7B2-4387-AF4F-4791123E8339}"/>
    <cellStyle name="Normal 11 7" xfId="2162" xr:uid="{965EE5F6-C096-46DF-8DE5-B05BEB7746D5}"/>
    <cellStyle name="Normal 11 8" xfId="2163" xr:uid="{C9B1DAF9-A3BB-40CF-82F3-F3922019BEBC}"/>
    <cellStyle name="Normal 11 9" xfId="2164" xr:uid="{BAC79796-27FF-4B8A-8A5E-A88879E86928}"/>
    <cellStyle name="Normal 12" xfId="54" xr:uid="{A095FB9B-C978-4339-A399-EF3FBF3C4C72}"/>
    <cellStyle name="Normal 12 10" xfId="2165" xr:uid="{7EDFC90D-C4DA-4732-9086-65694143D214}"/>
    <cellStyle name="Normal 12 11" xfId="2166" xr:uid="{98364559-60A0-43B8-B03A-5D6BEBCD54CC}"/>
    <cellStyle name="Normal 12 12" xfId="2167" xr:uid="{8843698C-E7CD-4701-B0CF-6BCBFF8B0727}"/>
    <cellStyle name="Normal 12 13" xfId="2168" xr:uid="{C430124A-033A-492F-8B52-1EF643C9D006}"/>
    <cellStyle name="Normal 12 14" xfId="2169" xr:uid="{9DC8C384-2922-4CCF-A90F-BCD780C04667}"/>
    <cellStyle name="Normal 12 15" xfId="2170" xr:uid="{8DD471D7-CF56-440C-9129-EE550694EA4A}"/>
    <cellStyle name="Normal 12 16" xfId="2171" xr:uid="{795E4C30-2511-4DE1-BF0F-E41FFC1B073F}"/>
    <cellStyle name="Normal 12 17" xfId="2172" xr:uid="{FB9E50B3-34A0-4DC7-8A66-C24EDDC3F3D4}"/>
    <cellStyle name="Normal 12 18" xfId="2173" xr:uid="{2E626E96-5418-42D9-9DAA-0F805DEFE32C}"/>
    <cellStyle name="Normal 12 19" xfId="2174" xr:uid="{95CF8C62-3319-4A68-93CC-FA7AE3C454AD}"/>
    <cellStyle name="Normal 12 2" xfId="2175" xr:uid="{780381F0-356C-4A25-9A27-63CEF07CE1A5}"/>
    <cellStyle name="Normal 12 2 10" xfId="2176" xr:uid="{7B900B7D-17ED-4CA8-B01C-C5FE45A48B44}"/>
    <cellStyle name="Normal 12 2 11" xfId="2177" xr:uid="{780C1B85-694C-4C5D-8C18-78D6F57A028C}"/>
    <cellStyle name="Normal 12 2 12" xfId="2178" xr:uid="{7186EC52-900D-4985-AF3C-F2CE73787F50}"/>
    <cellStyle name="Normal 12 2 13" xfId="2179" xr:uid="{DFBD366B-6A69-4937-BDB8-260F4B810036}"/>
    <cellStyle name="Normal 12 2 14" xfId="2180" xr:uid="{80C570CA-1102-4733-9E5E-3699D71AC399}"/>
    <cellStyle name="Normal 12 2 15" xfId="2181" xr:uid="{9CAFDF4C-C9B6-4F90-B404-C80AFF4301CC}"/>
    <cellStyle name="Normal 12 2 16" xfId="2182" xr:uid="{9877AAE6-B744-4622-AAFD-5B4998CA4918}"/>
    <cellStyle name="Normal 12 2 17" xfId="2183" xr:uid="{280D6B45-1F5F-4719-AC62-EF7BCC87B956}"/>
    <cellStyle name="Normal 12 2 18" xfId="2184" xr:uid="{16B922AD-EAD7-416C-8638-4C0C7EDEC1B7}"/>
    <cellStyle name="Normal 12 2 19" xfId="2185" xr:uid="{49E067E4-648A-4D2A-85B9-6CDD2410B555}"/>
    <cellStyle name="Normal 12 2 2" xfId="2186" xr:uid="{049400FE-7E65-40D0-8FD7-B93BEC0B8DA9}"/>
    <cellStyle name="Normal 12 2 3" xfId="2187" xr:uid="{EBA44F31-671A-4963-89C7-53E76E076543}"/>
    <cellStyle name="Normal 12 2 4" xfId="2188" xr:uid="{B621C9AB-C998-4FC2-B407-57A7D475DDDF}"/>
    <cellStyle name="Normal 12 2 5" xfId="2189" xr:uid="{A43A845C-6F4A-4EC2-B4B0-29B54DE694DD}"/>
    <cellStyle name="Normal 12 2 6" xfId="2190" xr:uid="{92426954-6F20-4E9F-A1AC-0920072A72F2}"/>
    <cellStyle name="Normal 12 2 7" xfId="2191" xr:uid="{9CF8E9F6-BC18-4080-9111-13AB2D4E3581}"/>
    <cellStyle name="Normal 12 2 8" xfId="2192" xr:uid="{6AF972B4-F6BF-411F-A3ED-36490D7517AB}"/>
    <cellStyle name="Normal 12 2 9" xfId="2193" xr:uid="{09B00CEA-D0E8-4757-8987-F8414FDFF088}"/>
    <cellStyle name="Normal 12 20" xfId="2194" xr:uid="{D96A58B4-E12C-4644-A34A-BE7C287E9AD7}"/>
    <cellStyle name="Normal 12 3" xfId="2195" xr:uid="{58ED6938-9A70-484D-BB20-3DB87040D40D}"/>
    <cellStyle name="Normal 12 4" xfId="2196" xr:uid="{85F30F48-03BA-47E3-A87E-5D933E21CEED}"/>
    <cellStyle name="Normal 12 5" xfId="2197" xr:uid="{E2B5E372-CB07-4A92-B431-2FDE36BADCAC}"/>
    <cellStyle name="Normal 12 6" xfId="2198" xr:uid="{F98BAF84-C17B-45BB-BA3F-FD24A29F709B}"/>
    <cellStyle name="Normal 12 7" xfId="2199" xr:uid="{77A3223E-6095-4E91-A651-CDCB61EB0355}"/>
    <cellStyle name="Normal 12 8" xfId="2200" xr:uid="{E46BE4DF-647F-4098-8856-10AE3254DB73}"/>
    <cellStyle name="Normal 12 9" xfId="2201" xr:uid="{79775E6E-BF92-4489-A9D3-B1CCA9EFA26D}"/>
    <cellStyle name="Normal 13" xfId="2202" xr:uid="{EC14CDB8-5DBB-419E-95F2-82A346E6ADA2}"/>
    <cellStyle name="Normal 13 2" xfId="2203" xr:uid="{4AAC0655-4E42-40F5-97A4-E311DA648F86}"/>
    <cellStyle name="Normal 14" xfId="2204" xr:uid="{E3081E31-E3F2-4FCE-8237-7E97783AF0FD}"/>
    <cellStyle name="Normal 14 2" xfId="2205" xr:uid="{634FAF27-3FC7-48E2-8669-689BBCE8F307}"/>
    <cellStyle name="Normal 14 2 10" xfId="2206" xr:uid="{E8DF5A07-5AC2-44E2-9841-02EB30A5FF5B}"/>
    <cellStyle name="Normal 14 2 11" xfId="2207" xr:uid="{9B83252C-32EE-4B1B-A115-C3C274382505}"/>
    <cellStyle name="Normal 14 2 12" xfId="2208" xr:uid="{9D8221A2-2094-48E0-B3DB-BA8CE39EF216}"/>
    <cellStyle name="Normal 14 2 13" xfId="2209" xr:uid="{7198E063-4AE8-48F9-983F-13A236A5EE5B}"/>
    <cellStyle name="Normal 14 2 14" xfId="2210" xr:uid="{F83F212B-E168-4426-BEB3-E4967763E27D}"/>
    <cellStyle name="Normal 14 2 15" xfId="2211" xr:uid="{E6E2F400-C07C-4F1F-8645-515815F95437}"/>
    <cellStyle name="Normal 14 2 16" xfId="2212" xr:uid="{247F255F-EB6E-4FDE-9F94-1B15410BD2B9}"/>
    <cellStyle name="Normal 14 2 17" xfId="2213" xr:uid="{4F7C9AAA-6363-45BE-A91F-AF476C9FC9DE}"/>
    <cellStyle name="Normal 14 2 18" xfId="2214" xr:uid="{50448FD9-CA17-46E8-B0AD-0C2C2FEE31C7}"/>
    <cellStyle name="Normal 14 2 19" xfId="2215" xr:uid="{DDE3FEB4-01A3-4615-A56F-28523DB82F38}"/>
    <cellStyle name="Normal 14 2 2" xfId="2216" xr:uid="{EE008BF1-DD98-4E35-AECC-004A83A3ECA3}"/>
    <cellStyle name="Normal 14 2 3" xfId="2217" xr:uid="{B923E781-7067-438D-B344-1EC0A1B66542}"/>
    <cellStyle name="Normal 14 2 4" xfId="2218" xr:uid="{016952B7-51C8-4A3D-BB47-88572A742343}"/>
    <cellStyle name="Normal 14 2 5" xfId="2219" xr:uid="{F8D797CC-8071-49D1-A768-29C6067AF36A}"/>
    <cellStyle name="Normal 14 2 6" xfId="2220" xr:uid="{4D271485-1B61-4375-A752-F3F808CED18E}"/>
    <cellStyle name="Normal 14 2 7" xfId="2221" xr:uid="{707BE7C8-4A67-4E53-AE24-B7D5314ABF5B}"/>
    <cellStyle name="Normal 14 2 8" xfId="2222" xr:uid="{B653589A-046B-4100-BB04-AB2BBBCCEC2A}"/>
    <cellStyle name="Normal 14 2 9" xfId="2223" xr:uid="{56ED8F0A-9318-41E8-AD22-E049348F364A}"/>
    <cellStyle name="Normal 15" xfId="2224" xr:uid="{C72B09DB-8098-4FC4-948A-972159348AF1}"/>
    <cellStyle name="Normal 15 2" xfId="2225" xr:uid="{7B31766F-3DD1-40F5-AC3D-91F00262AADA}"/>
    <cellStyle name="Normal 15 2 10" xfId="2226" xr:uid="{09091573-BAEB-44AE-B551-132CD8E0034E}"/>
    <cellStyle name="Normal 15 2 11" xfId="2227" xr:uid="{782933B7-1E79-48B6-B467-ED53D4A1A9AC}"/>
    <cellStyle name="Normal 15 2 12" xfId="2228" xr:uid="{BD878A9B-1BE6-4AF3-82BE-904F3567B978}"/>
    <cellStyle name="Normal 15 2 13" xfId="2229" xr:uid="{A48BCDFE-8E42-4B0D-BA6E-D491FAAD71F5}"/>
    <cellStyle name="Normal 15 2 14" xfId="2230" xr:uid="{4733A66A-FBE1-4A91-8325-A1166DB05DD9}"/>
    <cellStyle name="Normal 15 2 15" xfId="2231" xr:uid="{1450BFEC-A19F-45D3-8F69-1C08A442056F}"/>
    <cellStyle name="Normal 15 2 16" xfId="2232" xr:uid="{001DC40B-7D47-4491-B56D-65D578ACDFBB}"/>
    <cellStyle name="Normal 15 2 17" xfId="2233" xr:uid="{5BF1A859-DB36-4F84-A8CC-40F9087D19BF}"/>
    <cellStyle name="Normal 15 2 18" xfId="2234" xr:uid="{86A8EFE2-C0EA-4545-AEF9-9F9D194A68D2}"/>
    <cellStyle name="Normal 15 2 19" xfId="2235" xr:uid="{82C45A33-DF50-455C-872C-8BFC7B33D31B}"/>
    <cellStyle name="Normal 15 2 2" xfId="2236" xr:uid="{BFD4F6A2-D789-4D59-AA27-2E8C57B4227A}"/>
    <cellStyle name="Normal 15 2 3" xfId="2237" xr:uid="{A29D1A4E-5B7D-48C4-8F15-217407F0411E}"/>
    <cellStyle name="Normal 15 2 4" xfId="2238" xr:uid="{BFA2C6DF-54FE-4D61-827D-2915187896AE}"/>
    <cellStyle name="Normal 15 2 5" xfId="2239" xr:uid="{4134F98D-DED2-4D9F-95F9-C1832A3B06CE}"/>
    <cellStyle name="Normal 15 2 6" xfId="2240" xr:uid="{64C7E91A-A478-423A-9C24-9AF557AA4C80}"/>
    <cellStyle name="Normal 15 2 7" xfId="2241" xr:uid="{10EA7423-2F08-47E5-AE99-C4051EAC2317}"/>
    <cellStyle name="Normal 15 2 8" xfId="2242" xr:uid="{63D2BD78-3F9E-4B05-85A9-7B678E5960B8}"/>
    <cellStyle name="Normal 15 2 9" xfId="2243" xr:uid="{97F26B6E-102B-421E-9C91-E9B9472551F2}"/>
    <cellStyle name="Normal 16" xfId="2244" xr:uid="{0AA60512-26C3-440A-BF7D-AC833429E0B7}"/>
    <cellStyle name="Normal 16 2" xfId="2245" xr:uid="{5128C4A0-207F-4200-8EDC-A23B49955DA8}"/>
    <cellStyle name="Normal 16 3" xfId="2246" xr:uid="{3511B81F-35EA-4ED6-B59F-C602C90AF00C}"/>
    <cellStyle name="Normal 16_G3 GA JZ v6" xfId="2247" xr:uid="{94286083-5DFB-46D8-9608-730AEF99E085}"/>
    <cellStyle name="Normal 17" xfId="2248" xr:uid="{F6A9EA3D-5A64-4425-91C1-43EAD7F06B60}"/>
    <cellStyle name="Normal 18" xfId="2249" xr:uid="{4192A95E-9B07-4F55-B33C-A2FC36490503}"/>
    <cellStyle name="Normal 18 10" xfId="2250" xr:uid="{AD234D76-9673-4D96-BD5D-812C3EE8FD94}"/>
    <cellStyle name="Normal 18 11" xfId="2251" xr:uid="{B93D7F98-02A3-48DD-8695-8D82ADA0F526}"/>
    <cellStyle name="Normal 18 12" xfId="2252" xr:uid="{6450E478-9618-461C-8582-E464A2F28E7B}"/>
    <cellStyle name="Normal 18 13" xfId="2253" xr:uid="{E09C2E76-1C3C-4F67-BDCD-494DB07DF442}"/>
    <cellStyle name="Normal 18 14" xfId="2254" xr:uid="{9D382287-898F-4015-8217-86C0CDF9A6CD}"/>
    <cellStyle name="Normal 18 15" xfId="2255" xr:uid="{FA5F8F96-72B4-46FB-B5CA-DA3B5963C0F5}"/>
    <cellStyle name="Normal 18 16" xfId="2256" xr:uid="{702B206D-8578-40C9-9132-0702FDDD273E}"/>
    <cellStyle name="Normal 18 17" xfId="2257" xr:uid="{E976B381-F0D8-4E5E-9885-8F839484E338}"/>
    <cellStyle name="Normal 18 18" xfId="2258" xr:uid="{F2FE4478-342B-450B-94A7-29395E5CCF32}"/>
    <cellStyle name="Normal 18 19" xfId="2259" xr:uid="{28AE4020-9B07-4FBC-A833-01EC9E244659}"/>
    <cellStyle name="Normal 18 2" xfId="2260" xr:uid="{04098F82-50B5-4348-A88E-16D38D5A2208}"/>
    <cellStyle name="Normal 18 2 10" xfId="2261" xr:uid="{579AA24D-6163-4AA1-8899-579F2DEDB147}"/>
    <cellStyle name="Normal 18 2 11" xfId="2262" xr:uid="{C074CE8E-7F73-4D86-87AC-927908CFFD3F}"/>
    <cellStyle name="Normal 18 2 12" xfId="2263" xr:uid="{0BB14E14-4101-4324-8E9B-0E1326D72225}"/>
    <cellStyle name="Normal 18 2 13" xfId="2264" xr:uid="{4591E9F8-D9D3-414F-A6BD-00F3C97B816F}"/>
    <cellStyle name="Normal 18 2 14" xfId="2265" xr:uid="{B18C7859-95EA-4A34-B674-117B9832904C}"/>
    <cellStyle name="Normal 18 2 15" xfId="2266" xr:uid="{11667FB7-C15B-4BB1-BD7E-6190845CF1E8}"/>
    <cellStyle name="Normal 18 2 16" xfId="2267" xr:uid="{BFE4F88C-3EA7-4949-8901-834E532D09F1}"/>
    <cellStyle name="Normal 18 2 17" xfId="2268" xr:uid="{433C060A-15A0-4B49-980A-346907544498}"/>
    <cellStyle name="Normal 18 2 18" xfId="2269" xr:uid="{168F5D45-C28E-4B5F-9C47-72FBB325A86C}"/>
    <cellStyle name="Normal 18 2 19" xfId="2270" xr:uid="{AC56E6B2-26CC-4F4A-8C8A-DB0091AD1F85}"/>
    <cellStyle name="Normal 18 2 2" xfId="2271" xr:uid="{9127C6D9-2DD2-43AC-855E-C09E0F747E3F}"/>
    <cellStyle name="Normal 18 2 3" xfId="2272" xr:uid="{4C5E4E3C-3310-4037-ACD7-4A434324EB53}"/>
    <cellStyle name="Normal 18 2 4" xfId="2273" xr:uid="{A5CA35E6-AB8C-475A-AF4C-882678B4D529}"/>
    <cellStyle name="Normal 18 2 5" xfId="2274" xr:uid="{25FF4415-4ABE-4519-8D9A-90695719D43A}"/>
    <cellStyle name="Normal 18 2 6" xfId="2275" xr:uid="{E440BAF6-4D98-4163-B09E-A52449804511}"/>
    <cellStyle name="Normal 18 2 7" xfId="2276" xr:uid="{AD805B8E-7830-45A1-89AA-DA129B476F19}"/>
    <cellStyle name="Normal 18 2 8" xfId="2277" xr:uid="{AE67D795-3E13-4290-A2B4-70E7B9EDC0DA}"/>
    <cellStyle name="Normal 18 2 9" xfId="2278" xr:uid="{E9AD1CE1-9DE7-4E33-83AA-9B307D8BE995}"/>
    <cellStyle name="Normal 18 3" xfId="2279" xr:uid="{F8985093-6863-4AD0-BA7C-3DB863712193}"/>
    <cellStyle name="Normal 18 4" xfId="2280" xr:uid="{7F404BF2-3373-446C-83C9-D31A2DB5BA10}"/>
    <cellStyle name="Normal 18 5" xfId="2281" xr:uid="{C5DC3D92-54BB-436F-A760-A9B3F0A56B03}"/>
    <cellStyle name="Normal 18 6" xfId="2282" xr:uid="{A2C7AE0C-1349-4875-A603-E989BCA1971C}"/>
    <cellStyle name="Normal 18 7" xfId="2283" xr:uid="{2014110E-164D-4869-B8DF-30149F6FD521}"/>
    <cellStyle name="Normal 18 8" xfId="2284" xr:uid="{45CB6676-87DD-4115-81AE-142338EBFB2D}"/>
    <cellStyle name="Normal 18 9" xfId="2285" xr:uid="{E0D2059A-1BEE-46AF-A0A0-0B029A8DF048}"/>
    <cellStyle name="Normal 19" xfId="2286" xr:uid="{308171EA-DCA7-4D79-9743-9C971A0608BE}"/>
    <cellStyle name="Normal 2" xfId="27" xr:uid="{A575FCA3-675D-4D17-8B08-6E6C0FC89F19}"/>
    <cellStyle name="Normal 2 10" xfId="2287" xr:uid="{5E144EF2-01D6-4C2E-88AD-4C1E242E5B82}"/>
    <cellStyle name="Normal 2 10 2" xfId="2288" xr:uid="{0A1791F4-76FD-44D6-BDC7-831B4F9247C8}"/>
    <cellStyle name="Normal 2 10 2 2" xfId="2289" xr:uid="{4FA5B8A4-F7CD-4627-B432-6D517A7E93FC}"/>
    <cellStyle name="Normal 2 10 3" xfId="2290" xr:uid="{52482556-B0FA-44CB-A523-932D1880BFC3}"/>
    <cellStyle name="Normal 2 11" xfId="2291" xr:uid="{A00C4232-1C9A-4DCF-91C3-A7796ED31CA6}"/>
    <cellStyle name="Normal 2 11 2" xfId="2292" xr:uid="{9482DF78-0A16-4BA0-B152-75DC433896AF}"/>
    <cellStyle name="Normal 2 12" xfId="2293" xr:uid="{B001C00D-BD51-4A78-B605-08CE1E259248}"/>
    <cellStyle name="Normal 2 13" xfId="2294" xr:uid="{422E6FAB-E82C-4ABD-BC50-5A0342092E22}"/>
    <cellStyle name="Normal 2 14" xfId="2295" xr:uid="{A3D5C7F3-CE5B-4F19-AEA1-A910268FF0B1}"/>
    <cellStyle name="Normal 2 15" xfId="2296" xr:uid="{9B3FCC9D-7B1F-4950-A766-54D86683E9D7}"/>
    <cellStyle name="Normal 2 16" xfId="2297" xr:uid="{3146B308-1C6A-4C1C-A32C-D4F0512B1D07}"/>
    <cellStyle name="Normal 2 17" xfId="2298" xr:uid="{0CB0C689-25F4-4863-B43F-A6EC665ED990}"/>
    <cellStyle name="Normal 2 18" xfId="2299" xr:uid="{1CEFD55C-180D-413B-BEA6-F5D68171A928}"/>
    <cellStyle name="Normal 2 19" xfId="2300" xr:uid="{5FDB9BA5-F1C5-4767-9AB2-5ABC0D3337E2}"/>
    <cellStyle name="Normal 2 2" xfId="28" xr:uid="{D183D873-3D88-4639-A9FE-E1CC10566904}"/>
    <cellStyle name="Normal 2 2 10" xfId="2301" xr:uid="{2847C50F-4DF0-4A7D-9E09-B8BAB0E5BC74}"/>
    <cellStyle name="Normal 2 2 10 10" xfId="2302" xr:uid="{0E2955F6-D95D-47A6-B6DC-DE24B9D1EDA6}"/>
    <cellStyle name="Normal 2 2 10 11" xfId="2303" xr:uid="{57E19E23-5F4B-4510-8D8A-35757B9651AB}"/>
    <cellStyle name="Normal 2 2 10 12" xfId="2304" xr:uid="{E31D0CFA-4FB3-438B-89AD-13072029B59E}"/>
    <cellStyle name="Normal 2 2 10 13" xfId="2305" xr:uid="{38ACBDD1-F081-4A7F-9B8A-F75CC7347B8D}"/>
    <cellStyle name="Normal 2 2 10 14" xfId="2306" xr:uid="{211492BB-E86C-4736-B4E4-F01053DBE77C}"/>
    <cellStyle name="Normal 2 2 10 15" xfId="2307" xr:uid="{5D941EFB-3592-4E0B-A76E-C93720B4E432}"/>
    <cellStyle name="Normal 2 2 10 16" xfId="2308" xr:uid="{9CDC65A8-B240-4F00-8328-2D13138D8E95}"/>
    <cellStyle name="Normal 2 2 10 17" xfId="2309" xr:uid="{119070C5-9BFF-46A7-B584-5C143E2F4ACA}"/>
    <cellStyle name="Normal 2 2 10 18" xfId="2310" xr:uid="{F4216C90-29DE-416E-9864-1F7B21440489}"/>
    <cellStyle name="Normal 2 2 10 19" xfId="2311" xr:uid="{F33F165F-BA5A-4A28-8A5C-36F47CDF0FA7}"/>
    <cellStyle name="Normal 2 2 10 2" xfId="2312" xr:uid="{299BC901-B9A9-4243-B896-7E34BFA103A4}"/>
    <cellStyle name="Normal 2 2 10 3" xfId="2313" xr:uid="{F0C07D1C-C170-4BBE-AD46-46964B6AFD1A}"/>
    <cellStyle name="Normal 2 2 10 4" xfId="2314" xr:uid="{A2CBBD37-4659-4AAF-A52D-A198F8C3AEBB}"/>
    <cellStyle name="Normal 2 2 10 5" xfId="2315" xr:uid="{53919BFE-C21D-4669-940E-8E0ED55F40AE}"/>
    <cellStyle name="Normal 2 2 10 6" xfId="2316" xr:uid="{437F5AC1-113A-4D39-934F-12C23575D28E}"/>
    <cellStyle name="Normal 2 2 10 7" xfId="2317" xr:uid="{D9AFD1D3-BEBA-436F-B088-2A86E136FC2B}"/>
    <cellStyle name="Normal 2 2 10 8" xfId="2318" xr:uid="{E6D148DE-4FC6-4E39-A5D4-6FE5AEFFD1B0}"/>
    <cellStyle name="Normal 2 2 10 9" xfId="2319" xr:uid="{B4F0FDB9-2F67-43E3-955C-8B4E1E213C64}"/>
    <cellStyle name="Normal 2 2 11" xfId="2320" xr:uid="{635EEB6A-18F5-44E9-B153-0871BD9468FB}"/>
    <cellStyle name="Normal 2 2 11 10" xfId="2321" xr:uid="{200078A0-B289-444B-BA48-289E795F36B0}"/>
    <cellStyle name="Normal 2 2 11 11" xfId="2322" xr:uid="{16012DC6-0D30-43F3-B473-4D64CA8427F6}"/>
    <cellStyle name="Normal 2 2 11 12" xfId="2323" xr:uid="{FCA33850-FF13-4C19-8A0A-8BF12A95144A}"/>
    <cellStyle name="Normal 2 2 11 13" xfId="2324" xr:uid="{F3520DCE-2C75-4552-863D-4DC8D2028A68}"/>
    <cellStyle name="Normal 2 2 11 14" xfId="2325" xr:uid="{99164C21-A164-4904-BB4C-094207C25763}"/>
    <cellStyle name="Normal 2 2 11 15" xfId="2326" xr:uid="{3788723C-88A9-46C1-B1A3-211D9CADB93A}"/>
    <cellStyle name="Normal 2 2 11 16" xfId="2327" xr:uid="{9B0108FC-9413-4E02-A77C-7A90B61B661B}"/>
    <cellStyle name="Normal 2 2 11 17" xfId="2328" xr:uid="{8DEE6D0B-0ED2-4426-901F-FB5A35C1FD6E}"/>
    <cellStyle name="Normal 2 2 11 18" xfId="2329" xr:uid="{FD1073D1-9EEC-412F-AB44-28FB2AEFBD73}"/>
    <cellStyle name="Normal 2 2 11 19" xfId="2330" xr:uid="{B326E9F7-1A05-4D8A-BE1E-68F05C812317}"/>
    <cellStyle name="Normal 2 2 11 2" xfId="2331" xr:uid="{CEDE179C-E33F-4AF2-8F15-54C572DF7E69}"/>
    <cellStyle name="Normal 2 2 11 3" xfId="2332" xr:uid="{B18C6302-8941-4112-BBC6-17812F2F8D78}"/>
    <cellStyle name="Normal 2 2 11 4" xfId="2333" xr:uid="{F3F61131-20F3-4F8A-AE7C-71DE0DA9B319}"/>
    <cellStyle name="Normal 2 2 11 5" xfId="2334" xr:uid="{E1894515-4AF6-44F3-B06A-D7F30131B0A3}"/>
    <cellStyle name="Normal 2 2 11 6" xfId="2335" xr:uid="{05F8C82D-177E-4FD4-8C13-1773AAA3272D}"/>
    <cellStyle name="Normal 2 2 11 7" xfId="2336" xr:uid="{2903071B-7AD3-4C42-B2C9-CF996324B716}"/>
    <cellStyle name="Normal 2 2 11 8" xfId="2337" xr:uid="{ED76C770-5B15-4CA8-A93A-BB4FD2D08851}"/>
    <cellStyle name="Normal 2 2 11 9" xfId="2338" xr:uid="{A0D55FCF-873D-421A-8EAA-0C04997E2404}"/>
    <cellStyle name="Normal 2 2 12" xfId="2339" xr:uid="{4722A7E2-9E36-47A9-A4EE-A22E452275F8}"/>
    <cellStyle name="Normal 2 2 13" xfId="29" xr:uid="{D43F544F-07A2-4039-93BA-66B4E62F2E1F}"/>
    <cellStyle name="Normal 2 2 2" xfId="30" xr:uid="{44971189-AD72-4855-8468-A7CAC8F65E5D}"/>
    <cellStyle name="Normal 2 2 2 10" xfId="2340" xr:uid="{C50279C9-B359-44B9-894D-6809D838BAF1}"/>
    <cellStyle name="Normal 2 2 2 11" xfId="2341" xr:uid="{D680FAB9-1BA8-43F8-8F3C-CA868E4C5413}"/>
    <cellStyle name="Normal 2 2 2 12" xfId="2342" xr:uid="{E77BEE5A-826C-4C16-AF32-8330AA43AE60}"/>
    <cellStyle name="Normal 2 2 2 13" xfId="2343" xr:uid="{6842F182-8838-4612-9CD0-71B58EB514C9}"/>
    <cellStyle name="Normal 2 2 2 14" xfId="2344" xr:uid="{B7070198-141B-494E-812A-AAD92F09B4B3}"/>
    <cellStyle name="Normal 2 2 2 15" xfId="2345" xr:uid="{3729B39B-6073-412C-9959-E0104589B9C5}"/>
    <cellStyle name="Normal 2 2 2 16" xfId="2346" xr:uid="{EE1B0981-DD74-41DF-977C-12FBF98A0DFF}"/>
    <cellStyle name="Normal 2 2 2 17" xfId="2347" xr:uid="{F4D4949B-7636-4EC0-817C-DE113084671D}"/>
    <cellStyle name="Normal 2 2 2 18" xfId="2348" xr:uid="{D14DE3E9-8F4E-40EA-937A-B36246F4CBBC}"/>
    <cellStyle name="Normal 2 2 2 19" xfId="2349" xr:uid="{54074883-916A-42E6-8443-2A0BC5D84F80}"/>
    <cellStyle name="Normal 2 2 2 2" xfId="2350" xr:uid="{57E736E9-5229-4234-8CF3-01FAE0FBD756}"/>
    <cellStyle name="Normal 2 2 2 2 2" xfId="2351" xr:uid="{0893E1C2-63C5-40AA-8D26-2EC51F1538E1}"/>
    <cellStyle name="Normal 2 2 2 2 2 10" xfId="2352" xr:uid="{754D0501-607E-4F30-A7A6-08733D35FBF5}"/>
    <cellStyle name="Normal 2 2 2 2 2 11" xfId="2353" xr:uid="{A198617C-BF8B-4345-90A3-3084A3F519DB}"/>
    <cellStyle name="Normal 2 2 2 2 2 12" xfId="2354" xr:uid="{453D9852-E104-4B22-87B8-5F964D02EF31}"/>
    <cellStyle name="Normal 2 2 2 2 2 13" xfId="2355" xr:uid="{42683D16-C68C-4E48-9F2F-BBB1E81AEA53}"/>
    <cellStyle name="Normal 2 2 2 2 2 14" xfId="2356" xr:uid="{68178A92-38C1-410E-A23F-3C49ACEDC41D}"/>
    <cellStyle name="Normal 2 2 2 2 2 15" xfId="2357" xr:uid="{E1679CDA-B962-43A4-80DE-FF8C347E0504}"/>
    <cellStyle name="Normal 2 2 2 2 2 16" xfId="2358" xr:uid="{A9451D1C-314B-4754-892A-E48208A7E481}"/>
    <cellStyle name="Normal 2 2 2 2 2 17" xfId="2359" xr:uid="{5F3142B3-333B-4915-87A4-5338C0FCDF5B}"/>
    <cellStyle name="Normal 2 2 2 2 2 18" xfId="2360" xr:uid="{9D06AFD5-9CD6-46FD-9293-C28BF5FDE5D7}"/>
    <cellStyle name="Normal 2 2 2 2 2 19" xfId="2361" xr:uid="{E67C16C0-8680-4A4B-8B63-FBA09DB78F67}"/>
    <cellStyle name="Normal 2 2 2 2 2 2" xfId="2362" xr:uid="{51290C66-867C-4AF9-A477-56247EF4D128}"/>
    <cellStyle name="Normal 2 2 2 2 2 3" xfId="2363" xr:uid="{D22D1501-5713-4BA1-B4D2-FED87F6BC97D}"/>
    <cellStyle name="Normal 2 2 2 2 2 4" xfId="2364" xr:uid="{C815D3DB-D6AF-45FE-AC47-346498E48948}"/>
    <cellStyle name="Normal 2 2 2 2 2 5" xfId="2365" xr:uid="{33DF6600-0D7B-4217-A633-17DECCE86013}"/>
    <cellStyle name="Normal 2 2 2 2 2 6" xfId="2366" xr:uid="{000D4B87-8956-4975-8E56-CDE9940676C9}"/>
    <cellStyle name="Normal 2 2 2 2 2 7" xfId="2367" xr:uid="{6024EA1F-F877-4E54-81D7-4E72449EB5B3}"/>
    <cellStyle name="Normal 2 2 2 2 2 8" xfId="2368" xr:uid="{9A007405-A9F8-4390-9403-B149FC8074A4}"/>
    <cellStyle name="Normal 2 2 2 2 2 9" xfId="2369" xr:uid="{E8B1E5C2-F4CC-4497-972A-35A4391361FF}"/>
    <cellStyle name="Normal 2 2 2 2 3" xfId="2370" xr:uid="{612963A9-531A-4591-91B2-04BF15824BF8}"/>
    <cellStyle name="Normal 2 2 2 20" xfId="2371" xr:uid="{86B0E8E4-941D-4EE8-B880-0FB216FD0DDD}"/>
    <cellStyle name="Normal 2 2 2 21" xfId="2372" xr:uid="{1D90ACD4-0A45-4F2B-B99F-4ECCF429E994}"/>
    <cellStyle name="Normal 2 2 2 22" xfId="2373" xr:uid="{CB01203E-8CC1-48FC-9939-C430EDA25D57}"/>
    <cellStyle name="Normal 2 2 2 23" xfId="2374" xr:uid="{AA16051E-1244-4CAC-AD4E-79092B8412DA}"/>
    <cellStyle name="Normal 2 2 2 24" xfId="2375" xr:uid="{62EFBBFE-7359-4B0B-A7C5-B7F01A1EBBD2}"/>
    <cellStyle name="Normal 2 2 2 3" xfId="2376" xr:uid="{A626B96D-793B-4D2B-94B7-EA4D85432941}"/>
    <cellStyle name="Normal 2 2 2 4" xfId="2377" xr:uid="{339F567B-171A-48ED-8A88-B31275CF12BC}"/>
    <cellStyle name="Normal 2 2 2 5" xfId="2378" xr:uid="{3F02958A-4141-43CF-A493-1065B04AD8C8}"/>
    <cellStyle name="Normal 2 2 2 6" xfId="2379" xr:uid="{EB6FE9A2-FAAF-453C-AB8C-FFA1868E26A7}"/>
    <cellStyle name="Normal 2 2 2 7" xfId="2380" xr:uid="{CE226A33-1FD1-41A8-877A-B5E47B95147B}"/>
    <cellStyle name="Normal 2 2 2 8" xfId="2381" xr:uid="{FFE7205F-44B9-4A60-8753-35AE26D6FED6}"/>
    <cellStyle name="Normal 2 2 2 9" xfId="2382" xr:uid="{09CF5097-5790-458C-AC18-D8A8C01CA2B7}"/>
    <cellStyle name="Normal 2 2 2_ER Group TB (2005-2009) -0407" xfId="2383" xr:uid="{BFF21BF1-B7A8-4B23-9AA1-AD49D562C3C5}"/>
    <cellStyle name="Normal 2 2 3" xfId="31" xr:uid="{5EAA099A-060B-408B-BD61-4D2DD09F6360}"/>
    <cellStyle name="Normal 2 2 4" xfId="32" xr:uid="{558AF578-E3E5-432B-AEA6-05DA6CE31D98}"/>
    <cellStyle name="Normal 2 2 4 2" xfId="33" xr:uid="{C47E7A70-F317-482A-BBCE-12EC3129CF92}"/>
    <cellStyle name="Normal 2 2 4 2 2" xfId="3507" xr:uid="{16100F7C-72C8-4F04-AB84-1B4F6967FD92}"/>
    <cellStyle name="Normal 2 2 5" xfId="34" xr:uid="{71C3929B-166A-4CF6-994B-407D15B2B120}"/>
    <cellStyle name="Normal 2 2 6" xfId="35" xr:uid="{500404D0-0435-480B-82AF-DCD6BC0A46D9}"/>
    <cellStyle name="Normal 2 2 6 2" xfId="36" xr:uid="{8983410D-7834-44B2-A1FD-B92F4B6865F0}"/>
    <cellStyle name="Normal 2 2 7" xfId="2384" xr:uid="{0814F989-0467-4B2C-A377-35A938D774C6}"/>
    <cellStyle name="Normal 2 2 8" xfId="2385" xr:uid="{1DB45569-A044-472B-9E03-27EA42DB91CF}"/>
    <cellStyle name="Normal 2 2 9" xfId="2386" xr:uid="{3962D8E4-0D48-45E4-8DDB-BA37C9328DBE}"/>
    <cellStyle name="Normal 2 2 9 10" xfId="2387" xr:uid="{822532C1-F6A4-4CAE-AF42-8F67CB93EC64}"/>
    <cellStyle name="Normal 2 2 9 11" xfId="2388" xr:uid="{8BE55CE0-F2FD-41C9-ABCF-5429EF71739F}"/>
    <cellStyle name="Normal 2 2 9 12" xfId="2389" xr:uid="{4BF9B346-2C73-4CA0-BC29-E3CB5808DAE5}"/>
    <cellStyle name="Normal 2 2 9 13" xfId="2390" xr:uid="{17356791-612D-42B9-B76F-01A1E7E245C4}"/>
    <cellStyle name="Normal 2 2 9 14" xfId="2391" xr:uid="{BB7ECDCB-EEEA-47E9-A6F0-C13722B18138}"/>
    <cellStyle name="Normal 2 2 9 15" xfId="2392" xr:uid="{03A8E198-4C20-40EA-92E7-3FED2EDB193A}"/>
    <cellStyle name="Normal 2 2 9 16" xfId="2393" xr:uid="{13109DDF-3391-4674-B7CF-D8B93DA1E66B}"/>
    <cellStyle name="Normal 2 2 9 17" xfId="2394" xr:uid="{98838568-1E0E-4F57-9692-6FBA240F596C}"/>
    <cellStyle name="Normal 2 2 9 18" xfId="2395" xr:uid="{F9D5ADB8-8864-4459-84A3-3EB899223034}"/>
    <cellStyle name="Normal 2 2 9 19" xfId="2396" xr:uid="{AA9BA954-6259-4CBE-8CEF-CCAB3B34181E}"/>
    <cellStyle name="Normal 2 2 9 2" xfId="2397" xr:uid="{B8C5CF8C-DD18-49B2-BFA8-BB1C306230AB}"/>
    <cellStyle name="Normal 2 2 9 3" xfId="2398" xr:uid="{3DA6F98F-AF78-4725-B4AB-26B34100EA40}"/>
    <cellStyle name="Normal 2 2 9 4" xfId="2399" xr:uid="{DB36FB82-28BB-40F0-97BC-FCA2B1560438}"/>
    <cellStyle name="Normal 2 2 9 5" xfId="2400" xr:uid="{8F26A69E-A964-4625-804D-DB3B593F22BE}"/>
    <cellStyle name="Normal 2 2 9 6" xfId="2401" xr:uid="{9E75082C-4100-4041-862E-5D5F6282EE91}"/>
    <cellStyle name="Normal 2 2 9 7" xfId="2402" xr:uid="{BC6C5B66-14CB-4917-A2D1-8190AF3AB1F4}"/>
    <cellStyle name="Normal 2 2 9 8" xfId="2403" xr:uid="{553987F4-1367-4040-91CE-FB991CC067A8}"/>
    <cellStyle name="Normal 2 2 9 9" xfId="2404" xr:uid="{84375B2A-5ABA-48A5-A091-68BACC489F90}"/>
    <cellStyle name="Normal 2 2_suutgan_sandvik" xfId="37" xr:uid="{AD7158BF-49E4-4672-BC36-FE322073DA10}"/>
    <cellStyle name="Normal 2 20" xfId="2405" xr:uid="{246D161A-B6B6-4E14-B8F3-7C0B58F90972}"/>
    <cellStyle name="Normal 2 21" xfId="2406" xr:uid="{C4F7F2E9-323A-44C5-A957-80FEFA070C6E}"/>
    <cellStyle name="Normal 2 22" xfId="2407" xr:uid="{8A42BE71-0A4A-4084-9ED7-F1B0F198C81A}"/>
    <cellStyle name="Normal 2 23" xfId="2408" xr:uid="{E3E88630-7FF0-4223-A7E2-9824ECD9C7E0}"/>
    <cellStyle name="Normal 2 24" xfId="2409" xr:uid="{6130102E-C3B5-4B47-95EA-B0FF319C3E49}"/>
    <cellStyle name="Normal 2 25" xfId="2410" xr:uid="{3D900795-8D66-4E0E-9529-A761DE089FA5}"/>
    <cellStyle name="Normal 2 26" xfId="2411" xr:uid="{638CF866-B44D-48A2-B5DF-C2AC8B19EBB3}"/>
    <cellStyle name="Normal 2 27" xfId="2412" xr:uid="{6823148E-0286-4160-9345-3633E6866E01}"/>
    <cellStyle name="Normal 2 28" xfId="2413" xr:uid="{06A13E43-D1FB-426A-AE85-B8A6B2C3AB46}"/>
    <cellStyle name="Normal 2 29" xfId="2414" xr:uid="{82AB0AAA-5184-4BD1-8C19-2B256C015078}"/>
    <cellStyle name="Normal 2 3" xfId="38" xr:uid="{32585B31-4095-4D8C-94F7-A766160A80A3}"/>
    <cellStyle name="Normal 2 3 10" xfId="2415" xr:uid="{B370C262-CC8E-488D-B128-ED71526E621B}"/>
    <cellStyle name="Normal 2 3 11" xfId="2416" xr:uid="{AF092646-3E44-4E2A-89E3-2AEB67C17BF4}"/>
    <cellStyle name="Normal 2 3 12" xfId="2417" xr:uid="{D05DDD58-14D5-4FCD-9981-3F751F18C2B9}"/>
    <cellStyle name="Normal 2 3 13" xfId="2418" xr:uid="{2C69E80A-910F-4C12-9CB3-E33ECF146E80}"/>
    <cellStyle name="Normal 2 3 14" xfId="2419" xr:uid="{7A6149DF-CA2F-4972-881F-2E8761B13570}"/>
    <cellStyle name="Normal 2 3 15" xfId="2420" xr:uid="{F604BBC0-AED2-49B4-9CFD-1721E0E161AD}"/>
    <cellStyle name="Normal 2 3 16" xfId="2421" xr:uid="{89CAA277-C879-4474-B5C3-4A9825EA9A86}"/>
    <cellStyle name="Normal 2 3 17" xfId="2422" xr:uid="{CE5A4814-9F7A-48EF-B1FA-C5CA0CA6E593}"/>
    <cellStyle name="Normal 2 3 18" xfId="2423" xr:uid="{DA833337-3411-4C53-82A3-CD5075534153}"/>
    <cellStyle name="Normal 2 3 19" xfId="2424" xr:uid="{DBCE9F21-AA95-4972-A298-50DA91221FFE}"/>
    <cellStyle name="Normal 2 3 2" xfId="39" xr:uid="{0C85A919-BCDD-4215-B8D5-6367B69F5FBA}"/>
    <cellStyle name="Normal 2 3 2 10" xfId="2425" xr:uid="{930EF9FA-EA5A-458C-8FAC-4F4CDD333AE7}"/>
    <cellStyle name="Normal 2 3 2 11" xfId="2426" xr:uid="{D483F059-F83E-49C5-BB78-F112A33C2ED3}"/>
    <cellStyle name="Normal 2 3 2 12" xfId="2427" xr:uid="{E168E4D2-225D-47DB-91CB-44FFDE95BE08}"/>
    <cellStyle name="Normal 2 3 2 13" xfId="2428" xr:uid="{273883D7-2DB9-46BD-B733-0811A2A90FDD}"/>
    <cellStyle name="Normal 2 3 2 14" xfId="2429" xr:uid="{10564376-3BD4-47C1-A736-2F5DEE1DA412}"/>
    <cellStyle name="Normal 2 3 2 15" xfId="2430" xr:uid="{9E95FF48-3E2A-4C5B-8388-2DF36AC94121}"/>
    <cellStyle name="Normal 2 3 2 16" xfId="2431" xr:uid="{EAE2E3D5-64D1-4B2F-8887-E57A11802C1C}"/>
    <cellStyle name="Normal 2 3 2 17" xfId="2432" xr:uid="{93DCDD83-D01A-4CA4-B949-31B0A5A226B7}"/>
    <cellStyle name="Normal 2 3 2 18" xfId="2433" xr:uid="{C646CF47-41CF-4F17-811A-DEA7E1122503}"/>
    <cellStyle name="Normal 2 3 2 19" xfId="2434" xr:uid="{D27F90E3-BFC7-4AB4-94C7-1DEE962342E4}"/>
    <cellStyle name="Normal 2 3 2 2" xfId="2435" xr:uid="{697BCAA5-9DAB-4D98-AF79-EB561A586AC6}"/>
    <cellStyle name="Normal 2 3 2 20" xfId="2436" xr:uid="{6FBF7DB0-BB87-48B0-A8CF-7B5FC10F90AA}"/>
    <cellStyle name="Normal 2 3 2 3" xfId="2437" xr:uid="{2D10027A-6420-4CB9-A53B-AAA911656976}"/>
    <cellStyle name="Normal 2 3 2 4" xfId="2438" xr:uid="{BE27BD1A-5292-4F59-97E6-CFC81AB65F59}"/>
    <cellStyle name="Normal 2 3 2 5" xfId="2439" xr:uid="{06860358-44B4-4515-85A0-A3FCF309F0F3}"/>
    <cellStyle name="Normal 2 3 2 6" xfId="2440" xr:uid="{C2FF2466-F43D-419A-B780-E3759E949E68}"/>
    <cellStyle name="Normal 2 3 2 7" xfId="2441" xr:uid="{F84868BB-1211-406B-BA08-13CE769DB7A7}"/>
    <cellStyle name="Normal 2 3 2 8" xfId="2442" xr:uid="{3492D1F9-2623-43C2-80D3-A106BDBB416F}"/>
    <cellStyle name="Normal 2 3 2 9" xfId="2443" xr:uid="{E75997A4-208A-4D71-91C1-BA5EDFF29D50}"/>
    <cellStyle name="Normal 2 3 3" xfId="2444" xr:uid="{2F5CB6A5-76F8-4EA7-87AD-06FA1F6D8B8D}"/>
    <cellStyle name="Normal 2 3 4" xfId="2445" xr:uid="{243DB045-A5D0-495B-9409-ACDA247A92EE}"/>
    <cellStyle name="Normal 2 3 5" xfId="2446" xr:uid="{470E5DCE-19D0-4F43-91AA-9F047DF5BA5A}"/>
    <cellStyle name="Normal 2 3 6" xfId="2447" xr:uid="{12303078-DC2A-4AC7-A4A5-056E466006C1}"/>
    <cellStyle name="Normal 2 3 7" xfId="2448" xr:uid="{2106CDF6-A911-4175-8C1A-CF124DAF1CFF}"/>
    <cellStyle name="Normal 2 3 8" xfId="2449" xr:uid="{40BC9F9D-1564-417F-B1EA-B78582BB6DE2}"/>
    <cellStyle name="Normal 2 3 9" xfId="2450" xr:uid="{6F36110C-601F-4C0D-9E9B-F4B3C9C15AB8}"/>
    <cellStyle name="Normal 2 30" xfId="2451" xr:uid="{6F264061-B13E-4C5E-9C83-FBF909A84433}"/>
    <cellStyle name="Normal 2 31" xfId="2452" xr:uid="{F7E8514D-9AD4-4517-B138-9950AAF61951}"/>
    <cellStyle name="Normal 2 32" xfId="2453" xr:uid="{DEC0143D-8DC8-431B-813B-DD37F6D222CD}"/>
    <cellStyle name="Normal 2 33" xfId="2454" xr:uid="{42F24D47-6471-4883-8101-F15EC7087595}"/>
    <cellStyle name="Normal 2 34" xfId="2455" xr:uid="{AC23F460-53D4-422D-8D08-72AA4CF42871}"/>
    <cellStyle name="Normal 2 35" xfId="2456" xr:uid="{5AFA58BD-0A89-441C-906D-4D284FE91FC1}"/>
    <cellStyle name="Normal 2 36" xfId="2457" xr:uid="{8697D9CA-54BD-4D04-9DEC-B03F187CF6F5}"/>
    <cellStyle name="Normal 2 37" xfId="2458" xr:uid="{E4327830-84E2-4843-A18D-85C0F8455411}"/>
    <cellStyle name="Normal 2 38" xfId="2459" xr:uid="{2E0C64CB-3CE0-45A3-9142-3DEA0EBEAA17}"/>
    <cellStyle name="Normal 2 39" xfId="2460" xr:uid="{08B9E3C5-D625-4ECF-BD72-11BACE70971A}"/>
    <cellStyle name="Normal 2 4" xfId="40" xr:uid="{AC210D62-0904-4F87-ACD1-EAB74A12870C}"/>
    <cellStyle name="Normal 2 4 10" xfId="2461" xr:uid="{C767A7B5-5C9C-4782-A8B0-5B69F44F8D29}"/>
    <cellStyle name="Normal 2 4 11" xfId="2462" xr:uid="{546E9BBA-A812-4E25-8B57-6BA488EC2197}"/>
    <cellStyle name="Normal 2 4 12" xfId="2463" xr:uid="{E070F834-FCC0-413C-8B5F-0BA3B18E43E7}"/>
    <cellStyle name="Normal 2 4 13" xfId="2464" xr:uid="{5E7ADAB8-8751-4629-89CA-4D3D32908099}"/>
    <cellStyle name="Normal 2 4 14" xfId="2465" xr:uid="{9DAD1045-D365-46B6-B146-6FD9D87B4142}"/>
    <cellStyle name="Normal 2 4 15" xfId="2466" xr:uid="{8524E5F6-6182-4067-B2A2-B40724216E9A}"/>
    <cellStyle name="Normal 2 4 16" xfId="2467" xr:uid="{6572DBF4-5E03-4001-8288-63050C6055E2}"/>
    <cellStyle name="Normal 2 4 17" xfId="2468" xr:uid="{8A450656-1DA9-4407-BAF6-6A4CE6FDA1C4}"/>
    <cellStyle name="Normal 2 4 18" xfId="2469" xr:uid="{AFF23D62-BD66-409D-BB6E-35ECA1CF0313}"/>
    <cellStyle name="Normal 2 4 19" xfId="2470" xr:uid="{EF2783D8-8FF1-4907-BC0C-71BC7F6A8F41}"/>
    <cellStyle name="Normal 2 4 2" xfId="2471" xr:uid="{6AE7DF1C-64D0-4041-8CC5-648F89E6E35F}"/>
    <cellStyle name="Normal 2 4 3" xfId="2472" xr:uid="{483CEFE6-35B4-460C-8C13-F4E2860F36B2}"/>
    <cellStyle name="Normal 2 4 4" xfId="2473" xr:uid="{AD3B3743-A841-488A-8EAC-5D64043A5581}"/>
    <cellStyle name="Normal 2 4 5" xfId="2474" xr:uid="{DF9C3164-5F64-424B-A7EB-C5C3F2E4A07B}"/>
    <cellStyle name="Normal 2 4 6" xfId="2475" xr:uid="{886D1FEA-BAE8-4702-BFC9-7E9011D8A148}"/>
    <cellStyle name="Normal 2 4 7" xfId="2476" xr:uid="{ACF74E13-BE1A-4B3A-AEAB-E0737BE58FB6}"/>
    <cellStyle name="Normal 2 4 8" xfId="2477" xr:uid="{9F9A40A8-B262-449F-AF8B-598A55F300CF}"/>
    <cellStyle name="Normal 2 4 9" xfId="2478" xr:uid="{8C180ECE-61B1-4816-A460-CA7714F6A6F8}"/>
    <cellStyle name="Normal 2 40" xfId="2479" xr:uid="{23C0E123-BD70-4FD6-B022-658C2640FBAC}"/>
    <cellStyle name="Normal 2 41" xfId="2480" xr:uid="{A0F002E8-1B15-438E-93A7-CCFC5857F3C2}"/>
    <cellStyle name="Normal 2 42" xfId="2481" xr:uid="{18572261-87B3-45AC-AD8A-B2729112A600}"/>
    <cellStyle name="Normal 2 43" xfId="2482" xr:uid="{B5193871-A5D1-47A6-9A49-868B44EF607C}"/>
    <cellStyle name="Normal 2 44" xfId="2483" xr:uid="{09F16ECB-4104-4393-947F-2A4EA2947104}"/>
    <cellStyle name="Normal 2 45" xfId="2484" xr:uid="{E7C74A53-7D72-4023-B9DF-4A5C2FB84662}"/>
    <cellStyle name="Normal 2 46" xfId="2485" xr:uid="{D8267320-57FA-4B83-BF21-C5A935D0AF39}"/>
    <cellStyle name="Normal 2 5" xfId="2486" xr:uid="{0D4707B1-C752-4FAF-9E13-B2F868F0C375}"/>
    <cellStyle name="Normal 2 5 10" xfId="2487" xr:uid="{26134729-3EF1-4344-B3F0-F1DE94E0EB70}"/>
    <cellStyle name="Normal 2 5 11" xfId="2488" xr:uid="{DE2A1AAF-5F79-4DE8-8879-6168331ED579}"/>
    <cellStyle name="Normal 2 5 12" xfId="2489" xr:uid="{61B26CD7-C69D-4C2B-B260-21BA6C64B626}"/>
    <cellStyle name="Normal 2 5 13" xfId="2490" xr:uid="{52CCA2C8-2244-44E0-A565-A42CDE6D35F2}"/>
    <cellStyle name="Normal 2 5 14" xfId="2491" xr:uid="{63FEB435-0AB1-4F10-A5DA-B59673742778}"/>
    <cellStyle name="Normal 2 5 15" xfId="2492" xr:uid="{2949EFA5-256F-4CEF-A310-B9B6179B231E}"/>
    <cellStyle name="Normal 2 5 16" xfId="2493" xr:uid="{27B3A399-198F-479B-9957-ABB88A221A7B}"/>
    <cellStyle name="Normal 2 5 17" xfId="2494" xr:uid="{33DEEFC8-A54A-4A3E-B8A2-2426403FD317}"/>
    <cellStyle name="Normal 2 5 18" xfId="2495" xr:uid="{B9B58958-BCF4-4DD5-AFAB-59549794236C}"/>
    <cellStyle name="Normal 2 5 19" xfId="2496" xr:uid="{6F3C593B-EB46-4CFD-B1DF-2CE68F6ACEA6}"/>
    <cellStyle name="Normal 2 5 2" xfId="2497" xr:uid="{08E3C063-8178-424C-84F8-3060EAC2AFB7}"/>
    <cellStyle name="Normal 2 5 3" xfId="2498" xr:uid="{87F114BE-0967-49FF-ADD8-69491B5EA961}"/>
    <cellStyle name="Normal 2 5 4" xfId="2499" xr:uid="{A903C3DF-5C9C-4A7D-A486-C8AC5FA923F9}"/>
    <cellStyle name="Normal 2 5 5" xfId="2500" xr:uid="{5FE82D77-6548-471F-A43C-76B128F3D188}"/>
    <cellStyle name="Normal 2 5 6" xfId="2501" xr:uid="{A0A8D904-6AE6-4DF9-90FF-FD11E91DC2F6}"/>
    <cellStyle name="Normal 2 5 7" xfId="2502" xr:uid="{34BD1B0F-5AD7-44AD-B2FD-C9B24FF9686F}"/>
    <cellStyle name="Normal 2 5 8" xfId="2503" xr:uid="{5F8CDBD9-8AB9-45AC-B18D-2CE4BA6650C3}"/>
    <cellStyle name="Normal 2 5 9" xfId="2504" xr:uid="{EB57B2EE-BDC0-435B-9824-5D40EA717D6E}"/>
    <cellStyle name="Normal 2 6" xfId="2505" xr:uid="{C3E5E3A6-56AD-4B9E-B425-9449B8CEEC04}"/>
    <cellStyle name="Normal 2 6 10" xfId="2506" xr:uid="{D87BC7DB-F169-48DE-8E0D-55A0B72247E0}"/>
    <cellStyle name="Normal 2 6 11" xfId="2507" xr:uid="{F1B1DE99-7586-4AF3-8B08-F798D35D6F6A}"/>
    <cellStyle name="Normal 2 6 12" xfId="2508" xr:uid="{8F70B1D0-5512-4E15-A1DF-A0B20B9B7EE5}"/>
    <cellStyle name="Normal 2 6 13" xfId="2509" xr:uid="{8C350D17-84F0-482C-84AB-F35AF5EF5919}"/>
    <cellStyle name="Normal 2 6 14" xfId="2510" xr:uid="{69B031F2-BD41-4896-99C4-6A87A3AFFC14}"/>
    <cellStyle name="Normal 2 6 15" xfId="2511" xr:uid="{7986A993-F0F6-4D99-B66F-75704EE0A68F}"/>
    <cellStyle name="Normal 2 6 16" xfId="2512" xr:uid="{0D12045D-87CD-479F-9F2C-FCF99659C9FE}"/>
    <cellStyle name="Normal 2 6 17" xfId="2513" xr:uid="{0BE23351-12DD-45A0-9AB5-D4DA2BE1B8C4}"/>
    <cellStyle name="Normal 2 6 18" xfId="2514" xr:uid="{8F2F88DE-E153-46F7-8707-0B319AF6B87E}"/>
    <cellStyle name="Normal 2 6 19" xfId="2515" xr:uid="{FA7AD718-062F-49CA-8EDE-9CD820DC0D92}"/>
    <cellStyle name="Normal 2 6 2" xfId="2516" xr:uid="{A7D8E99A-8F66-406D-8E69-C8DD4428A7DA}"/>
    <cellStyle name="Normal 2 6 3" xfId="2517" xr:uid="{7D177D1D-C82E-423F-A94E-E417EE364965}"/>
    <cellStyle name="Normal 2 6 4" xfId="2518" xr:uid="{58FBCE16-5BB0-4CEF-AC29-1F41F3F73C7E}"/>
    <cellStyle name="Normal 2 6 5" xfId="2519" xr:uid="{D11456F8-B2FF-4202-8FEE-9584F2E35434}"/>
    <cellStyle name="Normal 2 6 6" xfId="2520" xr:uid="{77266145-9BD6-4CE3-A5D3-7D40F12EBC57}"/>
    <cellStyle name="Normal 2 6 7" xfId="2521" xr:uid="{002B86D5-DCE7-4383-B2F2-1D9D48B0DF1F}"/>
    <cellStyle name="Normal 2 6 8" xfId="2522" xr:uid="{FB605074-A0E3-43DD-9B87-5D991107F2FC}"/>
    <cellStyle name="Normal 2 6 9" xfId="2523" xr:uid="{053EBC81-E309-4E41-8553-57F4ECF0C7F1}"/>
    <cellStyle name="Normal 2 7" xfId="2524" xr:uid="{A22D62F8-B24C-48CA-A6F4-920899044A88}"/>
    <cellStyle name="Normal 2 7 10" xfId="2525" xr:uid="{DC06F87C-77B8-4037-972E-E599454EAE5D}"/>
    <cellStyle name="Normal 2 7 11" xfId="2526" xr:uid="{D717F9CA-19D7-42C3-B202-274E57BF7D92}"/>
    <cellStyle name="Normal 2 7 12" xfId="2527" xr:uid="{F9C9FB79-5D28-4DCC-B9A1-854A6B93E74A}"/>
    <cellStyle name="Normal 2 7 13" xfId="2528" xr:uid="{A934B69A-9033-4C06-BBDD-F15DCC8336DF}"/>
    <cellStyle name="Normal 2 7 14" xfId="2529" xr:uid="{9002B1CE-94D3-4858-9FAA-BCBE92B64D4E}"/>
    <cellStyle name="Normal 2 7 15" xfId="2530" xr:uid="{10F1680B-5CF4-42B0-9A04-3B3C106FDD17}"/>
    <cellStyle name="Normal 2 7 16" xfId="2531" xr:uid="{D0989A20-9835-4722-A05C-56F8DD1ED29E}"/>
    <cellStyle name="Normal 2 7 17" xfId="2532" xr:uid="{A9799023-EE47-4EAE-849B-34B040406F48}"/>
    <cellStyle name="Normal 2 7 18" xfId="2533" xr:uid="{92D85208-A498-4421-8953-070A5900E6AD}"/>
    <cellStyle name="Normal 2 7 19" xfId="2534" xr:uid="{E8AF7CF9-23D2-47C5-B557-926E488271AF}"/>
    <cellStyle name="Normal 2 7 2" xfId="2535" xr:uid="{BDE4B177-9D19-415B-871B-274BA1F0F9E3}"/>
    <cellStyle name="Normal 2 7 3" xfId="2536" xr:uid="{3CD70E14-A0D3-4DDA-9908-671BCE54B0D7}"/>
    <cellStyle name="Normal 2 7 4" xfId="2537" xr:uid="{64BA4EA4-0173-4543-95EF-F1496CDA52C6}"/>
    <cellStyle name="Normal 2 7 5" xfId="2538" xr:uid="{9D92B14A-479C-488F-AB60-6297AA714C23}"/>
    <cellStyle name="Normal 2 7 6" xfId="2539" xr:uid="{AEA8E8EF-0C79-4204-8561-864535FF72C6}"/>
    <cellStyle name="Normal 2 7 7" xfId="2540" xr:uid="{F078D424-1CE5-4F63-9283-CAD458EAC9F0}"/>
    <cellStyle name="Normal 2 7 8" xfId="2541" xr:uid="{E0DCAF3E-1DC3-4DBC-8CA3-5B478AB5A1DD}"/>
    <cellStyle name="Normal 2 7 9" xfId="2542" xr:uid="{2E7DF4BF-4834-4C06-A47E-AAF7E1E198FC}"/>
    <cellStyle name="Normal 2 8" xfId="2543" xr:uid="{86849619-9A8E-4EDA-A890-38A6D7B754F5}"/>
    <cellStyle name="Normal 2 8 2" xfId="2544" xr:uid="{753058EE-63D4-41CC-81AE-D69C7B1176DB}"/>
    <cellStyle name="Normal 2 9" xfId="2545" xr:uid="{3E5CCF7B-48D0-4F93-98A2-FB13A625F2A1}"/>
    <cellStyle name="Normal 2 9 2" xfId="2546" xr:uid="{8AEDA7D5-81A6-47B5-93CE-0537270BC1EB}"/>
    <cellStyle name="Normal 2_2010 sales" xfId="41" xr:uid="{30A8175F-7118-40D5-A740-BA7010AB01BE}"/>
    <cellStyle name="Normal 20" xfId="2547" xr:uid="{81F83154-F01D-451B-9102-9DB2241F8219}"/>
    <cellStyle name="Normal 20 10" xfId="2548" xr:uid="{51670F38-7B09-42FF-97FB-F629A58303FF}"/>
    <cellStyle name="Normal 20 11" xfId="2549" xr:uid="{D68F9D7A-DA15-49FE-90D9-7B43C2BAA316}"/>
    <cellStyle name="Normal 20 12" xfId="2550" xr:uid="{1649FB63-2263-45C7-9ACF-67DCF4096045}"/>
    <cellStyle name="Normal 20 13" xfId="2551" xr:uid="{615DB72E-C0D9-45AF-8F07-5A6A4D24A7EC}"/>
    <cellStyle name="Normal 20 14" xfId="2552" xr:uid="{889D9FC1-4804-4BD6-8571-71153DCC2377}"/>
    <cellStyle name="Normal 20 15" xfId="2553" xr:uid="{3C3AA87E-3DBE-4422-8CAD-FE10A25898BC}"/>
    <cellStyle name="Normal 20 16" xfId="2554" xr:uid="{09E47CC5-B71F-4296-85BF-8C00175A57A2}"/>
    <cellStyle name="Normal 20 17" xfId="2555" xr:uid="{879F1F40-E2A8-484E-8822-D7B4C65F172A}"/>
    <cellStyle name="Normal 20 18" xfId="2556" xr:uid="{05016AED-A9F8-4E44-A9E9-C7FE28329F58}"/>
    <cellStyle name="Normal 20 19" xfId="2557" xr:uid="{09972D66-40B9-450E-AC80-29B7F6A7F50E}"/>
    <cellStyle name="Normal 20 2" xfId="2558" xr:uid="{3C0034ED-4D2A-49F7-A82E-29FC1EFC0F84}"/>
    <cellStyle name="Normal 20 3" xfId="2559" xr:uid="{BA2D452E-DC7E-48B9-BF33-7C608EA8CF7E}"/>
    <cellStyle name="Normal 20 4" xfId="2560" xr:uid="{3EC691CE-0CEE-400A-A26B-1C7853B19CE2}"/>
    <cellStyle name="Normal 20 5" xfId="2561" xr:uid="{E9BA31C3-1E45-442C-8090-87553B1E3FBC}"/>
    <cellStyle name="Normal 20 6" xfId="2562" xr:uid="{0A140EE6-2F6D-4A4A-A926-F0DA70672653}"/>
    <cellStyle name="Normal 20 7" xfId="2563" xr:uid="{D53CDFEC-E8B5-4D19-9370-C21D4C8DD219}"/>
    <cellStyle name="Normal 20 8" xfId="2564" xr:uid="{4FB9207E-C3A1-4A8B-90DF-7765D5A6CE8B}"/>
    <cellStyle name="Normal 20 9" xfId="2565" xr:uid="{CFE8D7B6-6C3D-49AA-B7B7-60FC0DAE1DE4}"/>
    <cellStyle name="Normal 21" xfId="2566" xr:uid="{C77A9279-CD43-49EA-910F-4158EECF812E}"/>
    <cellStyle name="Normal 22" xfId="2567" xr:uid="{CC18C3EB-5A6A-48AC-AE39-1E1982C191BE}"/>
    <cellStyle name="Normal 22 10" xfId="2568" xr:uid="{7B93A46C-A4F3-4D0D-81F0-6F81A646BEEA}"/>
    <cellStyle name="Normal 22 11" xfId="2569" xr:uid="{A89428C3-3C51-4C07-B677-7BCB505F8117}"/>
    <cellStyle name="Normal 22 12" xfId="2570" xr:uid="{D7D02BA1-DDF4-47A6-8040-DCE22CB7EE42}"/>
    <cellStyle name="Normal 22 13" xfId="2571" xr:uid="{181B811E-4FF5-43DC-8D55-E2E321000FFA}"/>
    <cellStyle name="Normal 22 14" xfId="2572" xr:uid="{1BA4383A-00FE-4B13-9214-C9D8BFE38FC0}"/>
    <cellStyle name="Normal 22 15" xfId="2573" xr:uid="{F1D4663A-F1C2-49BA-80BA-5A40F234B3B9}"/>
    <cellStyle name="Normal 22 16" xfId="2574" xr:uid="{9F7806C5-3C93-4AB0-95D2-CFA2E7074DF5}"/>
    <cellStyle name="Normal 22 17" xfId="2575" xr:uid="{1FC62040-1A0C-4BCF-B062-AF5607522FF1}"/>
    <cellStyle name="Normal 22 18" xfId="2576" xr:uid="{310A79DC-F562-4047-9E1A-CDFA1427A369}"/>
    <cellStyle name="Normal 22 19" xfId="2577" xr:uid="{3272080B-DCEA-4370-B510-31DF526B3844}"/>
    <cellStyle name="Normal 22 2" xfId="2578" xr:uid="{49497C3C-FDF9-4E82-AD34-441628E5614D}"/>
    <cellStyle name="Normal 22 3" xfId="2579" xr:uid="{6F74A7FB-2E8A-43AF-AB6F-290CB53392D6}"/>
    <cellStyle name="Normal 22 4" xfId="2580" xr:uid="{E1BD1361-F0AD-46D0-A863-2AF245FB5FBE}"/>
    <cellStyle name="Normal 22 5" xfId="2581" xr:uid="{B541A388-FEB1-4C3F-86C0-2BB806626D45}"/>
    <cellStyle name="Normal 22 6" xfId="2582" xr:uid="{34591495-8692-461E-B88A-A55C6076BDA8}"/>
    <cellStyle name="Normal 22 7" xfId="2583" xr:uid="{EBDDFE7F-5CCE-4F44-B762-2AB38FE3FED0}"/>
    <cellStyle name="Normal 22 8" xfId="2584" xr:uid="{3E2CD97E-EAB4-4CD6-98CB-ED61138D4BEC}"/>
    <cellStyle name="Normal 22 9" xfId="2585" xr:uid="{48B0781E-6521-4821-A6EA-9EA7E1F68637}"/>
    <cellStyle name="Normal 23" xfId="2586" xr:uid="{F5D57978-521E-4FCF-8949-11553351F333}"/>
    <cellStyle name="Normal 23 10" xfId="2587" xr:uid="{7B6BCD86-E62C-4B77-943C-629240584F14}"/>
    <cellStyle name="Normal 23 11" xfId="2588" xr:uid="{1D2CFA1B-E491-48FF-9FF9-5E5F495172C8}"/>
    <cellStyle name="Normal 23 12" xfId="2589" xr:uid="{34DC80BB-6CED-4BEC-B3F7-CA052508F507}"/>
    <cellStyle name="Normal 23 13" xfId="2590" xr:uid="{239C4B7E-DF1B-432E-A6F7-A979AB955765}"/>
    <cellStyle name="Normal 23 14" xfId="2591" xr:uid="{8120B4AF-7B3C-42FB-B4DC-89CB9822FC12}"/>
    <cellStyle name="Normal 23 15" xfId="2592" xr:uid="{42E97FE9-F256-4435-A5AF-C4FA468364F5}"/>
    <cellStyle name="Normal 23 16" xfId="2593" xr:uid="{F9884800-65FE-4C24-9869-7A773B0AE792}"/>
    <cellStyle name="Normal 23 17" xfId="2594" xr:uid="{EE032EC3-C21A-4AB4-AC11-655C4792A4E5}"/>
    <cellStyle name="Normal 23 18" xfId="2595" xr:uid="{2C7E51B2-80BD-4A41-8DC0-0B92DA9744D6}"/>
    <cellStyle name="Normal 23 19" xfId="2596" xr:uid="{B371B145-8B91-46AE-A732-8886308E682A}"/>
    <cellStyle name="Normal 23 2" xfId="2597" xr:uid="{0628AE78-928E-4DBD-B5D5-4953BB25F5CB}"/>
    <cellStyle name="Normal 23 3" xfId="2598" xr:uid="{C44927EF-E379-4C48-827C-27820298E3AE}"/>
    <cellStyle name="Normal 23 4" xfId="2599" xr:uid="{1F9DF164-5716-4622-AAF5-F5AFAC14DECA}"/>
    <cellStyle name="Normal 23 5" xfId="2600" xr:uid="{16FA39FB-8AC4-4953-9A87-E468182083DA}"/>
    <cellStyle name="Normal 23 6" xfId="2601" xr:uid="{57D821A0-E187-4504-A8B8-9498D574426B}"/>
    <cellStyle name="Normal 23 7" xfId="2602" xr:uid="{FD00419E-557F-4160-90C6-0E3022CAFE92}"/>
    <cellStyle name="Normal 23 8" xfId="2603" xr:uid="{6E47D687-D183-44EA-9A06-8A9907F541CE}"/>
    <cellStyle name="Normal 23 9" xfId="2604" xr:uid="{BD0BAF3D-EE0E-4349-AA1E-034CD83D26A8}"/>
    <cellStyle name="Normal 24" xfId="2605" xr:uid="{ECC727BE-D575-4AE0-9713-4977A970E9C2}"/>
    <cellStyle name="Normal 25" xfId="2606" xr:uid="{B04D356D-5665-4F1A-A98C-267430B69B7E}"/>
    <cellStyle name="Normal 26" xfId="2607" xr:uid="{0A1DE2AD-CB6D-4D62-88B0-EA628665EB13}"/>
    <cellStyle name="Normal 26 10" xfId="2608" xr:uid="{A7EAAB75-6881-4976-95FA-DA6DED595A6D}"/>
    <cellStyle name="Normal 26 11" xfId="2609" xr:uid="{9BCD64C7-54D5-44FD-9686-582EC2012B85}"/>
    <cellStyle name="Normal 26 12" xfId="2610" xr:uid="{00BBF144-D3C8-4D23-A4C3-F2D27516E9DA}"/>
    <cellStyle name="Normal 26 13" xfId="2611" xr:uid="{968B6357-1D07-4605-825D-547FC23FCBF9}"/>
    <cellStyle name="Normal 26 14" xfId="2612" xr:uid="{9186D522-A6D4-4803-8436-93D124685D35}"/>
    <cellStyle name="Normal 26 15" xfId="2613" xr:uid="{39B415B0-A8BC-421D-891E-34E1FE825F91}"/>
    <cellStyle name="Normal 26 16" xfId="2614" xr:uid="{6834F8A0-2EDD-4129-B5EE-D4702D0D16DD}"/>
    <cellStyle name="Normal 26 17" xfId="2615" xr:uid="{E5FB4504-DC9F-4B99-A2C6-AD8EE652A2D5}"/>
    <cellStyle name="Normal 26 18" xfId="2616" xr:uid="{4F85F0A1-140F-45EF-A292-75979F21DE01}"/>
    <cellStyle name="Normal 26 19" xfId="2617" xr:uid="{A1EDE3E6-A4C3-4FC2-BC79-BFAC9EA65C17}"/>
    <cellStyle name="Normal 26 2" xfId="2618" xr:uid="{2FFC6FD2-2D47-4D90-9EB9-CA67B75AC779}"/>
    <cellStyle name="Normal 26 3" xfId="2619" xr:uid="{F9866729-5EB4-474D-9C27-8FEF61B4E637}"/>
    <cellStyle name="Normal 26 4" xfId="2620" xr:uid="{1F359104-ABFB-437E-BA9E-B4EF4D2094E6}"/>
    <cellStyle name="Normal 26 5" xfId="2621" xr:uid="{E2EDBD59-6499-4DAF-8B07-7D3BDA339FA5}"/>
    <cellStyle name="Normal 26 6" xfId="2622" xr:uid="{D837710D-8330-4A6C-99D0-76B9BCDF7ED8}"/>
    <cellStyle name="Normal 26 7" xfId="2623" xr:uid="{170AD9B1-743D-42CC-BDA7-E5D43B866097}"/>
    <cellStyle name="Normal 26 8" xfId="2624" xr:uid="{B7D20677-1100-415A-9745-8C88216EED5F}"/>
    <cellStyle name="Normal 26 9" xfId="2625" xr:uid="{D1DD53CE-D0D3-4B66-80EA-C57E3B2B4915}"/>
    <cellStyle name="Normal 27" xfId="2626" xr:uid="{04BB62F4-B87D-4AFE-A3CF-6482406E9F36}"/>
    <cellStyle name="Normal 27 2" xfId="2627" xr:uid="{A67A6DB3-C97A-42B3-B6DE-F9D85A62A1C6}"/>
    <cellStyle name="Normal 28" xfId="2628" xr:uid="{821306ED-9E3D-4193-8C65-0E504BBB703A}"/>
    <cellStyle name="Normal 28 10" xfId="2629" xr:uid="{523BF4E1-0A16-4B2B-BE2C-E4896F4A5A69}"/>
    <cellStyle name="Normal 28 11" xfId="2630" xr:uid="{C1532B60-AA1B-4F40-B74B-7C59BCD5CB67}"/>
    <cellStyle name="Normal 28 12" xfId="2631" xr:uid="{E55D4EB4-A0B5-4159-A0A4-38002C582B32}"/>
    <cellStyle name="Normal 28 13" xfId="2632" xr:uid="{ADFBC3C0-F77C-41B1-B110-145BA0A0AF02}"/>
    <cellStyle name="Normal 28 14" xfId="2633" xr:uid="{4F6E8F70-FE74-4EC8-8083-86FDCA30FD00}"/>
    <cellStyle name="Normal 28 15" xfId="2634" xr:uid="{89E45F3B-741B-4D69-8C35-A2BD1BD6EEC9}"/>
    <cellStyle name="Normal 28 16" xfId="2635" xr:uid="{6C1E36F2-A965-4F41-8480-1D30D7EF7CA7}"/>
    <cellStyle name="Normal 28 17" xfId="2636" xr:uid="{F6B1CC0A-AE47-41E2-B9A5-F8567F15D9C9}"/>
    <cellStyle name="Normal 28 18" xfId="2637" xr:uid="{932748E2-D044-4752-9289-D12216A2D527}"/>
    <cellStyle name="Normal 28 19" xfId="2638" xr:uid="{4C8CCDF6-B1B5-42E3-9B09-A98FC3A7DDF5}"/>
    <cellStyle name="Normal 28 2" xfId="2639" xr:uid="{0EB11038-2E57-4AF3-A355-617E5CD8F08F}"/>
    <cellStyle name="Normal 28 3" xfId="2640" xr:uid="{ADF95B8A-DBE5-4110-AF63-0AE980AB5953}"/>
    <cellStyle name="Normal 28 4" xfId="2641" xr:uid="{FD72F0D6-0996-46F1-A30A-053E5647C597}"/>
    <cellStyle name="Normal 28 5" xfId="2642" xr:uid="{CA357A42-2C8D-41C6-B62D-80824F0F919F}"/>
    <cellStyle name="Normal 28 6" xfId="2643" xr:uid="{20135156-B8FA-484C-A860-C6D3D37F15CF}"/>
    <cellStyle name="Normal 28 7" xfId="2644" xr:uid="{EA23DBF5-0FF1-4837-B11F-839C3CB915DB}"/>
    <cellStyle name="Normal 28 8" xfId="2645" xr:uid="{AC80A557-3030-4BB9-B047-F1F04A892174}"/>
    <cellStyle name="Normal 28 9" xfId="2646" xr:uid="{949830EA-5481-44CD-84A7-282377C9EB33}"/>
    <cellStyle name="Normal 29" xfId="2647" xr:uid="{77CE3C5F-52F4-441B-BA95-230A5C989E80}"/>
    <cellStyle name="Normal 3" xfId="42" xr:uid="{0BE6386C-56F0-40A6-A5D6-9A02D7D11FA3}"/>
    <cellStyle name="Normal 3 10" xfId="2648" xr:uid="{C5459B0E-841A-462F-B17E-F2C59F6F38DD}"/>
    <cellStyle name="Normal 3 11" xfId="2649" xr:uid="{A97B5900-00C2-4794-A55F-4392B192E230}"/>
    <cellStyle name="Normal 3 12" xfId="2650" xr:uid="{E681FD21-998A-4DB8-AAE5-BA29554CDC46}"/>
    <cellStyle name="Normal 3 13" xfId="2651" xr:uid="{A34A04BA-6B6C-4ED9-ABC7-20AD3E933AC5}"/>
    <cellStyle name="Normal 3 14" xfId="2652" xr:uid="{A27040DF-E789-48D8-AA12-E8388B091ACC}"/>
    <cellStyle name="Normal 3 15" xfId="2653" xr:uid="{6E2A30DB-001F-4654-B874-68B2C6660CD7}"/>
    <cellStyle name="Normal 3 16" xfId="2654" xr:uid="{A7482B7D-F83F-4969-AB7F-121060B17525}"/>
    <cellStyle name="Normal 3 17" xfId="2655" xr:uid="{62677CB3-F16E-4128-9E0C-42EA0E453A59}"/>
    <cellStyle name="Normal 3 18" xfId="2656" xr:uid="{C4AAFAAB-258D-439A-9687-EB4F04C601DE}"/>
    <cellStyle name="Normal 3 19" xfId="2657" xr:uid="{4AED0ACC-1771-48D2-9940-84B5D31A55F0}"/>
    <cellStyle name="Normal 3 2" xfId="43" xr:uid="{D9223BB8-4528-4AFF-9714-A55B23B7076B}"/>
    <cellStyle name="Normal 3 2 10" xfId="2658" xr:uid="{6138CB6B-49A6-4CE2-8B1C-8148CC21B1D5}"/>
    <cellStyle name="Normal 3 2 11" xfId="2659" xr:uid="{5472DE0E-CAE7-4536-8D2F-6BD47D0D7820}"/>
    <cellStyle name="Normal 3 2 12" xfId="2660" xr:uid="{199D3667-04EF-4878-B056-C6B78B9F9E08}"/>
    <cellStyle name="Normal 3 2 13" xfId="2661" xr:uid="{FEC27736-BA2E-4DEC-9BFA-71CD0465EC18}"/>
    <cellStyle name="Normal 3 2 14" xfId="2662" xr:uid="{712D27BD-224C-40B7-982D-38DBDD2ADC72}"/>
    <cellStyle name="Normal 3 2 15" xfId="2663" xr:uid="{DFDB8184-72FF-4B10-B417-24DC3F95ED76}"/>
    <cellStyle name="Normal 3 2 16" xfId="2664" xr:uid="{00A42A89-E68E-435F-8557-D1B0AF992B98}"/>
    <cellStyle name="Normal 3 2 17" xfId="2665" xr:uid="{E5FF239D-BEB3-4AC7-B4DA-9261B6871268}"/>
    <cellStyle name="Normal 3 2 18" xfId="2666" xr:uid="{89C6586F-9775-46AF-AFD1-E5D8F3CBD78E}"/>
    <cellStyle name="Normal 3 2 19" xfId="2667" xr:uid="{5C6461E6-9336-4A7E-9B01-DF441F7ECFFF}"/>
    <cellStyle name="Normal 3 2 2" xfId="2668" xr:uid="{5F4C8C10-FCA8-495C-84EC-5D4369EA70D6}"/>
    <cellStyle name="Normal 3 2 2 10" xfId="2669" xr:uid="{E94B575B-532C-4032-AA68-280C93585771}"/>
    <cellStyle name="Normal 3 2 2 11" xfId="2670" xr:uid="{4F00F938-3BC1-45B9-B7B3-A9F88417F685}"/>
    <cellStyle name="Normal 3 2 2 12" xfId="2671" xr:uid="{C80DAC48-7028-41F1-8F25-1539729F6BFD}"/>
    <cellStyle name="Normal 3 2 2 13" xfId="2672" xr:uid="{25B3B2A5-72A8-42D0-9A99-13AABDACE210}"/>
    <cellStyle name="Normal 3 2 2 14" xfId="2673" xr:uid="{895C9819-9C0D-4D6E-A5B7-A9B8D9903C76}"/>
    <cellStyle name="Normal 3 2 2 15" xfId="2674" xr:uid="{C7398A08-3309-419C-9C88-C9608C23269D}"/>
    <cellStyle name="Normal 3 2 2 16" xfId="2675" xr:uid="{B44B6AD8-3D3B-417D-86E7-2E9225150ED5}"/>
    <cellStyle name="Normal 3 2 2 17" xfId="2676" xr:uid="{5E2DF761-BC0B-4F11-8F20-DA1A6A7AF648}"/>
    <cellStyle name="Normal 3 2 2 18" xfId="2677" xr:uid="{A754FEE0-3F84-4A7C-8E34-E04C8DF63299}"/>
    <cellStyle name="Normal 3 2 2 19" xfId="2678" xr:uid="{5A52BCBE-E75A-4BE5-B8F1-E6AB23A47900}"/>
    <cellStyle name="Normal 3 2 2 2" xfId="2679" xr:uid="{9025EABA-D17D-4945-A537-09132ED96556}"/>
    <cellStyle name="Normal 3 2 2 20" xfId="2680" xr:uid="{C5AC6DAF-2E77-4302-9849-4CF7C48E430B}"/>
    <cellStyle name="Normal 3 2 2 3" xfId="2681" xr:uid="{DC8669C0-26AB-4D2F-9C4F-0C6853E2BD6C}"/>
    <cellStyle name="Normal 3 2 2 4" xfId="2682" xr:uid="{CA5EFBD9-2C7D-4FFE-AAB5-B1623CB625AB}"/>
    <cellStyle name="Normal 3 2 2 5" xfId="2683" xr:uid="{1A40D998-E821-4909-ADFB-06393032D8A9}"/>
    <cellStyle name="Normal 3 2 2 6" xfId="2684" xr:uid="{ACF523B1-8832-463F-9366-925A5F77E7D2}"/>
    <cellStyle name="Normal 3 2 2 7" xfId="2685" xr:uid="{368A7077-8A99-46A9-B2BE-BE793489B928}"/>
    <cellStyle name="Normal 3 2 2 8" xfId="2686" xr:uid="{C9C0089F-8C55-4096-87ED-3CFBC03EBC33}"/>
    <cellStyle name="Normal 3 2 2 9" xfId="2687" xr:uid="{EB74046F-DA38-4601-B08E-9C1BC228555E}"/>
    <cellStyle name="Normal 3 2 20" xfId="2688" xr:uid="{52070B36-5773-4453-9948-67DC142CA4D1}"/>
    <cellStyle name="Normal 3 2 21" xfId="2689" xr:uid="{A2E78F91-729C-4734-9C1C-AB3D0F0D7204}"/>
    <cellStyle name="Normal 3 2 3" xfId="2690" xr:uid="{701FDDA4-4CFA-43E6-B441-03E69479313D}"/>
    <cellStyle name="Normal 3 2 3 2" xfId="2691" xr:uid="{BF4ABE2E-80BD-4C47-8812-F5F851306F1D}"/>
    <cellStyle name="Normal 3 2 4" xfId="2692" xr:uid="{DC8CF9F5-0E4E-4B91-8002-B157D1AFE1A2}"/>
    <cellStyle name="Normal 3 2 4 10" xfId="2693" xr:uid="{BC7E6278-E9A0-45FD-ACD1-C300766F175D}"/>
    <cellStyle name="Normal 3 2 4 11" xfId="2694" xr:uid="{EAE93646-3506-44E2-937C-4DBCF0BC929E}"/>
    <cellStyle name="Normal 3 2 4 12" xfId="2695" xr:uid="{EC21BCE5-4822-488B-B94A-8A6E3AC6DC3E}"/>
    <cellStyle name="Normal 3 2 4 13" xfId="2696" xr:uid="{1FE0456C-FB11-4A1F-B360-23B79355A323}"/>
    <cellStyle name="Normal 3 2 4 14" xfId="2697" xr:uid="{579EE617-5121-45D0-B079-A25489A4A45E}"/>
    <cellStyle name="Normal 3 2 4 15" xfId="2698" xr:uid="{0624966B-36DA-4660-B2FC-1C1A059F9F1C}"/>
    <cellStyle name="Normal 3 2 4 16" xfId="2699" xr:uid="{C7407F74-E96B-4913-8047-B8128E277C2B}"/>
    <cellStyle name="Normal 3 2 4 17" xfId="2700" xr:uid="{51492763-3701-45AD-AF53-D6794A7E8FD3}"/>
    <cellStyle name="Normal 3 2 4 18" xfId="2701" xr:uid="{80DF6545-6E7B-468B-A12D-7B4A2F036CFE}"/>
    <cellStyle name="Normal 3 2 4 19" xfId="2702" xr:uid="{D36A8106-8008-4761-B8F0-DC647F780997}"/>
    <cellStyle name="Normal 3 2 4 2" xfId="2703" xr:uid="{513D1932-D66D-4F08-8F69-D8575A453134}"/>
    <cellStyle name="Normal 3 2 4 3" xfId="2704" xr:uid="{A10C053A-9F1A-4151-B824-6612B2F0FD5A}"/>
    <cellStyle name="Normal 3 2 4 4" xfId="2705" xr:uid="{42376FE9-DDAF-447C-95F0-C6F49A402465}"/>
    <cellStyle name="Normal 3 2 4 5" xfId="2706" xr:uid="{5E117508-253A-4D3D-8ECE-5EBE76F82290}"/>
    <cellStyle name="Normal 3 2 4 6" xfId="2707" xr:uid="{4D08F85B-BAA3-4BEE-B1DD-1167BB9E4147}"/>
    <cellStyle name="Normal 3 2 4 7" xfId="2708" xr:uid="{66C60371-AE34-4949-8EB7-441402B9A1AD}"/>
    <cellStyle name="Normal 3 2 4 8" xfId="2709" xr:uid="{925EA3B2-C136-4154-BDE4-160C53D52394}"/>
    <cellStyle name="Normal 3 2 4 9" xfId="2710" xr:uid="{3E4755EC-83CF-4B7C-962B-615578DE0202}"/>
    <cellStyle name="Normal 3 2 5" xfId="2711" xr:uid="{EFC26B83-0CA9-4A98-B993-94F570046623}"/>
    <cellStyle name="Normal 3 2 6" xfId="2712" xr:uid="{584C370F-7786-48AC-89CC-0F5E343B8880}"/>
    <cellStyle name="Normal 3 2 7" xfId="2713" xr:uid="{257CACE9-27E7-4E9D-A9EC-3DB70DA8BACC}"/>
    <cellStyle name="Normal 3 2 8" xfId="2714" xr:uid="{AD2A06C0-0E9E-41D7-B4DB-87DFFBC601E6}"/>
    <cellStyle name="Normal 3 2 9" xfId="2715" xr:uid="{84FABBD1-FE11-46BD-911A-00D694F8978E}"/>
    <cellStyle name="Normal 3 20" xfId="2716" xr:uid="{535ADA35-AB15-497C-97D7-642BDC28E6C4}"/>
    <cellStyle name="Normal 3 21" xfId="2717" xr:uid="{2F5A4743-2A6E-4410-AF86-D7692D8D01FB}"/>
    <cellStyle name="Normal 3 22" xfId="2718" xr:uid="{939E844E-A7B6-4442-8027-E9D20CCD999D}"/>
    <cellStyle name="Normal 3 23" xfId="2719" xr:uid="{E2A8AF36-D797-401A-BF4D-1ABBECE87A00}"/>
    <cellStyle name="Normal 3 24" xfId="2720" xr:uid="{A5478DDD-B38F-4866-8916-95CDA4FBF6CB}"/>
    <cellStyle name="Normal 3 25" xfId="2721" xr:uid="{85C0621E-3969-4799-820F-F5962F7BE6CD}"/>
    <cellStyle name="Normal 3 26" xfId="2722" xr:uid="{2C0D15EC-2049-4D20-B1DA-E4A755E3D3E3}"/>
    <cellStyle name="Normal 3 27" xfId="2723" xr:uid="{19287630-82EB-4CCB-AF1E-83B7A5C1FF6C}"/>
    <cellStyle name="Normal 3 28" xfId="2724" xr:uid="{3D9CF80D-7E26-45B7-9598-605BF4F1A9EA}"/>
    <cellStyle name="Normal 3 29" xfId="2725" xr:uid="{A45DAF42-FEFE-4F3D-832D-C6CC5157A8DA}"/>
    <cellStyle name="Normal 3 3" xfId="2726" xr:uid="{BE85FE5F-5F2D-4163-89CC-651E4E5DC3CB}"/>
    <cellStyle name="Normal 3 30" xfId="2727" xr:uid="{EEE66600-64C2-4E5D-ADC1-BDE03075522C}"/>
    <cellStyle name="Normal 3 31" xfId="2728" xr:uid="{869B5E57-0A29-4F6E-B568-3F3B0C60D2F2}"/>
    <cellStyle name="Normal 3 32" xfId="2729" xr:uid="{FD9AAD33-558F-4946-8480-7283F2AE43E9}"/>
    <cellStyle name="Normal 3 33" xfId="2730" xr:uid="{E20621B6-CB0F-460B-BF51-FD60AA44B6A1}"/>
    <cellStyle name="Normal 3 34" xfId="2731" xr:uid="{51A093ED-B521-471B-AA35-A286F5132050}"/>
    <cellStyle name="Normal 3 35" xfId="2732" xr:uid="{3E72C479-45BC-4E7E-8633-EE2C4C4AE429}"/>
    <cellStyle name="Normal 3 36" xfId="2733" xr:uid="{8965C68C-5C50-4D3A-8108-BCC2D522A20A}"/>
    <cellStyle name="Normal 3 37" xfId="2734" xr:uid="{706FFBFE-B095-4D15-8314-884E7B8A40BA}"/>
    <cellStyle name="Normal 3 38" xfId="2735" xr:uid="{0B44F736-09CF-4A28-A231-7B3ED84CFCCE}"/>
    <cellStyle name="Normal 3 39" xfId="2736" xr:uid="{4413A578-8C04-4BF2-AAE9-C48FB4F87265}"/>
    <cellStyle name="Normal 3 4" xfId="2737" xr:uid="{A8E34D42-1781-4337-A651-2EF3630519C2}"/>
    <cellStyle name="Normal 3 40" xfId="2738" xr:uid="{1259F93C-511C-4F83-A640-7E22ACA25898}"/>
    <cellStyle name="Normal 3 41" xfId="2739" xr:uid="{84AA2BEC-2EF2-43F7-807C-A3FE87C4023C}"/>
    <cellStyle name="Normal 3 42" xfId="2740" xr:uid="{269A8A50-2E52-488E-93B8-BEEA689C13DE}"/>
    <cellStyle name="Normal 3 43" xfId="2741" xr:uid="{ED0911A1-5C30-4144-8C69-72C6A5DEFD6E}"/>
    <cellStyle name="Normal 3 44" xfId="2742" xr:uid="{18902794-5B99-43B7-A38B-2F7F25B2401F}"/>
    <cellStyle name="Normal 3 45" xfId="2743" xr:uid="{DFDDE62E-6A51-4933-B64F-D2DF307A166D}"/>
    <cellStyle name="Normal 3 46" xfId="2744" xr:uid="{65ADC4D9-767D-4CC2-BF1E-0964813738C2}"/>
    <cellStyle name="Normal 3 47" xfId="2745" xr:uid="{8A8B0172-CB93-4BD8-95A0-7EA93A0D9464}"/>
    <cellStyle name="Normal 3 48" xfId="2746" xr:uid="{857F8F2E-ACF9-4F62-9E1F-1FC6748FC692}"/>
    <cellStyle name="Normal 3 5" xfId="2747" xr:uid="{8225F16D-B24C-4250-8875-FD8F0FE6AD09}"/>
    <cellStyle name="Normal 3 5 10" xfId="2748" xr:uid="{7D5B46EE-9BA7-49FA-AAB2-91C6F2754D90}"/>
    <cellStyle name="Normal 3 5 11" xfId="2749" xr:uid="{BE693C40-D996-4B63-9165-5FB162C1052D}"/>
    <cellStyle name="Normal 3 5 12" xfId="2750" xr:uid="{E8A66DD2-5402-44C8-BCC8-7ACF63EDA4EC}"/>
    <cellStyle name="Normal 3 5 13" xfId="2751" xr:uid="{7B3F0880-945D-4805-A81C-0DC36FA51C1D}"/>
    <cellStyle name="Normal 3 5 14" xfId="2752" xr:uid="{E659BA45-0914-49D0-845F-FB596C7AAAF7}"/>
    <cellStyle name="Normal 3 5 15" xfId="2753" xr:uid="{AA3B6ED4-00A8-4F8C-AE9D-AE139BDCBC6C}"/>
    <cellStyle name="Normal 3 5 16" xfId="2754" xr:uid="{2FB336B9-63A0-474B-9878-CD623207C459}"/>
    <cellStyle name="Normal 3 5 17" xfId="2755" xr:uid="{E33C8F73-BED6-4424-83D5-00E97A87A7FE}"/>
    <cellStyle name="Normal 3 5 18" xfId="2756" xr:uid="{B86F9DF8-75F4-49F9-893B-D27A2DE3C35D}"/>
    <cellStyle name="Normal 3 5 19" xfId="2757" xr:uid="{87CA9FF4-F4E5-4B6E-ADE9-EB872E70FDCE}"/>
    <cellStyle name="Normal 3 5 2" xfId="2758" xr:uid="{9B40FF9B-5862-4170-AF09-B43431309099}"/>
    <cellStyle name="Normal 3 5 3" xfId="2759" xr:uid="{4D6D2957-B9B8-461B-90A1-84867BFAB009}"/>
    <cellStyle name="Normal 3 5 4" xfId="2760" xr:uid="{28AA3CE7-B849-41E2-85EA-7DCF4107C1E9}"/>
    <cellStyle name="Normal 3 5 5" xfId="2761" xr:uid="{A9500753-7607-4654-ADBA-0E0A3346DAE5}"/>
    <cellStyle name="Normal 3 5 6" xfId="2762" xr:uid="{04619F47-0AB8-4E83-96A9-B6DD5D9714B7}"/>
    <cellStyle name="Normal 3 5 7" xfId="2763" xr:uid="{DDF6C037-55F7-4FA0-A16B-E487D8DE58FA}"/>
    <cellStyle name="Normal 3 5 8" xfId="2764" xr:uid="{FE2CBA8D-3A5A-4916-A1FD-4FFEE4521425}"/>
    <cellStyle name="Normal 3 5 9" xfId="2765" xr:uid="{44213FBA-3F5B-4009-BAC6-73F99C3C0466}"/>
    <cellStyle name="Normal 3 6" xfId="2766" xr:uid="{4DA6A84E-0A8D-4763-8004-7A58A05D466C}"/>
    <cellStyle name="Normal 3 6 10" xfId="2767" xr:uid="{54901F78-40FF-4195-8D12-802F340A5F02}"/>
    <cellStyle name="Normal 3 6 11" xfId="2768" xr:uid="{FB5EDA27-8E98-4277-B5CD-A2807AAA8823}"/>
    <cellStyle name="Normal 3 6 12" xfId="2769" xr:uid="{EB256870-143B-4D57-812F-211D2B6E8D6E}"/>
    <cellStyle name="Normal 3 6 13" xfId="2770" xr:uid="{A6317D50-D3A6-46D1-A775-93E31A35F3CA}"/>
    <cellStyle name="Normal 3 6 14" xfId="2771" xr:uid="{DE6DA5A2-F4A5-4CCE-9CCE-17307F551475}"/>
    <cellStyle name="Normal 3 6 15" xfId="2772" xr:uid="{0AB4A095-7E45-45D0-8587-1B02565E30F3}"/>
    <cellStyle name="Normal 3 6 16" xfId="2773" xr:uid="{9688C0AE-3A45-4341-AEFD-C0DDD9EDE75E}"/>
    <cellStyle name="Normal 3 6 17" xfId="2774" xr:uid="{B8F09400-A8B3-44B3-BDE8-1F672FDBB8CF}"/>
    <cellStyle name="Normal 3 6 18" xfId="2775" xr:uid="{FF0ECD7F-CC13-451E-BEAD-0B968EB2E7B8}"/>
    <cellStyle name="Normal 3 6 19" xfId="2776" xr:uid="{6A7681E5-DC3B-46F0-AD66-09D2C3311275}"/>
    <cellStyle name="Normal 3 6 2" xfId="2777" xr:uid="{43AB4271-19DE-4CC6-A0ED-7139BD8572E7}"/>
    <cellStyle name="Normal 3 6 3" xfId="2778" xr:uid="{3EC15962-D756-439C-A1F7-848B25C92852}"/>
    <cellStyle name="Normal 3 6 4" xfId="2779" xr:uid="{89039DD7-6601-4DD0-A82A-8174F08E1760}"/>
    <cellStyle name="Normal 3 6 5" xfId="2780" xr:uid="{64E6DEAD-A98C-4333-B8EE-3519A1529AFA}"/>
    <cellStyle name="Normal 3 6 6" xfId="2781" xr:uid="{F948313C-7632-4B8B-9AAA-2CA7A764A564}"/>
    <cellStyle name="Normal 3 6 7" xfId="2782" xr:uid="{B9E760A6-AF31-43CF-9165-6C2CFFFA74C5}"/>
    <cellStyle name="Normal 3 6 8" xfId="2783" xr:uid="{09D14B00-6EC9-402E-9C25-0FFD532EAF27}"/>
    <cellStyle name="Normal 3 6 9" xfId="2784" xr:uid="{390D8DC4-38EA-4DED-A656-CB86B1802E2B}"/>
    <cellStyle name="Normal 3 7" xfId="2785" xr:uid="{9058BFB6-D6FE-4733-899C-AA0E7404F7FF}"/>
    <cellStyle name="Normal 3 8" xfId="2786" xr:uid="{43E1C2FE-A920-4973-AE00-9AE811AB1C5A}"/>
    <cellStyle name="Normal 3 9" xfId="2787" xr:uid="{154A5213-6021-40BB-A414-A4583B28B932}"/>
    <cellStyle name="Normal 3_2010 sales" xfId="44" xr:uid="{1190CE9C-9EB5-4AB7-871E-29E5174494D5}"/>
    <cellStyle name="Normal 30" xfId="2788" xr:uid="{9DE1E817-5947-4226-BE3D-7DE7AAA5A63C}"/>
    <cellStyle name="Normal 31" xfId="2789" xr:uid="{CD3212AC-80AA-4217-8D83-58558F482501}"/>
    <cellStyle name="Normal 32" xfId="2790" xr:uid="{33A294FC-D1D9-4637-9890-35706C04D744}"/>
    <cellStyle name="Normal 33" xfId="45" xr:uid="{9FC90D98-1F61-4FFB-BDA1-20EFD62AC1EE}"/>
    <cellStyle name="Normal 34" xfId="46" xr:uid="{E7C28374-EC33-4974-AFFD-A9AE608FA178}"/>
    <cellStyle name="Normal 35" xfId="53" xr:uid="{B5159BDE-D8E6-455F-BFA2-15A9EE321EDD}"/>
    <cellStyle name="Normal 35 2" xfId="2791" xr:uid="{DB4C76C2-7ED8-4A69-B50F-0B788508AA49}"/>
    <cellStyle name="Normal 36" xfId="2792" xr:uid="{9121AF90-A1B9-42AE-B385-92E2736C236A}"/>
    <cellStyle name="Normal 37" xfId="2793" xr:uid="{D002C1E0-589F-4AF2-9675-9D68893CFF38}"/>
    <cellStyle name="Normal 4" xfId="2" xr:uid="{93DE706D-EF5B-41C0-BB76-FDCCABB26D8A}"/>
    <cellStyle name="Normal 4 10" xfId="2794" xr:uid="{F78D96B7-AF30-4880-A1F6-F1F7BD8CC9BF}"/>
    <cellStyle name="Normal 4 11" xfId="2795" xr:uid="{1D8C6981-E8D2-4303-B402-20375DF96CC3}"/>
    <cellStyle name="Normal 4 12" xfId="2796" xr:uid="{8ED4115C-931C-4B11-9436-415D709B0F56}"/>
    <cellStyle name="Normal 4 13" xfId="2797" xr:uid="{D82CAE91-F301-4DFA-A213-7090033A9A8A}"/>
    <cellStyle name="Normal 4 14" xfId="2798" xr:uid="{EC68EB18-91D8-446A-B2F9-12428AB2A239}"/>
    <cellStyle name="Normal 4 15" xfId="2799" xr:uid="{4453AA1F-C043-46CE-B9FE-A06935994009}"/>
    <cellStyle name="Normal 4 16" xfId="2800" xr:uid="{F04EEC3B-BD00-4180-A07A-D8B553A1742B}"/>
    <cellStyle name="Normal 4 17" xfId="2801" xr:uid="{5E426610-F847-41F0-AB43-46526D2C85DE}"/>
    <cellStyle name="Normal 4 18" xfId="2802" xr:uid="{837D9FBE-3697-4A9D-8BE3-2EEB81FDFEB2}"/>
    <cellStyle name="Normal 4 19" xfId="2803" xr:uid="{C9F78F92-7286-4736-8422-C047D206936F}"/>
    <cellStyle name="Normal 4 2" xfId="5" xr:uid="{45673900-629D-4DEC-A9B6-4CA2ED5F938C}"/>
    <cellStyle name="Normal 4 2 2" xfId="2804" xr:uid="{1D5420D1-2EC8-4214-A911-6553D4BD66A4}"/>
    <cellStyle name="Normal 4 2 3" xfId="2805" xr:uid="{EEA65374-CA70-47E1-BD44-583E1BD33D5E}"/>
    <cellStyle name="Normal 4 2 4" xfId="2806" xr:uid="{AF7D1B63-E907-4D55-93F5-3DB9919C0D35}"/>
    <cellStyle name="Normal 4 2 5" xfId="2807" xr:uid="{987EA61E-4147-4F29-BCB2-D084BA1641DE}"/>
    <cellStyle name="Normal 4 20" xfId="2808" xr:uid="{B2FEF03E-73CC-41CE-9700-388F5BB06E1D}"/>
    <cellStyle name="Normal 4 21" xfId="2809" xr:uid="{4BE38E1F-7A44-40A9-9E96-4E68B875354F}"/>
    <cellStyle name="Normal 4 22" xfId="2810" xr:uid="{1323BF1A-D964-4D40-A3E5-98603FCA0CE7}"/>
    <cellStyle name="Normal 4 23" xfId="2811" xr:uid="{49174802-EF82-41FA-BC0A-4D10F27392E9}"/>
    <cellStyle name="Normal 4 24" xfId="3506" xr:uid="{A54175CA-5C0E-4705-8B2E-2A0E1E6DFCCE}"/>
    <cellStyle name="Normal 4 3" xfId="2812" xr:uid="{9AC0879F-3328-40AF-85C3-DABD5AB52514}"/>
    <cellStyle name="Normal 4 4" xfId="2813" xr:uid="{C1FEEBB7-4F01-4C86-B9D0-9AA56050112C}"/>
    <cellStyle name="Normal 4 4 10" xfId="2814" xr:uid="{A200FD95-2400-4430-A106-579449BF21EC}"/>
    <cellStyle name="Normal 4 4 11" xfId="2815" xr:uid="{E8F7C635-BE40-4F32-BF9D-06230F53708B}"/>
    <cellStyle name="Normal 4 4 12" xfId="2816" xr:uid="{F58CC369-A702-4EF0-AC81-4CBA546EFDE1}"/>
    <cellStyle name="Normal 4 4 13" xfId="2817" xr:uid="{401E6829-DB19-47B4-A891-C3DAA22021EA}"/>
    <cellStyle name="Normal 4 4 14" xfId="2818" xr:uid="{E22FC103-1690-4441-A4A2-C0A0B93B5E7A}"/>
    <cellStyle name="Normal 4 4 15" xfId="2819" xr:uid="{2D607D17-446B-4E72-8464-BA45768027DF}"/>
    <cellStyle name="Normal 4 4 16" xfId="2820" xr:uid="{A932F479-4447-4D54-A307-90F75551F2AF}"/>
    <cellStyle name="Normal 4 4 17" xfId="2821" xr:uid="{C8B126EF-AE78-4E83-9828-8170995B2FF3}"/>
    <cellStyle name="Normal 4 4 18" xfId="2822" xr:uid="{FCA0A3C0-422D-4567-A4D2-5DEE8D7E81A8}"/>
    <cellStyle name="Normal 4 4 19" xfId="2823" xr:uid="{89BE686E-9FFB-4294-B516-698931BB7F29}"/>
    <cellStyle name="Normal 4 4 2" xfId="2824" xr:uid="{CF519B3B-B2E3-41EE-9993-B9C31B6186D6}"/>
    <cellStyle name="Normal 4 4 20" xfId="2825" xr:uid="{1403A35F-2120-4EA6-A55B-FEF44F2B3A13}"/>
    <cellStyle name="Normal 4 4 3" xfId="2826" xr:uid="{5F67695A-AD13-48F4-8070-C2189E6F0047}"/>
    <cellStyle name="Normal 4 4 4" xfId="2827" xr:uid="{0F13BAFE-7081-4618-ABB1-4E8ECE1AB6D2}"/>
    <cellStyle name="Normal 4 4 5" xfId="2828" xr:uid="{A959FE85-80A1-4BF6-90B8-64106B69857B}"/>
    <cellStyle name="Normal 4 4 6" xfId="2829" xr:uid="{8B772875-6067-4B9C-9F83-BAC2EC85CAE1}"/>
    <cellStyle name="Normal 4 4 7" xfId="2830" xr:uid="{BABDB5DA-E62B-4D6F-89BB-BDC9423024B5}"/>
    <cellStyle name="Normal 4 4 8" xfId="2831" xr:uid="{AFAE1BD1-1B4C-4968-9EC5-364CCE26AE42}"/>
    <cellStyle name="Normal 4 4 9" xfId="2832" xr:uid="{E656F083-D280-406E-82F4-3E1073498861}"/>
    <cellStyle name="Normal 4 5" xfId="2833" xr:uid="{08C49BD9-512B-4A0B-9BC1-D162EE56F51A}"/>
    <cellStyle name="Normal 4 5 10" xfId="2834" xr:uid="{1CF80D16-608C-4173-8A0B-AEC078012496}"/>
    <cellStyle name="Normal 4 5 11" xfId="2835" xr:uid="{4D4CA5CC-124A-4110-B291-4FCC792D730A}"/>
    <cellStyle name="Normal 4 5 12" xfId="2836" xr:uid="{29EDF918-FCFD-4235-AE61-8FEE38CCEF02}"/>
    <cellStyle name="Normal 4 5 13" xfId="2837" xr:uid="{58E28ACC-E750-4A58-87F5-6CCFDDFB7F1B}"/>
    <cellStyle name="Normal 4 5 14" xfId="2838" xr:uid="{CF1A892C-2C92-4639-97F4-084FA7C076E4}"/>
    <cellStyle name="Normal 4 5 15" xfId="2839" xr:uid="{346ED628-9A3E-404E-9B00-5D8D27A80ED1}"/>
    <cellStyle name="Normal 4 5 16" xfId="2840" xr:uid="{8BD552EA-8052-4EFC-9507-1E9EC3119B9B}"/>
    <cellStyle name="Normal 4 5 17" xfId="2841" xr:uid="{563ADA6C-5535-4C06-A004-51BD6D2E6B9B}"/>
    <cellStyle name="Normal 4 5 18" xfId="2842" xr:uid="{89C31DDB-85B1-4ED4-8B38-E013825FBAB9}"/>
    <cellStyle name="Normal 4 5 19" xfId="2843" xr:uid="{08E56F6D-102C-478F-BB8F-D339DF9409ED}"/>
    <cellStyle name="Normal 4 5 2" xfId="2844" xr:uid="{D9BC38E6-B252-4C30-B0D5-DA1244ABF68C}"/>
    <cellStyle name="Normal 4 5 3" xfId="2845" xr:uid="{36F6DEBD-A179-49B2-8DED-F5C96FBE0493}"/>
    <cellStyle name="Normal 4 5 4" xfId="2846" xr:uid="{FDFCE31E-D4BA-40C8-B39A-5B557090B7C4}"/>
    <cellStyle name="Normal 4 5 5" xfId="2847" xr:uid="{DC0BAE8A-72C0-40DE-8B53-FA5C6941105B}"/>
    <cellStyle name="Normal 4 5 6" xfId="2848" xr:uid="{1326A430-D06D-4714-8614-EC84807E734A}"/>
    <cellStyle name="Normal 4 5 7" xfId="2849" xr:uid="{2D873DEE-455B-4D44-98FB-972D920E0404}"/>
    <cellStyle name="Normal 4 5 8" xfId="2850" xr:uid="{43B5A5A7-AF9C-47D2-BDB1-25804C76FA8C}"/>
    <cellStyle name="Normal 4 5 9" xfId="2851" xr:uid="{68ABA9F3-7149-45D5-9E13-99AAEDA6332E}"/>
    <cellStyle name="Normal 4 6" xfId="2852" xr:uid="{A5064F02-9A74-4EBE-A4B9-707D0CB5516B}"/>
    <cellStyle name="Normal 4 7" xfId="2853" xr:uid="{1661F81F-DF28-4257-85AF-52EF63DA4053}"/>
    <cellStyle name="Normal 4 8" xfId="2854" xr:uid="{043F0911-C182-4595-962E-1747C31FCA36}"/>
    <cellStyle name="Normal 4 9" xfId="2855" xr:uid="{7E480170-DA92-4F80-9313-CCE3A8F2C3B2}"/>
    <cellStyle name="Normal 4_13A.Recv-08" xfId="2856" xr:uid="{DA7FBF66-5F12-4556-9CBB-E63BA0E78430}"/>
    <cellStyle name="Normal 5" xfId="47" xr:uid="{120A8E91-4D6F-4C58-9680-6610B0925123}"/>
    <cellStyle name="Normal 5 10" xfId="2857" xr:uid="{34AC172B-D5B0-4E41-8193-3F734D1FA290}"/>
    <cellStyle name="Normal 5 11" xfId="2858" xr:uid="{AB97B0C5-14DB-44AC-B94B-C976D90A0844}"/>
    <cellStyle name="Normal 5 12" xfId="2859" xr:uid="{F7A3D088-DC15-4213-8F20-63491A46BE61}"/>
    <cellStyle name="Normal 5 13" xfId="2860" xr:uid="{BB01AB33-C3B6-486D-942C-931D8B11EE1A}"/>
    <cellStyle name="Normal 5 14" xfId="2861" xr:uid="{AC5C20CA-CCD1-4D0B-8E6B-DF7B0BA45A0E}"/>
    <cellStyle name="Normal 5 15" xfId="2862" xr:uid="{03D2EDB0-8C24-4273-944C-2BBD5AD00E7A}"/>
    <cellStyle name="Normal 5 16" xfId="2863" xr:uid="{C681E253-2D3F-4BE4-8454-DC2B48E517E7}"/>
    <cellStyle name="Normal 5 17" xfId="2864" xr:uid="{9096B86B-B53A-4938-A107-2AAB40B38BDF}"/>
    <cellStyle name="Normal 5 18" xfId="2865" xr:uid="{5213F021-7ECA-4BD7-9A72-4E33FDB6937C}"/>
    <cellStyle name="Normal 5 19" xfId="2866" xr:uid="{5DA7CE60-E89B-4706-A168-133165B33641}"/>
    <cellStyle name="Normal 5 2" xfId="2867" xr:uid="{FB70BDA2-C0E0-44FB-8A6C-FF00B166A1A0}"/>
    <cellStyle name="Normal 5 2 10" xfId="2868" xr:uid="{69FD70CB-FC5F-49BC-BEF6-BC261326FF6E}"/>
    <cellStyle name="Normal 5 2 11" xfId="2869" xr:uid="{670BF70E-016D-48CF-AE43-F828531121A0}"/>
    <cellStyle name="Normal 5 2 12" xfId="2870" xr:uid="{C27D9F9E-F754-4325-A533-FC864FE2E1C5}"/>
    <cellStyle name="Normal 5 2 13" xfId="2871" xr:uid="{3C8C3AA6-3A05-4C8D-A1F5-5F51B457DB9B}"/>
    <cellStyle name="Normal 5 2 14" xfId="2872" xr:uid="{78C53B2B-46F5-488C-A073-8E2D5E8BCE6C}"/>
    <cellStyle name="Normal 5 2 15" xfId="2873" xr:uid="{43DB72FC-3A22-4980-9392-6C94F58B77A0}"/>
    <cellStyle name="Normal 5 2 16" xfId="2874" xr:uid="{D4297E3E-C184-4D2E-B6AD-A0EA1404D422}"/>
    <cellStyle name="Normal 5 2 17" xfId="2875" xr:uid="{6506DBF8-0C4C-4F97-9F4C-A8C2A2EBED18}"/>
    <cellStyle name="Normal 5 2 18" xfId="2876" xr:uid="{B9B180F6-A4A2-43AC-BF9E-92CD47A6ACD4}"/>
    <cellStyle name="Normal 5 2 19" xfId="2877" xr:uid="{12E52FDE-21F1-496A-BED0-ACB36F4EBC2C}"/>
    <cellStyle name="Normal 5 2 2" xfId="2878" xr:uid="{62EDE7D8-C0C8-44E9-9B82-09F5295028C8}"/>
    <cellStyle name="Normal 5 2 20" xfId="2879" xr:uid="{5E76F376-E8EA-458F-ACD3-6B9071F9FE87}"/>
    <cellStyle name="Normal 5 2 3" xfId="2880" xr:uid="{5F426420-C907-4837-8533-644321AA6FE8}"/>
    <cellStyle name="Normal 5 2 4" xfId="2881" xr:uid="{AF9EE47D-FAD5-4058-88CE-C5745B69D853}"/>
    <cellStyle name="Normal 5 2 5" xfId="2882" xr:uid="{39B02225-4C4E-498D-8094-6F2BF5E3B1BE}"/>
    <cellStyle name="Normal 5 2 6" xfId="2883" xr:uid="{8C22877B-3AC2-4C4B-8092-361A21816100}"/>
    <cellStyle name="Normal 5 2 7" xfId="2884" xr:uid="{1755B4BF-5282-4A5A-8866-A60E1CE6E83E}"/>
    <cellStyle name="Normal 5 2 8" xfId="2885" xr:uid="{4B5C4FE5-8A80-4EB1-8E12-3CBE09F74490}"/>
    <cellStyle name="Normal 5 2 9" xfId="2886" xr:uid="{DD72117D-2543-4D11-8B7C-4922C10A2707}"/>
    <cellStyle name="Normal 5 20" xfId="2887" xr:uid="{B4EEC24F-D194-459B-B2EF-B242D384E6B4}"/>
    <cellStyle name="Normal 5 21" xfId="2888" xr:uid="{8F79DE19-A083-4D48-A791-B24C0B55DBF5}"/>
    <cellStyle name="Normal 5 22" xfId="2889" xr:uid="{90F7159A-525F-442E-968F-8B66CB1E994C}"/>
    <cellStyle name="Normal 5 3" xfId="2890" xr:uid="{57EF7921-3030-4372-B130-4CBC36992327}"/>
    <cellStyle name="Normal 5 3 10" xfId="2891" xr:uid="{48461D70-3350-46A1-8E67-C2039CF63C4D}"/>
    <cellStyle name="Normal 5 3 11" xfId="2892" xr:uid="{39AF3D02-3A99-4283-8757-FDC27C4B5083}"/>
    <cellStyle name="Normal 5 3 12" xfId="2893" xr:uid="{7880B742-A515-4234-8E94-4440F8EFD13B}"/>
    <cellStyle name="Normal 5 3 13" xfId="2894" xr:uid="{FD648492-0878-4D20-A77B-6668637D7CA5}"/>
    <cellStyle name="Normal 5 3 14" xfId="2895" xr:uid="{B47DD671-39FE-4208-921F-36C0E19A7898}"/>
    <cellStyle name="Normal 5 3 15" xfId="2896" xr:uid="{72B88C77-E68B-4108-9398-0BEFAFEEB226}"/>
    <cellStyle name="Normal 5 3 16" xfId="2897" xr:uid="{5824FAB0-561F-448A-9E4E-5C9B780F046E}"/>
    <cellStyle name="Normal 5 3 17" xfId="2898" xr:uid="{4F2E5AEE-A3D2-4F6D-A8B2-DBAFBFCEE75D}"/>
    <cellStyle name="Normal 5 3 18" xfId="2899" xr:uid="{407E638E-B9BF-48DE-9578-453A51FF1FF2}"/>
    <cellStyle name="Normal 5 3 19" xfId="2900" xr:uid="{77799472-6117-4BCA-B5CE-FBEF8481B467}"/>
    <cellStyle name="Normal 5 3 2" xfId="2901" xr:uid="{4BE68543-F9A5-4956-9435-4C6015CB1D48}"/>
    <cellStyle name="Normal 5 3 20" xfId="2902" xr:uid="{95DA54C0-60CA-499A-AA77-FFAC1FB97B5E}"/>
    <cellStyle name="Normal 5 3 3" xfId="2903" xr:uid="{47B1AEBA-2C92-415D-B531-AD9FBD935A6E}"/>
    <cellStyle name="Normal 5 3 4" xfId="2904" xr:uid="{A59062EA-4EB1-4612-890A-CDB46FD59DF9}"/>
    <cellStyle name="Normal 5 3 5" xfId="2905" xr:uid="{3B18A390-AD65-4659-851E-08C0B7B0995B}"/>
    <cellStyle name="Normal 5 3 6" xfId="2906" xr:uid="{F611C1F5-0AAB-48FA-A9DC-D2D6F018F808}"/>
    <cellStyle name="Normal 5 3 7" xfId="2907" xr:uid="{8361C09F-3C5E-4C9F-B758-2AC8D483245B}"/>
    <cellStyle name="Normal 5 3 8" xfId="2908" xr:uid="{F4D1FA28-7CF3-402B-B587-7972B169C162}"/>
    <cellStyle name="Normal 5 3 9" xfId="2909" xr:uid="{CC39DA49-0C57-466F-86B3-26AF20CFF63D}"/>
    <cellStyle name="Normal 5 4" xfId="2910" xr:uid="{5C79F679-D93E-4130-8BCD-6C732E44D477}"/>
    <cellStyle name="Normal 5 4 10" xfId="2911" xr:uid="{1B39E7B8-142C-45C2-B928-BCA663672416}"/>
    <cellStyle name="Normal 5 4 11" xfId="2912" xr:uid="{0A83D0EA-7A0F-4FD7-A3E1-01F4859865E6}"/>
    <cellStyle name="Normal 5 4 12" xfId="2913" xr:uid="{F61B8F6E-5087-489C-B2B7-977B467BD36D}"/>
    <cellStyle name="Normal 5 4 13" xfId="2914" xr:uid="{E16F2448-435F-41CC-B910-96A130E21C8B}"/>
    <cellStyle name="Normal 5 4 14" xfId="2915" xr:uid="{D6FAB6FB-4AA3-47DC-BAAE-13A3752ECC60}"/>
    <cellStyle name="Normal 5 4 15" xfId="2916" xr:uid="{E4506D39-6738-4733-B3B8-6E32BB998EA6}"/>
    <cellStyle name="Normal 5 4 16" xfId="2917" xr:uid="{FA53AA70-4214-4165-AB2F-DBFA0CD48549}"/>
    <cellStyle name="Normal 5 4 17" xfId="2918" xr:uid="{A767245B-8411-449D-A83A-34C27E4D0E7A}"/>
    <cellStyle name="Normal 5 4 18" xfId="2919" xr:uid="{23575DBF-FB1F-4FE2-A34B-03C1B8AD4B3C}"/>
    <cellStyle name="Normal 5 4 19" xfId="2920" xr:uid="{0F1F00A6-8D56-4A0F-942B-B1EE12CCE3BC}"/>
    <cellStyle name="Normal 5 4 2" xfId="2921" xr:uid="{3C6F8007-CFA5-45DA-AAEE-B74E02356552}"/>
    <cellStyle name="Normal 5 4 3" xfId="2922" xr:uid="{2C06AF7E-DBE0-4684-9E9E-C563A06926E0}"/>
    <cellStyle name="Normal 5 4 4" xfId="2923" xr:uid="{D69BCF1E-D699-46D5-A6B4-554F6CCF42DC}"/>
    <cellStyle name="Normal 5 4 5" xfId="2924" xr:uid="{5B44779D-6E1F-40BA-8400-26A577C12C3A}"/>
    <cellStyle name="Normal 5 4 6" xfId="2925" xr:uid="{723437FA-4C10-4BB6-91E4-90CEE1A1E725}"/>
    <cellStyle name="Normal 5 4 7" xfId="2926" xr:uid="{AEA0E707-80F4-4858-A563-21B8E0C998B1}"/>
    <cellStyle name="Normal 5 4 8" xfId="2927" xr:uid="{F616A7A5-A2DA-4837-A943-40E2EFA00475}"/>
    <cellStyle name="Normal 5 4 9" xfId="2928" xr:uid="{D429F085-DE4E-425E-BAC3-4A14E0AD39F7}"/>
    <cellStyle name="Normal 5 5" xfId="2929" xr:uid="{12816C1B-0A7F-41B2-BF5C-49439E766D95}"/>
    <cellStyle name="Normal 5 6" xfId="2930" xr:uid="{438B5175-DBB5-4B41-B6D4-BF053161899A}"/>
    <cellStyle name="Normal 5 7" xfId="2931" xr:uid="{549EB6DC-FE1C-4958-81E2-1B076A6B1967}"/>
    <cellStyle name="Normal 5 8" xfId="2932" xr:uid="{037A9B4C-36A8-4F7F-B84F-A9A988110DD3}"/>
    <cellStyle name="Normal 5 9" xfId="2933" xr:uid="{7C049DC5-2C1C-41B6-8FCA-B59FCC9F37AD}"/>
    <cellStyle name="Normal 5_ER group TB 09 (2)" xfId="2934" xr:uid="{6B67A3EC-50C8-42F3-993E-5097C0EC09A6}"/>
    <cellStyle name="Normal 6" xfId="48" xr:uid="{1CC6AA1F-4569-49D4-86D8-5B13F5F2BD61}"/>
    <cellStyle name="Normal 6 10" xfId="2935" xr:uid="{79BAE104-6897-4379-ADB1-A66BC23A91F4}"/>
    <cellStyle name="Normal 6 11" xfId="2936" xr:uid="{1E980EF7-259A-4C33-BBA6-C7F6AD8D885D}"/>
    <cellStyle name="Normal 6 12" xfId="2937" xr:uid="{2EDA9664-7DBF-41A4-BF15-1AE8481A551F}"/>
    <cellStyle name="Normal 6 13" xfId="2938" xr:uid="{CC1BDFFB-9599-4F8C-99A0-4DC752DBE13B}"/>
    <cellStyle name="Normal 6 14" xfId="2939" xr:uid="{B7EEF3C3-CEEB-4B12-A289-91468B5A1F9C}"/>
    <cellStyle name="Normal 6 15" xfId="2940" xr:uid="{B8D58F72-F685-452D-8E0B-70D89FD51075}"/>
    <cellStyle name="Normal 6 16" xfId="2941" xr:uid="{D5E300E2-E033-48C6-A876-D4A6B954122F}"/>
    <cellStyle name="Normal 6 17" xfId="2942" xr:uid="{C2F27AF7-F47C-4D73-9C85-7B4920C07DFC}"/>
    <cellStyle name="Normal 6 18" xfId="2943" xr:uid="{6DBC3B41-06F7-4DBF-A40A-553EF925B492}"/>
    <cellStyle name="Normal 6 19" xfId="2944" xr:uid="{C0A22FE3-DA6F-43E1-9A65-C40AFA48856B}"/>
    <cellStyle name="Normal 6 2" xfId="2945" xr:uid="{E8C0702C-AABD-4BC6-AAF7-02026807D56C}"/>
    <cellStyle name="Normal 6 2 10" xfId="2946" xr:uid="{5C45633B-EDBA-43A0-9DCE-0CC5EE0AD405}"/>
    <cellStyle name="Normal 6 2 11" xfId="2947" xr:uid="{D3322907-F59A-471C-A26C-A6A316D4ECB1}"/>
    <cellStyle name="Normal 6 2 12" xfId="2948" xr:uid="{AE32B4A2-C0DB-490F-8135-E1BE8BCA959B}"/>
    <cellStyle name="Normal 6 2 13" xfId="2949" xr:uid="{85AC752D-300F-47F1-A8B7-0C35F9080CDC}"/>
    <cellStyle name="Normal 6 2 14" xfId="2950" xr:uid="{2AE9C4F7-E8E1-4B68-9076-D03DFE299857}"/>
    <cellStyle name="Normal 6 2 15" xfId="2951" xr:uid="{A90FC63F-9875-4F7C-8778-8462A20DAFD7}"/>
    <cellStyle name="Normal 6 2 16" xfId="2952" xr:uid="{719A72CA-1920-4196-A750-E0FE29EB238C}"/>
    <cellStyle name="Normal 6 2 17" xfId="2953" xr:uid="{179F37E7-2017-4724-BD6C-2CD49805D59A}"/>
    <cellStyle name="Normal 6 2 18" xfId="2954" xr:uid="{20684BF9-DAEB-4269-9B38-0B46A8773EC9}"/>
    <cellStyle name="Normal 6 2 19" xfId="2955" xr:uid="{64C3735F-1806-492D-BB91-87841F954AFF}"/>
    <cellStyle name="Normal 6 2 2" xfId="2956" xr:uid="{3F1FAF60-8FE1-4FF2-A3B3-90786A52CE40}"/>
    <cellStyle name="Normal 6 2 3" xfId="2957" xr:uid="{C778711C-1AE2-43D4-AB8A-A1C8C1F73037}"/>
    <cellStyle name="Normal 6 2 4" xfId="2958" xr:uid="{D2AE7E44-BF95-4F18-BCD8-42DB44D0C2B9}"/>
    <cellStyle name="Normal 6 2 5" xfId="2959" xr:uid="{7D0FD68F-2136-4365-9622-5D857A3675B7}"/>
    <cellStyle name="Normal 6 2 6" xfId="2960" xr:uid="{D9C62D7F-2523-42C7-B716-15D0EDB377DC}"/>
    <cellStyle name="Normal 6 2 7" xfId="2961" xr:uid="{A1193F63-4D55-470A-AB49-4776EEE5128F}"/>
    <cellStyle name="Normal 6 2 8" xfId="2962" xr:uid="{1647493A-7C8E-4951-A26B-CB609324D1B4}"/>
    <cellStyle name="Normal 6 2 9" xfId="2963" xr:uid="{E1E417F5-B905-42F4-926E-84B9044D9C04}"/>
    <cellStyle name="Normal 6 20" xfId="2964" xr:uid="{DD845AD8-6E3D-490E-BEC9-3A578D1E0E94}"/>
    <cellStyle name="Normal 6 21" xfId="2965" xr:uid="{E3A09E2C-C22C-411E-A845-A143E1807226}"/>
    <cellStyle name="Normal 6 22" xfId="2966" xr:uid="{A516DA9E-34CC-4BA4-B281-8B23758E8034}"/>
    <cellStyle name="Normal 6 23" xfId="2967" xr:uid="{813BF7C2-2888-4946-A61C-5CC27E8276AD}"/>
    <cellStyle name="Normal 6 24" xfId="2968" xr:uid="{E95E951C-E0C3-4422-B7F8-FF1FBE8C01F2}"/>
    <cellStyle name="Normal 6 3" xfId="2969" xr:uid="{CF297782-CFD6-4B40-AF94-01305E05DBEE}"/>
    <cellStyle name="Normal 6 3 10" xfId="2970" xr:uid="{15E0E589-CD49-423B-9722-F85D216436C1}"/>
    <cellStyle name="Normal 6 3 11" xfId="2971" xr:uid="{18D8B0AE-0CBA-4DAD-B467-4ED4CC3F19B3}"/>
    <cellStyle name="Normal 6 3 12" xfId="2972" xr:uid="{1723F625-DA6B-42E8-B4D4-9E54B5348ADE}"/>
    <cellStyle name="Normal 6 3 13" xfId="2973" xr:uid="{8BA46A0B-8583-4474-B977-37DC69FE121C}"/>
    <cellStyle name="Normal 6 3 14" xfId="2974" xr:uid="{9F80ECE7-1915-49C8-9E5A-5FBADA65E5DD}"/>
    <cellStyle name="Normal 6 3 15" xfId="2975" xr:uid="{E4870EB7-8379-42C0-A596-EACD4182FD58}"/>
    <cellStyle name="Normal 6 3 16" xfId="2976" xr:uid="{85025D50-639E-4772-8961-CC12A6B64660}"/>
    <cellStyle name="Normal 6 3 17" xfId="2977" xr:uid="{B6AF8945-A232-447D-878A-A3C8D4ED10E0}"/>
    <cellStyle name="Normal 6 3 18" xfId="2978" xr:uid="{87F2493E-00C1-40E4-8ABE-40CEBB4F33E4}"/>
    <cellStyle name="Normal 6 3 19" xfId="2979" xr:uid="{66E97775-6473-4091-B01F-3C6331742BF2}"/>
    <cellStyle name="Normal 6 3 2" xfId="2980" xr:uid="{452D7E29-69B9-4024-BC8D-9B24CE295085}"/>
    <cellStyle name="Normal 6 3 3" xfId="2981" xr:uid="{2BB7E5D6-D1CC-486E-9F30-33C0DBB44EA2}"/>
    <cellStyle name="Normal 6 3 4" xfId="2982" xr:uid="{A697691D-D4F4-48E3-A67B-4B20E4E97152}"/>
    <cellStyle name="Normal 6 3 5" xfId="2983" xr:uid="{0A722AA6-9993-4EA0-9F65-79C091185381}"/>
    <cellStyle name="Normal 6 3 6" xfId="2984" xr:uid="{353530EA-D6D0-4731-981F-9D47EAD21BEE}"/>
    <cellStyle name="Normal 6 3 7" xfId="2985" xr:uid="{7B888A75-0924-43FA-9F52-D4D499559D41}"/>
    <cellStyle name="Normal 6 3 8" xfId="2986" xr:uid="{8409EA60-4676-4562-8075-DE985C2EDA7C}"/>
    <cellStyle name="Normal 6 3 9" xfId="2987" xr:uid="{668B4E26-6232-4E78-B18A-7D588174C3A7}"/>
    <cellStyle name="Normal 6 4" xfId="2988" xr:uid="{7DB4B3B7-D839-484A-98F2-C8703D9C3C61}"/>
    <cellStyle name="Normal 6 4 10" xfId="2989" xr:uid="{0010F0A9-9FD7-4265-BF67-EE74422EB6B8}"/>
    <cellStyle name="Normal 6 4 11" xfId="2990" xr:uid="{76AF8977-8F39-450B-9F16-26B8AF22B11A}"/>
    <cellStyle name="Normal 6 4 12" xfId="2991" xr:uid="{9C7B7E95-CE5B-4732-BE65-F22F26E84CD7}"/>
    <cellStyle name="Normal 6 4 13" xfId="2992" xr:uid="{E2F061B4-8BA3-4400-9ED9-5622D240ECAF}"/>
    <cellStyle name="Normal 6 4 14" xfId="2993" xr:uid="{4C7BAC9E-6623-49D4-9636-0B59F8735160}"/>
    <cellStyle name="Normal 6 4 15" xfId="2994" xr:uid="{1BA85108-72CB-43A8-B193-A6216130E2B2}"/>
    <cellStyle name="Normal 6 4 16" xfId="2995" xr:uid="{C881827F-6D4F-41FE-A42E-643F77DF5DDD}"/>
    <cellStyle name="Normal 6 4 17" xfId="2996" xr:uid="{58C283BD-87BF-4A19-A243-85421E2DE7D0}"/>
    <cellStyle name="Normal 6 4 18" xfId="2997" xr:uid="{A9A28022-E3A6-4174-AD74-689B866DD034}"/>
    <cellStyle name="Normal 6 4 19" xfId="2998" xr:uid="{1989AF08-D21B-403E-909E-05CE88E8C833}"/>
    <cellStyle name="Normal 6 4 2" xfId="2999" xr:uid="{349254E6-9320-41A2-A83E-F9D2B2250BCB}"/>
    <cellStyle name="Normal 6 4 3" xfId="3000" xr:uid="{935DAE92-CB26-4F85-AEFC-5CA1569C0DAB}"/>
    <cellStyle name="Normal 6 4 4" xfId="3001" xr:uid="{075DFE04-61E2-4ADD-B65F-DD69BF80E4B0}"/>
    <cellStyle name="Normal 6 4 5" xfId="3002" xr:uid="{9B80043D-9650-48C5-99F1-8BE5A6C5B4E5}"/>
    <cellStyle name="Normal 6 4 6" xfId="3003" xr:uid="{39F33DF6-82B3-4822-850E-CA076E3D0A1F}"/>
    <cellStyle name="Normal 6 4 7" xfId="3004" xr:uid="{5CA0ACE0-CD67-4021-ADFC-BCC4881A0534}"/>
    <cellStyle name="Normal 6 4 8" xfId="3005" xr:uid="{0DCBB7E6-8B2C-4CAA-A158-0121D76BE1C1}"/>
    <cellStyle name="Normal 6 4 9" xfId="3006" xr:uid="{B43C4208-5ACC-446A-8EA5-2D2F65849EE5}"/>
    <cellStyle name="Normal 6 5" xfId="3007" xr:uid="{DDCD1F2D-FB8D-4131-A53E-AAB57145EB65}"/>
    <cellStyle name="Normal 6 5 10" xfId="3008" xr:uid="{53FF43E1-26C4-4450-A6DC-04CDB576E733}"/>
    <cellStyle name="Normal 6 5 11" xfId="3009" xr:uid="{A0D5A158-C05F-4E33-BFAA-162AB936C293}"/>
    <cellStyle name="Normal 6 5 12" xfId="3010" xr:uid="{0D6600F6-1996-420A-8C4B-1C92E63B7443}"/>
    <cellStyle name="Normal 6 5 13" xfId="3011" xr:uid="{17F55915-BC1A-4BB5-97FF-46DA91025A59}"/>
    <cellStyle name="Normal 6 5 14" xfId="3012" xr:uid="{8C46CAFA-0A0A-417A-AFE0-333D35CB4082}"/>
    <cellStyle name="Normal 6 5 15" xfId="3013" xr:uid="{FE918952-A105-4B5E-8CA5-1A25E19FC082}"/>
    <cellStyle name="Normal 6 5 16" xfId="3014" xr:uid="{02CA39A7-A362-4D97-B225-301D4C773A3E}"/>
    <cellStyle name="Normal 6 5 17" xfId="3015" xr:uid="{16069266-4C5F-4582-B32C-1B342A3EB0CA}"/>
    <cellStyle name="Normal 6 5 18" xfId="3016" xr:uid="{E82144C5-ACA8-45D7-9392-80B81239917C}"/>
    <cellStyle name="Normal 6 5 19" xfId="3017" xr:uid="{1FEEBF34-EF50-4606-85A9-B833DBDF8330}"/>
    <cellStyle name="Normal 6 5 2" xfId="3018" xr:uid="{4E050141-89DE-46AB-8708-8AFC65EF236D}"/>
    <cellStyle name="Normal 6 5 3" xfId="3019" xr:uid="{28E103ED-DCC8-423B-A299-32EF3D77055E}"/>
    <cellStyle name="Normal 6 5 4" xfId="3020" xr:uid="{B0AEE3E9-753E-477B-84DB-D0D97389B3F9}"/>
    <cellStyle name="Normal 6 5 5" xfId="3021" xr:uid="{C3A913A5-A71A-4887-BA69-7A5E992B4504}"/>
    <cellStyle name="Normal 6 5 6" xfId="3022" xr:uid="{BD261CC2-E48E-44DC-97D5-47E6680369F7}"/>
    <cellStyle name="Normal 6 5 7" xfId="3023" xr:uid="{C8722FD0-2523-41AE-AA0C-4AFD1F6AC788}"/>
    <cellStyle name="Normal 6 5 8" xfId="3024" xr:uid="{762BBC00-F338-4592-AD5B-E03F2FBACD6C}"/>
    <cellStyle name="Normal 6 5 9" xfId="3025" xr:uid="{ADCF2E52-1311-4172-8C4E-E257F02A2BD2}"/>
    <cellStyle name="Normal 6 6" xfId="49" xr:uid="{71EEC716-2185-4D17-8C90-CC735F92D548}"/>
    <cellStyle name="Normal 6 7" xfId="3026" xr:uid="{F71418F5-AFFE-44C5-943E-7AACFE627392}"/>
    <cellStyle name="Normal 6 8" xfId="3027" xr:uid="{A2A80CC2-BBDF-4C71-86F9-7640D514DBA9}"/>
    <cellStyle name="Normal 6 9" xfId="3028" xr:uid="{34B138CA-6B66-4E82-BB0D-3441EDB908C8}"/>
    <cellStyle name="Normal 7" xfId="50" xr:uid="{68E6F3B7-FD73-4373-AC2F-B84029C50FE6}"/>
    <cellStyle name="Normal 7 10" xfId="3029" xr:uid="{4994C236-F024-433E-8368-86AADDA71FA6}"/>
    <cellStyle name="Normal 7 11" xfId="3030" xr:uid="{B137F91A-FE62-4994-BA34-CD3793AEC0D1}"/>
    <cellStyle name="Normal 7 12" xfId="3031" xr:uid="{523322D9-2877-48FD-861D-6721D634F7AF}"/>
    <cellStyle name="Normal 7 13" xfId="3032" xr:uid="{2570F923-6AB7-4DDD-A489-FB2999670ED2}"/>
    <cellStyle name="Normal 7 14" xfId="3033" xr:uid="{7D7E2107-FEE0-451B-ADB4-18CA7021F56E}"/>
    <cellStyle name="Normal 7 15" xfId="3034" xr:uid="{9559DF99-1501-4E9E-B87B-DC100F393DA6}"/>
    <cellStyle name="Normal 7 16" xfId="3035" xr:uid="{23BBC075-5A16-410E-BC27-55D7BEC9BF78}"/>
    <cellStyle name="Normal 7 17" xfId="3036" xr:uid="{FBF479F2-BD3D-4521-802C-D3C0F3130A8D}"/>
    <cellStyle name="Normal 7 18" xfId="3037" xr:uid="{22CAADA2-07CA-4251-9D3B-C8AFEE33535A}"/>
    <cellStyle name="Normal 7 19" xfId="3038" xr:uid="{4DEFDF9A-DD60-4648-9B9F-4026F463FEEC}"/>
    <cellStyle name="Normal 7 2" xfId="3039" xr:uid="{0BAFD317-8E59-484C-ADDD-0EFDDE1F4D2D}"/>
    <cellStyle name="Normal 7 2 10" xfId="3040" xr:uid="{963BBEA8-FE11-4D31-B31B-0420E76B09E4}"/>
    <cellStyle name="Normal 7 2 11" xfId="3041" xr:uid="{BEBE515E-FE3B-4487-BA97-2C60D4B9E1B5}"/>
    <cellStyle name="Normal 7 2 12" xfId="3042" xr:uid="{5C3E716D-9C0D-4719-981B-0E84F2152E79}"/>
    <cellStyle name="Normal 7 2 13" xfId="3043" xr:uid="{FF24E674-9FCB-436C-AFCF-FE4E01BB872E}"/>
    <cellStyle name="Normal 7 2 14" xfId="3044" xr:uid="{83B28B86-C5EA-4B65-A2E3-46268F4CE689}"/>
    <cellStyle name="Normal 7 2 15" xfId="3045" xr:uid="{150D6410-AC81-4E26-91E7-065DA5D8179D}"/>
    <cellStyle name="Normal 7 2 16" xfId="3046" xr:uid="{34A21855-8BE1-4F6C-8899-C041C2A9FB67}"/>
    <cellStyle name="Normal 7 2 17" xfId="3047" xr:uid="{E8E8362C-9B54-48D7-8BDC-28E63E096D77}"/>
    <cellStyle name="Normal 7 2 18" xfId="3048" xr:uid="{8124D0D4-150E-4042-AFBB-1C4F13A6E1C5}"/>
    <cellStyle name="Normal 7 2 19" xfId="3049" xr:uid="{29B0AD2C-CACB-4199-B8DC-0D03ECB18506}"/>
    <cellStyle name="Normal 7 2 2" xfId="3050" xr:uid="{2E4DD406-6086-41C1-BF0C-C5B16C233A48}"/>
    <cellStyle name="Normal 7 2 2 10" xfId="3051" xr:uid="{B935D048-8E21-48D4-BED1-CFD245273C51}"/>
    <cellStyle name="Normal 7 2 2 11" xfId="3052" xr:uid="{104EEE3B-5836-489A-9E13-6FACB77EBA05}"/>
    <cellStyle name="Normal 7 2 2 12" xfId="3053" xr:uid="{3C4FB281-C8E6-4711-94DA-E9C47A2A5AE7}"/>
    <cellStyle name="Normal 7 2 2 13" xfId="3054" xr:uid="{BA409D12-A60C-430A-B35B-8A162D50AC3F}"/>
    <cellStyle name="Normal 7 2 2 14" xfId="3055" xr:uid="{42500D01-4264-41F1-AD5D-68D2A688DE6A}"/>
    <cellStyle name="Normal 7 2 2 15" xfId="3056" xr:uid="{25C97533-173E-4F47-8152-73BD589EA77F}"/>
    <cellStyle name="Normal 7 2 2 16" xfId="3057" xr:uid="{74F6A4F5-4FC1-417B-AE43-79F5A91789E3}"/>
    <cellStyle name="Normal 7 2 2 17" xfId="3058" xr:uid="{A05CCE0A-4C32-4403-9472-330703622B28}"/>
    <cellStyle name="Normal 7 2 2 18" xfId="3059" xr:uid="{525F618F-9186-4214-859B-693A13971023}"/>
    <cellStyle name="Normal 7 2 2 19" xfId="3060" xr:uid="{3A2494CF-FCDD-4364-9456-585394A8BA2C}"/>
    <cellStyle name="Normal 7 2 2 2" xfId="3061" xr:uid="{ECB758BC-9A64-49B2-BC31-A6029398A341}"/>
    <cellStyle name="Normal 7 2 2 3" xfId="3062" xr:uid="{0F58FB8A-EF36-4701-BB2A-3BA1DAE52344}"/>
    <cellStyle name="Normal 7 2 2 4" xfId="3063" xr:uid="{F6B4AACE-B8DD-46F3-B8DA-C649B514184D}"/>
    <cellStyle name="Normal 7 2 2 5" xfId="3064" xr:uid="{390CFBD2-4E02-44AE-B251-EE12054F478B}"/>
    <cellStyle name="Normal 7 2 2 6" xfId="3065" xr:uid="{26D3F887-248F-4D77-9205-DFC74A1F1BC7}"/>
    <cellStyle name="Normal 7 2 2 7" xfId="3066" xr:uid="{004D1BF0-BD16-473A-9654-B7890BFB97E9}"/>
    <cellStyle name="Normal 7 2 2 8" xfId="3067" xr:uid="{1041D99C-C1ED-47B4-ABEB-EC0EBB8A0644}"/>
    <cellStyle name="Normal 7 2 2 9" xfId="3068" xr:uid="{F46E458F-807E-4D21-B064-247F7FB1F3A1}"/>
    <cellStyle name="Normal 7 2 20" xfId="3069" xr:uid="{098FAF29-1C4D-40B5-8800-B87B0661C75F}"/>
    <cellStyle name="Normal 7 2 21" xfId="3070" xr:uid="{D1D53456-5B82-40B3-9C59-C7935A71EA9F}"/>
    <cellStyle name="Normal 7 2 3" xfId="3071" xr:uid="{ECDB9BA8-93CF-47C9-830F-3BB6DD1A90E4}"/>
    <cellStyle name="Normal 7 2 4" xfId="3072" xr:uid="{DFAEA7BA-2206-418F-935F-1FEA89BE23E2}"/>
    <cellStyle name="Normal 7 2 5" xfId="3073" xr:uid="{0E9542CD-0C58-4831-882C-8E32CBAFC9F4}"/>
    <cellStyle name="Normal 7 2 6" xfId="3074" xr:uid="{EDABD90A-6744-440A-84B5-2E28CF317A27}"/>
    <cellStyle name="Normal 7 2 7" xfId="3075" xr:uid="{C25B1A0C-558A-4656-9849-C20995401D33}"/>
    <cellStyle name="Normal 7 2 8" xfId="3076" xr:uid="{DE9F9EA7-DFCD-440B-9BE7-B47CB55E1F7B}"/>
    <cellStyle name="Normal 7 2 9" xfId="3077" xr:uid="{749581F8-AA42-443D-8332-41ABBE83F0BC}"/>
    <cellStyle name="Normal 7 20" xfId="3078" xr:uid="{39C2326D-0F3D-4C54-8175-216F912CEA05}"/>
    <cellStyle name="Normal 7 21" xfId="3079" xr:uid="{50B354EA-E719-4605-AE22-EE8A77BAA6B1}"/>
    <cellStyle name="Normal 7 3" xfId="3080" xr:uid="{DBFC82E5-683C-426F-A9A4-243FA21E6DF5}"/>
    <cellStyle name="Normal 7 3 10" xfId="3081" xr:uid="{993A3405-FA96-4CE0-BF63-7CC520428BF2}"/>
    <cellStyle name="Normal 7 3 11" xfId="3082" xr:uid="{DB6A93D5-FC02-4425-86F9-48D7BEEDFC9C}"/>
    <cellStyle name="Normal 7 3 12" xfId="3083" xr:uid="{89203611-434F-402B-9DCC-C4C580F47CF8}"/>
    <cellStyle name="Normal 7 3 13" xfId="3084" xr:uid="{82E5409A-A881-4C49-92EC-4359C1B83026}"/>
    <cellStyle name="Normal 7 3 14" xfId="3085" xr:uid="{FAD1E048-AFA5-4A27-AEEB-A3011434B4CC}"/>
    <cellStyle name="Normal 7 3 15" xfId="3086" xr:uid="{F807C996-2BD9-487E-AE00-642F9F0B79FF}"/>
    <cellStyle name="Normal 7 3 16" xfId="3087" xr:uid="{6237238D-EFEB-423D-8EC6-AFE47007859E}"/>
    <cellStyle name="Normal 7 3 17" xfId="3088" xr:uid="{C4654C9E-B347-4967-9D0E-8AB35F1F8DAE}"/>
    <cellStyle name="Normal 7 3 18" xfId="3089" xr:uid="{EA4688AB-58E0-4C4D-A176-6E4B3FF1D174}"/>
    <cellStyle name="Normal 7 3 19" xfId="3090" xr:uid="{029F1565-D573-40F4-B1E7-4D026501C6BC}"/>
    <cellStyle name="Normal 7 3 2" xfId="3091" xr:uid="{068A3063-5E75-4162-8368-C38AEB6E8A08}"/>
    <cellStyle name="Normal 7 3 20" xfId="3092" xr:uid="{2023061E-5843-4114-9111-4FCBBF28888F}"/>
    <cellStyle name="Normal 7 3 3" xfId="3093" xr:uid="{73DFD86E-1111-41D0-B042-FF0D5EAE3F8F}"/>
    <cellStyle name="Normal 7 3 4" xfId="3094" xr:uid="{BE78EA12-EAEE-4D87-8E30-F8A71C4B87D8}"/>
    <cellStyle name="Normal 7 3 5" xfId="3095" xr:uid="{0F16C8DF-98B7-4369-91E5-2E799F798F75}"/>
    <cellStyle name="Normal 7 3 6" xfId="3096" xr:uid="{993DBE51-058B-4D55-BE6B-2AAEEA9410BD}"/>
    <cellStyle name="Normal 7 3 7" xfId="3097" xr:uid="{7C42BAEC-9B7B-469B-BFCB-E04C2733B9F5}"/>
    <cellStyle name="Normal 7 3 8" xfId="3098" xr:uid="{2A4B6468-01FB-4166-842B-9E659B6DF8B1}"/>
    <cellStyle name="Normal 7 3 9" xfId="3099" xr:uid="{F20D85DA-8F3D-4719-9E3F-8CBD1292EB65}"/>
    <cellStyle name="Normal 7 4" xfId="3100" xr:uid="{3C8B8518-D258-4CF4-A758-9D01E62236C7}"/>
    <cellStyle name="Normal 7 4 10" xfId="3101" xr:uid="{B96B5615-F3B1-4C94-8AA2-17634F99A635}"/>
    <cellStyle name="Normal 7 4 11" xfId="3102" xr:uid="{48B3538B-1F10-42E3-8156-F84EBD957761}"/>
    <cellStyle name="Normal 7 4 12" xfId="3103" xr:uid="{E631FBD1-D1EC-4102-9669-5D3DD339F23A}"/>
    <cellStyle name="Normal 7 4 13" xfId="3104" xr:uid="{17CD9400-0C0D-442C-A36E-2DC6BD86833A}"/>
    <cellStyle name="Normal 7 4 14" xfId="3105" xr:uid="{FCBF5C32-CF2D-4664-AA52-326860459C79}"/>
    <cellStyle name="Normal 7 4 15" xfId="3106" xr:uid="{36ABBBB5-4CD9-4631-9947-751FBA8435A4}"/>
    <cellStyle name="Normal 7 4 16" xfId="3107" xr:uid="{73F20ED2-378B-47D8-83C5-375B2BDB3847}"/>
    <cellStyle name="Normal 7 4 17" xfId="3108" xr:uid="{2609008A-C0B2-4525-A885-39633C594A64}"/>
    <cellStyle name="Normal 7 4 18" xfId="3109" xr:uid="{09F3581F-1CFA-463C-8A0B-2AF646E619FA}"/>
    <cellStyle name="Normal 7 4 19" xfId="3110" xr:uid="{C58AD10A-1B14-4A4F-BA6F-4709BC1437CB}"/>
    <cellStyle name="Normal 7 4 2" xfId="3111" xr:uid="{D04A5D13-14B3-4F69-A81C-191492157BE3}"/>
    <cellStyle name="Normal 7 4 3" xfId="3112" xr:uid="{8457DB9E-2892-4DF4-B8E0-740FB994B761}"/>
    <cellStyle name="Normal 7 4 4" xfId="3113" xr:uid="{255DF7C8-4290-4D87-9CEE-2A16F61051F8}"/>
    <cellStyle name="Normal 7 4 5" xfId="3114" xr:uid="{CF8DABC3-615E-4954-AF83-C2614F4E10DC}"/>
    <cellStyle name="Normal 7 4 6" xfId="3115" xr:uid="{EAC0E275-82A8-49FC-BD94-44B246409D88}"/>
    <cellStyle name="Normal 7 4 7" xfId="3116" xr:uid="{6A44B61D-A234-47C6-B81D-4079CD35F211}"/>
    <cellStyle name="Normal 7 4 8" xfId="3117" xr:uid="{1CCCDD15-ABB8-4F98-8612-2F3CCF619DDC}"/>
    <cellStyle name="Normal 7 4 9" xfId="3118" xr:uid="{905B3D23-A910-4B5C-86FC-31B9BB689DC8}"/>
    <cellStyle name="Normal 7 5" xfId="3119" xr:uid="{7E35A3D5-0241-4737-9635-7A0DBF183E52}"/>
    <cellStyle name="Normal 7 6" xfId="3120" xr:uid="{D389E35D-3C8D-404E-9A43-AC799B7CF680}"/>
    <cellStyle name="Normal 7 7" xfId="3121" xr:uid="{2FDB237F-711C-499A-9995-4C206F0DAB77}"/>
    <cellStyle name="Normal 7 8" xfId="3122" xr:uid="{9BD7496E-C0A8-40F8-8C95-601C558AE1B9}"/>
    <cellStyle name="Normal 7 9" xfId="3123" xr:uid="{C84F1D44-B6EF-4708-844B-615B6F5A6CC0}"/>
    <cellStyle name="Normal 8" xfId="51" xr:uid="{CAD0DC4D-82F5-47A3-B0C9-BA926E9A2A41}"/>
    <cellStyle name="Normal 8 10" xfId="3124" xr:uid="{6C82C217-E27E-4C1B-A017-9D796279B290}"/>
    <cellStyle name="Normal 8 11" xfId="3125" xr:uid="{E3CDC05C-405B-4CEA-8DB1-01400D64380D}"/>
    <cellStyle name="Normal 8 12" xfId="3126" xr:uid="{FF77D547-2134-4358-A34D-A78BDA2B812D}"/>
    <cellStyle name="Normal 8 13" xfId="3127" xr:uid="{EF53998B-C3C2-4FEF-A0CD-0DFB4BFED8A5}"/>
    <cellStyle name="Normal 8 14" xfId="3128" xr:uid="{30375B14-C900-4518-8643-50C50B9003EF}"/>
    <cellStyle name="Normal 8 15" xfId="3129" xr:uid="{7F40D013-44F5-46E1-B5FE-E88FAED3E7C2}"/>
    <cellStyle name="Normal 8 16" xfId="3130" xr:uid="{7D75CB45-1B3B-4C22-9465-FD59898874F7}"/>
    <cellStyle name="Normal 8 17" xfId="3131" xr:uid="{4B98C088-1DDE-43B9-87BE-CCFE92AD971A}"/>
    <cellStyle name="Normal 8 18" xfId="3132" xr:uid="{78D32516-A2D0-406D-A24E-FAF2906A0B00}"/>
    <cellStyle name="Normal 8 19" xfId="3133" xr:uid="{3AABDC6A-ED14-4351-B491-9DE213801CE8}"/>
    <cellStyle name="Normal 8 2" xfId="3134" xr:uid="{3521AF60-612E-4D9E-AA06-446E492D0FF0}"/>
    <cellStyle name="Normal 8 2 2" xfId="3135" xr:uid="{7BDBD25B-C397-4460-A461-3C767B5235EA}"/>
    <cellStyle name="Normal 8 20" xfId="3136" xr:uid="{178798DE-C606-4FE5-BF11-7D4722145391}"/>
    <cellStyle name="Normal 8 21" xfId="3137" xr:uid="{69EC1645-115A-4F52-B835-D611FB703105}"/>
    <cellStyle name="Normal 8 22" xfId="3138" xr:uid="{6AF38E84-B85A-4B5C-97D6-7607A91A80BD}"/>
    <cellStyle name="Normal 8 23" xfId="3139" xr:uid="{22AAB85B-165D-475A-B5DC-A2E97E5C7681}"/>
    <cellStyle name="Normal 8 24" xfId="3140" xr:uid="{91067208-C2E9-4FEF-8AFA-13B03F990450}"/>
    <cellStyle name="Normal 8 25" xfId="3141" xr:uid="{8FA04A90-CBDB-4F9D-B371-87BFA492A5D0}"/>
    <cellStyle name="Normal 8 26" xfId="3142" xr:uid="{0C857F67-0B61-42D4-909A-DB1933878C5D}"/>
    <cellStyle name="Normal 8 27" xfId="3143" xr:uid="{9FA15B53-3A4C-431A-8614-81FE35631C5E}"/>
    <cellStyle name="Normal 8 28" xfId="3144" xr:uid="{CD70EC6B-1E10-4DEC-9465-B4F14D30618D}"/>
    <cellStyle name="Normal 8 29" xfId="3145" xr:uid="{5DB0A158-CB91-47E8-9558-C1F06C4FD8B9}"/>
    <cellStyle name="Normal 8 3" xfId="3146" xr:uid="{E9C98EBF-1A33-4250-9214-1CE014C6E294}"/>
    <cellStyle name="Normal 8 3 10" xfId="3147" xr:uid="{86DA810E-DC75-40B2-99FB-396301BA4289}"/>
    <cellStyle name="Normal 8 3 11" xfId="3148" xr:uid="{903BD9C0-9B94-4724-A348-DCB52B569D5F}"/>
    <cellStyle name="Normal 8 3 12" xfId="3149" xr:uid="{F25F6E78-85B4-4920-B7B0-3CFCE4D3E406}"/>
    <cellStyle name="Normal 8 3 13" xfId="3150" xr:uid="{DB3D6820-1E2B-436B-8084-C48ACE71BF86}"/>
    <cellStyle name="Normal 8 3 14" xfId="3151" xr:uid="{98BF60C0-F7DF-4696-BCFC-AFF88CF06168}"/>
    <cellStyle name="Normal 8 3 15" xfId="3152" xr:uid="{A8C1CE60-B471-4E71-AFDB-BE0AD8CEC835}"/>
    <cellStyle name="Normal 8 3 16" xfId="3153" xr:uid="{4232239B-0907-4B14-8648-E9353109EBB9}"/>
    <cellStyle name="Normal 8 3 17" xfId="3154" xr:uid="{A319C2F2-383E-459F-A2F7-B907A33AF70B}"/>
    <cellStyle name="Normal 8 3 18" xfId="3155" xr:uid="{F53A8A34-1B7B-4261-A0A6-EFB935CAB868}"/>
    <cellStyle name="Normal 8 3 19" xfId="3156" xr:uid="{951EBD21-A94B-4C1E-A9F9-3F770051844C}"/>
    <cellStyle name="Normal 8 3 2" xfId="3157" xr:uid="{22BC7B29-124B-4662-82D1-1A39E1F9CE1C}"/>
    <cellStyle name="Normal 8 3 3" xfId="3158" xr:uid="{8E50F7C7-B920-4ACA-B526-518797404B08}"/>
    <cellStyle name="Normal 8 3 4" xfId="3159" xr:uid="{29795EE3-FC21-4644-A6D4-39AEFE40E26C}"/>
    <cellStyle name="Normal 8 3 5" xfId="3160" xr:uid="{C6452509-1DAB-446E-8735-C3C0F8958F06}"/>
    <cellStyle name="Normal 8 3 6" xfId="3161" xr:uid="{3CE365FD-031F-49D7-97FE-12CA0A1599F3}"/>
    <cellStyle name="Normal 8 3 7" xfId="3162" xr:uid="{04AA47D7-6D95-466C-988D-529FDDDD0DC6}"/>
    <cellStyle name="Normal 8 3 8" xfId="3163" xr:uid="{2621C2EA-887C-4444-BD0C-A56160C6C94F}"/>
    <cellStyle name="Normal 8 3 9" xfId="3164" xr:uid="{8192F616-ACAE-4573-BAAC-F5D3A7CE4129}"/>
    <cellStyle name="Normal 8 30" xfId="3165" xr:uid="{5FB4D7D9-C8C6-459B-89FF-4DB71807B0A6}"/>
    <cellStyle name="Normal 8 4" xfId="3166" xr:uid="{E36B28C0-B3C2-44AE-A668-6E4E8B205160}"/>
    <cellStyle name="Normal 8 4 10" xfId="3167" xr:uid="{08942FC8-EF68-44CF-BF6D-21094E7C1E54}"/>
    <cellStyle name="Normal 8 4 11" xfId="3168" xr:uid="{9D932642-41D8-4610-A59D-EC5A37EE8007}"/>
    <cellStyle name="Normal 8 4 12" xfId="3169" xr:uid="{90F8DBF7-9118-4278-AF2B-2C4D3A29229E}"/>
    <cellStyle name="Normal 8 4 13" xfId="3170" xr:uid="{21122DB3-5533-492D-93B8-5E2A6E110BD9}"/>
    <cellStyle name="Normal 8 4 14" xfId="3171" xr:uid="{DDB17E61-3A22-4292-BA96-2B616D3E6A9D}"/>
    <cellStyle name="Normal 8 4 15" xfId="3172" xr:uid="{C69B4A66-CB82-47F5-AC82-9FAAF3F60848}"/>
    <cellStyle name="Normal 8 4 16" xfId="3173" xr:uid="{612EE1C6-9ED5-4180-8715-4E31DBCBFDAE}"/>
    <cellStyle name="Normal 8 4 17" xfId="3174" xr:uid="{DD56C733-1F8C-48F9-BAAC-2B1B5301ECE4}"/>
    <cellStyle name="Normal 8 4 18" xfId="3175" xr:uid="{8C235032-30CF-43E0-BC41-BD1F0A4E8C60}"/>
    <cellStyle name="Normal 8 4 19" xfId="3176" xr:uid="{B66002D7-48FA-4CBA-8275-CC338D04A9B4}"/>
    <cellStyle name="Normal 8 4 2" xfId="3177" xr:uid="{BDA47075-525B-47E9-9BBF-51715A5BABC0}"/>
    <cellStyle name="Normal 8 4 3" xfId="3178" xr:uid="{556B69E9-6618-4BEA-B28C-715FD73CF8C1}"/>
    <cellStyle name="Normal 8 4 4" xfId="3179" xr:uid="{A4CCEC23-6CF9-4446-8559-4B3C53E29E27}"/>
    <cellStyle name="Normal 8 4 5" xfId="3180" xr:uid="{CCDBF444-6ADF-4758-B38D-996002A7F0D4}"/>
    <cellStyle name="Normal 8 4 6" xfId="3181" xr:uid="{5CB77925-E2FC-479E-9911-7596F32CDE5C}"/>
    <cellStyle name="Normal 8 4 7" xfId="3182" xr:uid="{77C2E40E-6325-4E62-8081-D9DE6623298A}"/>
    <cellStyle name="Normal 8 4 8" xfId="3183" xr:uid="{57EABD7A-2426-45E5-8441-FDEB82413CC9}"/>
    <cellStyle name="Normal 8 4 9" xfId="3184" xr:uid="{4706FB14-D148-4513-8B3B-ED92D7802B85}"/>
    <cellStyle name="Normal 8 5" xfId="3185" xr:uid="{417AF075-B458-4D97-A6E7-79869E5EE248}"/>
    <cellStyle name="Normal 8 6" xfId="3186" xr:uid="{993876AF-6644-45E4-8B01-13E171F8D850}"/>
    <cellStyle name="Normal 8 7" xfId="3187" xr:uid="{BD352757-D4CC-408E-A410-ABAEAA341E8B}"/>
    <cellStyle name="Normal 8 8" xfId="3188" xr:uid="{DAC5E64D-8F6A-4904-856D-A7C656D9506D}"/>
    <cellStyle name="Normal 8 9" xfId="3189" xr:uid="{4CC0D7E9-51C5-45EA-9517-25FC2061E341}"/>
    <cellStyle name="Normal 9" xfId="52" xr:uid="{FA9D0F0D-5441-452F-A911-A0DE46845B4E}"/>
    <cellStyle name="Normal 9 10" xfId="3190" xr:uid="{76FCCD19-3F9B-4C7C-A104-B045F15D7DE0}"/>
    <cellStyle name="Normal 9 11" xfId="3191" xr:uid="{1078AE82-B5FB-41CB-94CE-0A9F3260F3BC}"/>
    <cellStyle name="Normal 9 12" xfId="3192" xr:uid="{0F41D19B-3E5C-4445-B710-D9A888EEF860}"/>
    <cellStyle name="Normal 9 13" xfId="3193" xr:uid="{1DF42493-9901-4A97-B552-78E21304FC30}"/>
    <cellStyle name="Normal 9 14" xfId="3194" xr:uid="{8FABA07E-6FA6-45D2-8669-392C6E8A867E}"/>
    <cellStyle name="Normal 9 15" xfId="3195" xr:uid="{E51C0F4A-A487-4145-9F0D-8B197CF0BA84}"/>
    <cellStyle name="Normal 9 16" xfId="3196" xr:uid="{4E7698E3-13FD-4779-B884-E17375EB7D8F}"/>
    <cellStyle name="Normal 9 17" xfId="3197" xr:uid="{37381420-EE83-4EDD-8B99-BBBF03A99EC6}"/>
    <cellStyle name="Normal 9 18" xfId="3198" xr:uid="{A6DF149F-73D5-4668-853F-250971B283AD}"/>
    <cellStyle name="Normal 9 19" xfId="3199" xr:uid="{A22A7925-3659-4569-95F8-4973CE880DD3}"/>
    <cellStyle name="Normal 9 2" xfId="3200" xr:uid="{BDC2B82B-260F-4E41-8E4C-6C05D6A19FAE}"/>
    <cellStyle name="Normal 9 2 2" xfId="3201" xr:uid="{4F6FA8FC-20B2-47D0-ACF9-9A9EFEB8D159}"/>
    <cellStyle name="Normal 9 20" xfId="3202" xr:uid="{1E30F256-FE78-4180-84F3-FCF966BA5B08}"/>
    <cellStyle name="Normal 9 21" xfId="3203" xr:uid="{6D5E2626-5D09-44A5-8840-AD2988671306}"/>
    <cellStyle name="Normal 9 3" xfId="3204" xr:uid="{CC85E612-D7BA-451B-8B53-C3F5B58DD4D8}"/>
    <cellStyle name="Normal 9 3 10" xfId="3205" xr:uid="{F6C8E98F-E6ED-44A9-B206-7ACB9D1129F9}"/>
    <cellStyle name="Normal 9 3 11" xfId="3206" xr:uid="{F880DDB3-A8B1-4782-865D-D3A787821BC4}"/>
    <cellStyle name="Normal 9 3 12" xfId="3207" xr:uid="{56802353-6BB7-49E2-B06C-EF4D1B774931}"/>
    <cellStyle name="Normal 9 3 13" xfId="3208" xr:uid="{3DF103B0-D752-4238-921A-1B2DB47DB144}"/>
    <cellStyle name="Normal 9 3 14" xfId="3209" xr:uid="{6CE61FE9-B34F-44A0-8D48-80912BA761D4}"/>
    <cellStyle name="Normal 9 3 15" xfId="3210" xr:uid="{BCE8A99A-5D22-4B0E-9327-686ABC1005EB}"/>
    <cellStyle name="Normal 9 3 16" xfId="3211" xr:uid="{E11620D4-C131-4A86-B721-C53D4C444B8A}"/>
    <cellStyle name="Normal 9 3 17" xfId="3212" xr:uid="{578B3BC7-0391-4D5F-9754-726CA29B5278}"/>
    <cellStyle name="Normal 9 3 18" xfId="3213" xr:uid="{962294FF-977E-4BC2-9877-017C5405B598}"/>
    <cellStyle name="Normal 9 3 19" xfId="3214" xr:uid="{784C9D9F-55AA-45F5-8651-CDE66177655F}"/>
    <cellStyle name="Normal 9 3 2" xfId="3215" xr:uid="{35106648-F0DA-4E39-8AE1-10916EF66C68}"/>
    <cellStyle name="Normal 9 3 3" xfId="3216" xr:uid="{9FBF679B-126E-4D56-97A5-5DBEA31862AE}"/>
    <cellStyle name="Normal 9 3 4" xfId="3217" xr:uid="{DE045CB6-D357-441E-98AB-5F55CC9F9392}"/>
    <cellStyle name="Normal 9 3 5" xfId="3218" xr:uid="{09DD8EE3-D02D-4CA2-BEEF-D49068AEE995}"/>
    <cellStyle name="Normal 9 3 6" xfId="3219" xr:uid="{D19D5DB2-4EEE-4E23-9224-9445B4D7242F}"/>
    <cellStyle name="Normal 9 3 7" xfId="3220" xr:uid="{CE2E38DE-38F1-4305-9478-2A614FE0EF34}"/>
    <cellStyle name="Normal 9 3 8" xfId="3221" xr:uid="{B4596388-F11D-4FC1-92E9-BE9FB18ABD87}"/>
    <cellStyle name="Normal 9 3 9" xfId="3222" xr:uid="{2006AB62-7680-44BC-B9D0-EF5F704EF8E2}"/>
    <cellStyle name="Normal 9 4" xfId="3223" xr:uid="{642962A8-C85D-4A3B-BBE0-679E8D71EBDC}"/>
    <cellStyle name="Normal 9 5" xfId="3224" xr:uid="{70E3BA03-4E78-45AD-BB77-BB7ED306860C}"/>
    <cellStyle name="Normal 9 6" xfId="3225" xr:uid="{8CCA233D-0415-44AC-A592-1F1DC8B79266}"/>
    <cellStyle name="Normal 9 7" xfId="3226" xr:uid="{27DC4180-5A12-43BF-9DAE-AF63B1149523}"/>
    <cellStyle name="Normal 9 8" xfId="3227" xr:uid="{349C6F9E-368F-45D5-8797-E796B9CC2170}"/>
    <cellStyle name="Normal 9 9" xfId="3228" xr:uid="{AA203FF4-203C-4B72-843D-5C7BE5FDEB5D}"/>
    <cellStyle name="Normalny_Arkusz1" xfId="3229" xr:uid="{0723543A-2A6B-4C79-BCFA-ACF4E63C2A51}"/>
    <cellStyle name="Note 2" xfId="3230" xr:uid="{BC6B5060-6BDF-47A4-94DC-56D3EB20A25D}"/>
    <cellStyle name="Note 2 2" xfId="3231" xr:uid="{85403E04-9C03-4A8D-8678-C88AA13D459B}"/>
    <cellStyle name="Œ…‹æØ‚è [0.00]_laroux" xfId="3232" xr:uid="{02B22168-6488-4A89-867D-E18594E6FFE8}"/>
    <cellStyle name="Œ…‹æØ‚è_laroux" xfId="3233" xr:uid="{65B02F2E-3A2E-44A8-93C5-6E9F35786EE0}"/>
    <cellStyle name="oft Excel]_x000d__x000a_Comment=open=/f ‚ðw’è‚·‚é‚ÆAƒ†[ƒU[’è‹`ŠÖ”‚ðŠÖ”“\‚è•t‚¯‚Ìˆê——‚É“o˜^‚·‚é‚±‚Æ‚ª‚Å‚«‚Ü‚·B_x000d__x000a_Maximized" xfId="3234" xr:uid="{98735BCF-31BA-4F37-818B-303DAC6030FD}"/>
    <cellStyle name="oft Excel]_x000d__x000a_Comment=The open=/f lines load custom functions into the Paste Function list._x000d__x000a_Maximized=3_x000d__x000a_Basics=1_x000d__x000a_A" xfId="3235" xr:uid="{49986610-5E05-432D-89E1-38810FD102E9}"/>
    <cellStyle name="Output 2" xfId="3236" xr:uid="{F6C631FA-9A63-4414-BC6F-E745CA93CFC7}"/>
    <cellStyle name="Output 2 2" xfId="3237" xr:uid="{F9785E92-3D31-44A6-940B-FCDFC8F0A976}"/>
    <cellStyle name="Output Amounts" xfId="3238" xr:uid="{EF040BAB-4595-4AE7-81AF-9B493F8D4567}"/>
    <cellStyle name="Output Line Items" xfId="3239" xr:uid="{2A0FF2B2-9D6C-415F-A170-C1BFED453926}"/>
    <cellStyle name="paint" xfId="3240" xr:uid="{171E7CE0-29D2-4812-BD82-88B5D8C4283D}"/>
    <cellStyle name="per.style" xfId="3241" xr:uid="{65D5C36E-9D39-43F3-96B8-B022E635B431}"/>
    <cellStyle name="Percent (0)" xfId="3242" xr:uid="{B1E88807-7120-4636-A6F0-EA5E162CE159}"/>
    <cellStyle name="Percent [0%]" xfId="3243" xr:uid="{712A813D-D588-4651-9845-7DA5D2FEB770}"/>
    <cellStyle name="Percent [0.00%]" xfId="3244" xr:uid="{387D4FCC-13EB-4378-B099-62B52F216FF3}"/>
    <cellStyle name="Percent [0]" xfId="3245" xr:uid="{66A9F24B-D9FA-4ADD-B865-1CC7374111A1}"/>
    <cellStyle name="Percent [00]" xfId="3246" xr:uid="{1BF281EE-B559-4F51-8E47-60B63A0FF475}"/>
    <cellStyle name="Percent [00] 2" xfId="3247" xr:uid="{7EE5629C-567C-43C5-87EA-EB010BC7378E}"/>
    <cellStyle name="Percent [2]" xfId="3248" xr:uid="{BE9FF348-BC00-4DC0-B88A-F8BDAE4153C6}"/>
    <cellStyle name="Percent [2] 2" xfId="3249" xr:uid="{D6111717-B598-4679-B5C3-732F1F953EB3}"/>
    <cellStyle name="Percent 10" xfId="3250" xr:uid="{4996653D-7550-4070-95D3-97CD538854AE}"/>
    <cellStyle name="Percent 11" xfId="3251" xr:uid="{86BCEC53-5744-4D7D-9058-6BF877620176}"/>
    <cellStyle name="Percent 12" xfId="3252" xr:uid="{EACD0FDE-4775-4544-A1E8-88B654762529}"/>
    <cellStyle name="Percent 13" xfId="3253" xr:uid="{6EB4F6F3-AFCF-42F7-98D9-B42B058D7623}"/>
    <cellStyle name="Percent 14" xfId="3254" xr:uid="{AB1B57BD-277F-4845-8358-FEFC8173DA65}"/>
    <cellStyle name="Percent 2" xfId="3255" xr:uid="{5867E479-AAA5-41D2-AA26-A037AA40400B}"/>
    <cellStyle name="Percent 2 10" xfId="3256" xr:uid="{6CB5A6FE-C80A-4859-9F0D-499983A08FC4}"/>
    <cellStyle name="Percent 2 11" xfId="3257" xr:uid="{B9C07551-3E70-44BC-9C87-59704D3EA2C2}"/>
    <cellStyle name="Percent 2 12" xfId="3258" xr:uid="{33CF390E-FDA0-45D4-94D3-AD8F9E3D75A3}"/>
    <cellStyle name="Percent 2 13" xfId="3259" xr:uid="{5BD2813F-0F70-4EDA-811A-3308DF13BDFE}"/>
    <cellStyle name="Percent 2 14" xfId="3260" xr:uid="{EE16746E-833F-42B0-93CF-3EB8F9F3BE11}"/>
    <cellStyle name="Percent 2 15" xfId="3261" xr:uid="{C42E605B-CE4F-418A-8FB2-B4939AC21151}"/>
    <cellStyle name="Percent 2 16" xfId="3262" xr:uid="{F36A990D-07E1-4B09-981E-6D7E325277E1}"/>
    <cellStyle name="Percent 2 17" xfId="3263" xr:uid="{37FF0E03-CA17-4579-BD11-8FF60A304DEE}"/>
    <cellStyle name="Percent 2 18" xfId="3264" xr:uid="{98C34AEA-A276-46C1-85C9-9A072970914B}"/>
    <cellStyle name="Percent 2 19" xfId="3265" xr:uid="{80FF0324-5229-446E-AED1-22C76DC1690F}"/>
    <cellStyle name="Percent 2 2" xfId="3266" xr:uid="{8830C3AB-8D50-4CFA-B6AA-E5DBFDEC1B88}"/>
    <cellStyle name="Percent 2 2 2" xfId="3267" xr:uid="{CD1C356C-F4E5-45EC-A280-D0F53CEBD341}"/>
    <cellStyle name="Percent 2 2 3" xfId="3268" xr:uid="{6A8CEF6B-3718-487E-AD47-8BC0F815B441}"/>
    <cellStyle name="Percent 2 2 4" xfId="3269" xr:uid="{91B2B85B-F1AC-423D-AC21-B3D71A44ECBD}"/>
    <cellStyle name="Percent 2 20" xfId="3270" xr:uid="{85199E62-9C83-4055-8227-787D92154A39}"/>
    <cellStyle name="Percent 2 21" xfId="3271" xr:uid="{6C0841FD-EB98-4EFF-94AF-CABC925E9171}"/>
    <cellStyle name="Percent 2 22" xfId="3272" xr:uid="{8107F2D6-18C8-4050-B1F9-172FD75C7230}"/>
    <cellStyle name="Percent 2 23" xfId="3273" xr:uid="{21E47B8C-94A6-4E1B-9931-FDE56342375A}"/>
    <cellStyle name="Percent 2 24" xfId="3274" xr:uid="{234D546E-855E-4543-849F-DE7CCB96D4C5}"/>
    <cellStyle name="Percent 2 25" xfId="3275" xr:uid="{665857E8-1972-432C-A7DA-1DB22EF20CCF}"/>
    <cellStyle name="Percent 2 26" xfId="3276" xr:uid="{476FED3E-F2F9-4FF5-B2A5-98FFBB69DE89}"/>
    <cellStyle name="Percent 2 27" xfId="3277" xr:uid="{C1EB55E8-B295-4F52-9333-88B9F63EB0C6}"/>
    <cellStyle name="Percent 2 28" xfId="3278" xr:uid="{EB7284CF-EF70-4D57-B5CB-AE488DDA7829}"/>
    <cellStyle name="Percent 2 29" xfId="3279" xr:uid="{7D7AB7FE-1224-40C7-83AC-E6188AF197FD}"/>
    <cellStyle name="Percent 2 3" xfId="3280" xr:uid="{84B472D9-67EF-478D-96DC-B67E13CFCBA7}"/>
    <cellStyle name="Percent 2 30" xfId="3281" xr:uid="{2406B021-CF04-44D6-AF73-42B6AE446101}"/>
    <cellStyle name="Percent 2 31" xfId="3282" xr:uid="{6F282E83-6F9B-4327-AE68-8BAED3FAA41F}"/>
    <cellStyle name="Percent 2 32" xfId="3283" xr:uid="{1DCFFE11-E12F-4D50-B805-3077204A0B5B}"/>
    <cellStyle name="Percent 2 33" xfId="3284" xr:uid="{77C5353D-E619-43A6-90B2-AA121BD939CD}"/>
    <cellStyle name="Percent 2 34" xfId="3285" xr:uid="{8FC1B083-90BE-40A0-9B70-6C5DAAA343AF}"/>
    <cellStyle name="Percent 2 35" xfId="3286" xr:uid="{4323790D-7D71-4B98-8C91-AD099C4412CE}"/>
    <cellStyle name="Percent 2 36" xfId="3287" xr:uid="{9A22D883-81F3-479E-9C96-1697023F8A59}"/>
    <cellStyle name="Percent 2 37" xfId="3288" xr:uid="{5688169F-99DB-4EF7-BA33-1524A6AB1BE6}"/>
    <cellStyle name="Percent 2 38" xfId="3289" xr:uid="{28BD919B-B0DA-46B1-BEC0-35B066C3D325}"/>
    <cellStyle name="Percent 2 39" xfId="3290" xr:uid="{6B843C19-D4D3-4570-858A-E7B99D5FC614}"/>
    <cellStyle name="Percent 2 4" xfId="3291" xr:uid="{F2496393-11AC-47E3-A16F-F0EFE6A443DF}"/>
    <cellStyle name="Percent 2 40" xfId="3292" xr:uid="{F1759C47-8BE7-4B1F-8A22-C101A141550E}"/>
    <cellStyle name="Percent 2 41" xfId="3293" xr:uid="{992F67D6-97F0-4065-9059-8417B06B064D}"/>
    <cellStyle name="Percent 2 42" xfId="3294" xr:uid="{82C404D0-8CC1-42C4-AD9E-7D24EF3382BD}"/>
    <cellStyle name="Percent 2 43" xfId="3295" xr:uid="{B0725961-9EF2-4FDE-8DE3-7808962BE8AA}"/>
    <cellStyle name="Percent 2 44" xfId="3296" xr:uid="{BE49415E-4AD7-45E4-A294-18B50045DBF3}"/>
    <cellStyle name="Percent 2 45" xfId="3297" xr:uid="{6B8A0D15-93E5-4E32-910F-21F3C5A80DDC}"/>
    <cellStyle name="Percent 2 46" xfId="3298" xr:uid="{7E6BB1EE-60C0-450E-8910-CD1454B79EC9}"/>
    <cellStyle name="Percent 2 47" xfId="3299" xr:uid="{7FE371C8-E4AB-4A0E-8762-901FAD9380FE}"/>
    <cellStyle name="Percent 2 5" xfId="3300" xr:uid="{B322DC12-5849-446E-B50A-190E871D3415}"/>
    <cellStyle name="Percent 2 6" xfId="3301" xr:uid="{A21A284D-67D5-4655-9F61-46C99B52C3BA}"/>
    <cellStyle name="Percent 2 7" xfId="3302" xr:uid="{A0E46A3F-0409-4C3E-ADF1-C915CB496455}"/>
    <cellStyle name="Percent 2 8" xfId="3303" xr:uid="{A733731C-55A5-4CF3-A016-D11A54B47594}"/>
    <cellStyle name="Percent 2 9" xfId="3304" xr:uid="{BFF517BC-7192-4CB3-8825-88E635731005}"/>
    <cellStyle name="Percent 3" xfId="3305" xr:uid="{C23CB389-3936-40D8-AF9B-0B0AA88DC3BC}"/>
    <cellStyle name="Percent 4" xfId="3306" xr:uid="{5515FD3B-A238-4A8F-879D-28D7E5642041}"/>
    <cellStyle name="Percent 5" xfId="3307" xr:uid="{D455AFB0-4E01-4496-ACEC-F132B573582F}"/>
    <cellStyle name="Percent 6" xfId="3308" xr:uid="{7C3D4559-E6DD-4FBF-88E9-98F4E77CAC34}"/>
    <cellStyle name="Percent 7" xfId="3309" xr:uid="{6E75F3A5-FF5E-4FAC-93E9-87D2FA7CC9EE}"/>
    <cellStyle name="Percent 7 2" xfId="3310" xr:uid="{BE1B76E6-6571-4D81-A8DB-96B739F2E0EE}"/>
    <cellStyle name="Percent 8" xfId="3311" xr:uid="{32E3FBDB-3820-46A5-802E-FDDE4B443EDB}"/>
    <cellStyle name="Percent 8 2" xfId="3312" xr:uid="{1572D12E-F48E-4215-B27F-8AF468EF51CF}"/>
    <cellStyle name="Percent 9" xfId="3313" xr:uid="{EA584AE5-A90F-42A3-8167-FD177C5D0C4D}"/>
    <cellStyle name="Percent[0]" xfId="3314" xr:uid="{A5EDC62D-C217-4A58-BE15-EF6252F90E39}"/>
    <cellStyle name="Percent[2]" xfId="3315" xr:uid="{2ED1E277-2B52-4BA5-9F63-C40233CB5347}"/>
    <cellStyle name="Prefilled" xfId="3316" xr:uid="{435AEFCC-AF14-41B0-8FBB-8D9855AC7F71}"/>
    <cellStyle name="PrePop Currency (0)" xfId="3317" xr:uid="{1DA796AE-42FA-421F-A2F3-8130025D88ED}"/>
    <cellStyle name="PrePop Currency (0) 2" xfId="3318" xr:uid="{72ABDCDC-8870-40B0-AAC7-02F9B4F3C1EC}"/>
    <cellStyle name="PrePop Currency (0)_13A.Recv-08" xfId="3319" xr:uid="{47DF2AA4-772F-4883-A365-DDA0510F5D8F}"/>
    <cellStyle name="PrePop Currency (2)" xfId="3320" xr:uid="{8FD2FEAA-9366-4325-BE9B-BD77E887931D}"/>
    <cellStyle name="PrePop Units (0)" xfId="3321" xr:uid="{89C5D9B7-4982-4598-A24E-148E2F67779C}"/>
    <cellStyle name="PrePop Units (0) 2" xfId="3322" xr:uid="{C1C7301D-31BC-4D8E-956E-34CB97AB8871}"/>
    <cellStyle name="PrePop Units (0)_13A.Recv-08" xfId="3323" xr:uid="{2D017897-EB91-4997-B404-B6AF21ABFB3E}"/>
    <cellStyle name="PrePop Units (1)" xfId="3324" xr:uid="{75146E4D-A4C4-4C8A-AFD5-2C4218BA7660}"/>
    <cellStyle name="PrePop Units (1) 2" xfId="3325" xr:uid="{D2F5290D-B9A5-4A44-B324-1E329D896F0C}"/>
    <cellStyle name="PrePop Units (1)_13A.Recv-08" xfId="3326" xr:uid="{AE0EE7F1-3300-4666-BB83-535EA1ED0445}"/>
    <cellStyle name="PrePop Units (2)" xfId="3327" xr:uid="{3DFDBA97-4C8B-42DD-BECC-C23AC7F2EEED}"/>
    <cellStyle name="pricing" xfId="3328" xr:uid="{9DEDF632-6860-44A2-9FC5-E47E3A54DC00}"/>
    <cellStyle name="PSChar" xfId="3329" xr:uid="{E6CDBCE1-417A-45F4-B2A5-A66BF19E9913}"/>
    <cellStyle name="PSDate" xfId="3330" xr:uid="{C19D92FF-BDB7-48BD-A26E-546191101762}"/>
    <cellStyle name="PSDec" xfId="3331" xr:uid="{0BAAE86A-6DB0-485B-922D-8FCD85244F00}"/>
    <cellStyle name="PSHeading" xfId="3332" xr:uid="{C4D10660-5839-4282-989F-39E3ADF92205}"/>
    <cellStyle name="Red" xfId="3333" xr:uid="{4CEDEB06-D7F9-4F74-A943-4015280A4BD7}"/>
    <cellStyle name="Reset  - Style4" xfId="3334" xr:uid="{D7BAFADA-858E-4080-9925-95595785B303}"/>
    <cellStyle name="Reset  - Style7" xfId="3335" xr:uid="{6C102461-83FD-4195-A448-338A02C2DAC8}"/>
    <cellStyle name="Reset range style to defaults" xfId="3336" xr:uid="{E18610EF-553C-44F3-AA39-C5989FFB4E06}"/>
    <cellStyle name="RevList" xfId="3337" xr:uid="{E2482897-EC26-4E9C-B0F1-7B33AACEA66E}"/>
    <cellStyle name="s]_x000d__x000a_;load=C:\WINDOWS\NUMBER9\HAWKEYE.EXE C:\CSTAR20\CSTAR20.EXE_x000d__x000a_run=_x000d__x000a_Beep=yes_x000d__x000a_NullPort=None_x000d__x000a_BorderWidth=3_x000d__x000a_CursorBl" xfId="3338" xr:uid="{E5B2240C-92FD-4071-B081-74D2D69A92D9}"/>
    <cellStyle name="s]_x000d__x000a_spooler=yes_x000d__x000a_load=c:\windows\number9\hawkeye.exe c:\cstar20\cstar20.exe_x000d__x000a_run=_x000d__x000a_Beep=yes_x000d__x000a_NullPort=None_x000d__x000a_BorderWidth" xfId="3339" xr:uid="{6AE7D28A-EE9F-4E54-BDC1-A73B2BFD16CC}"/>
    <cellStyle name="SAPBEXaggData" xfId="3340" xr:uid="{001568F0-81AF-49D1-8047-492D3E79DFA7}"/>
    <cellStyle name="SAPBEXaggDataEmph" xfId="3341" xr:uid="{FFA29FD1-5C83-478E-98BF-42A86B13E58F}"/>
    <cellStyle name="SAPBEXaggItem" xfId="3342" xr:uid="{4B384881-46BD-4D71-B564-20C559E4F675}"/>
    <cellStyle name="SAPBEXaggItemX" xfId="3343" xr:uid="{2CD80E43-1AF7-4989-95F5-70DAC3396832}"/>
    <cellStyle name="SAPBEXchaText" xfId="3344" xr:uid="{4D8AF8A2-652C-44EE-84FA-4E290C491D61}"/>
    <cellStyle name="SAPBEXexcBad7" xfId="3345" xr:uid="{3F55D045-180C-4A84-A132-155AECC4215A}"/>
    <cellStyle name="SAPBEXexcBad8" xfId="3346" xr:uid="{0F1FB571-367E-4818-A2E7-AFBF6E60B6FD}"/>
    <cellStyle name="SAPBEXexcBad9" xfId="3347" xr:uid="{60D2C0CE-3C22-45C9-BFC3-EDBFE14C8757}"/>
    <cellStyle name="SAPBEXexcCritical4" xfId="3348" xr:uid="{F8B2FC38-B946-4DD0-8F92-1D8355018FBF}"/>
    <cellStyle name="SAPBEXexcCritical5" xfId="3349" xr:uid="{F4729879-BFDA-43C7-AEB1-23EEAB399000}"/>
    <cellStyle name="SAPBEXexcCritical6" xfId="3350" xr:uid="{E7FC2EA4-F921-4774-BA20-58D1FB0F98D1}"/>
    <cellStyle name="SAPBEXexcGood1" xfId="3351" xr:uid="{241679DA-152B-4B95-8A39-CF0E6F46554C}"/>
    <cellStyle name="SAPBEXexcGood2" xfId="3352" xr:uid="{3E326E61-AF69-40B3-BB24-826A1ABAAFCE}"/>
    <cellStyle name="SAPBEXexcGood3" xfId="3353" xr:uid="{D53A7E91-1260-4A6A-8DFE-D736FD211CE1}"/>
    <cellStyle name="SAPBEXfilterDrill" xfId="3354" xr:uid="{B29744C0-4CF9-4A5D-A8A9-6DA370657C77}"/>
    <cellStyle name="SAPBEXfilterItem" xfId="3355" xr:uid="{ABD7A086-4815-4A51-B238-A7E795A5D55F}"/>
    <cellStyle name="SAPBEXfilterText" xfId="3356" xr:uid="{ADDE0C91-E20F-4F53-927B-C54085411F97}"/>
    <cellStyle name="SAPBEXformats" xfId="3357" xr:uid="{661371F2-3D70-4751-964D-2C8F5FE2B04B}"/>
    <cellStyle name="SAPBEXheaderItem" xfId="3358" xr:uid="{F6951F27-4E88-4142-A180-9338F23D2707}"/>
    <cellStyle name="SAPBEXheaderText" xfId="3359" xr:uid="{9B4D5DDE-B4A2-4855-8798-8C23CEEC50F2}"/>
    <cellStyle name="SAPBEXHLevel0" xfId="3360" xr:uid="{181A7539-E813-448E-919D-06A1C30F8C34}"/>
    <cellStyle name="SAPBEXHLevel0X" xfId="3361" xr:uid="{AA0DB5AF-DE6A-4A0A-AEC8-FDAA10DED463}"/>
    <cellStyle name="SAPBEXHLevel1" xfId="3362" xr:uid="{82B596DA-277D-4CE8-B70B-4083F11F559D}"/>
    <cellStyle name="SAPBEXHLevel1X" xfId="3363" xr:uid="{A234C174-F3E3-438F-8534-8DF2F0639717}"/>
    <cellStyle name="SAPBEXHLevel2" xfId="3364" xr:uid="{20EC3CB0-547F-4F6F-AA4E-D5844F317622}"/>
    <cellStyle name="SAPBEXHLevel2X" xfId="3365" xr:uid="{51282450-299C-4F10-95A1-C202A51D7D39}"/>
    <cellStyle name="SAPBEXHLevel3" xfId="3366" xr:uid="{0418A3DE-B3DD-442E-9006-87D4647C9886}"/>
    <cellStyle name="SAPBEXHLevel3X" xfId="3367" xr:uid="{0D364979-C5F5-4E18-B3F6-F2B4F9F47B69}"/>
    <cellStyle name="SAPBEXresData" xfId="3368" xr:uid="{1A59960C-AE5F-4951-B183-B7617052F8E1}"/>
    <cellStyle name="SAPBEXresDataEmph" xfId="3369" xr:uid="{6CAA5D4F-0884-473A-81D4-0C5C2618E56E}"/>
    <cellStyle name="SAPBEXresItem" xfId="3370" xr:uid="{DDE58D5D-AA0F-47FA-B830-18D4BD65D7E0}"/>
    <cellStyle name="SAPBEXresItemX" xfId="3371" xr:uid="{47AC00E9-BBA6-4775-82D2-B8BE375EF268}"/>
    <cellStyle name="SAPBEXstdData" xfId="3372" xr:uid="{FF24CD58-8753-4044-A572-EC914B6088ED}"/>
    <cellStyle name="SAPBEXstdDataEmph" xfId="3373" xr:uid="{8DA7F9B8-04D0-474D-80D7-E0DCBEB111DD}"/>
    <cellStyle name="SAPBEXstdItem" xfId="3374" xr:uid="{5883581F-F99C-4064-895C-BDA28B3C4423}"/>
    <cellStyle name="SAPBEXstdItemX" xfId="3375" xr:uid="{F42D56CC-F2ED-4942-B71D-1D94E74C9194}"/>
    <cellStyle name="SAPBEXtitle" xfId="3376" xr:uid="{089D42E1-1794-4261-86EF-7B3819DC35D1}"/>
    <cellStyle name="SAPBEXundefined" xfId="3377" xr:uid="{01A4C01B-DEB9-4E35-93AD-321965E71E6A}"/>
    <cellStyle name="Sheet Head" xfId="3378" xr:uid="{386778E0-487B-48C9-BD74-1E5D5C401C88}"/>
    <cellStyle name="SingleLineAcctgn" xfId="3379" xr:uid="{840B8C03-4E84-49F7-B6A3-C2BB2D7A04C2}"/>
    <cellStyle name="Standard" xfId="3380" xr:uid="{8559EA1F-AABE-4AE5-94D4-83127847D375}"/>
    <cellStyle name="style" xfId="3381" xr:uid="{3BC5293A-1C49-4780-ABA7-BD6B7201CCBB}"/>
    <cellStyle name="Style 1" xfId="3382" xr:uid="{0C85D6DA-7FB4-4E6D-8ABE-F25BA08F0237}"/>
    <cellStyle name="Style 2" xfId="3383" xr:uid="{47C08E6A-CC15-40EF-9DE9-C12CB20AEA8E}"/>
    <cellStyle name="style_Template for accounts(in MNT) entity name" xfId="3384" xr:uid="{4828126B-2E44-4098-8F5A-6C33C4563C44}"/>
    <cellStyle name="style1" xfId="3385" xr:uid="{4BA8F1FB-FA95-4C87-9E55-E58B87878908}"/>
    <cellStyle name="style2" xfId="3386" xr:uid="{631436FD-EE37-4652-ADC7-2BC15AE6702E}"/>
    <cellStyle name="Subtotal" xfId="3387" xr:uid="{91AEC5E7-5BB8-4BF8-9F7E-C885E310CB24}"/>
    <cellStyle name="t]_x000d__x000a_color schemes=Windows Default_x000d__x000a__x000d__x000a_[color schemes]_x000d__x000a_Arizona=804000,FFFFFF,FFFFFF,0,FFFFFF,0,808040,C0C0C0,FF" xfId="3388" xr:uid="{26CF33AC-6D01-47F7-B5F7-3EC175A12AC4}"/>
    <cellStyle name="t]_x000d__x000a_color schemes=默认 Windows_x000d__x000a__x000d__x000a_[color schemes]_x000d__x000a_Arizona=804000,FFFFFF,FFFFFF,0,FFFFFF,0,808040,C0C0C0,FFFFF" xfId="3389" xr:uid="{18C6D22A-D0A2-4AAB-A2F3-A7995FB8B7F0}"/>
    <cellStyle name="Table" xfId="3390" xr:uid="{1B7DAE53-1F8E-4DB0-B063-37901F7D846C}"/>
    <cellStyle name="Table  - Draw shadow and lines within range" xfId="3391" xr:uid="{3D6727D5-99E4-4ED4-8BA6-4B4626925929}"/>
    <cellStyle name="Table  - Style5" xfId="3392" xr:uid="{953E5B15-FAD5-4861-BDF1-79199506216F}"/>
    <cellStyle name="Table  - Style6" xfId="3393" xr:uid="{74FFBD9F-782B-4A52-A77E-143D8CA8C714}"/>
    <cellStyle name="Text" xfId="3394" xr:uid="{02A3E509-FBC5-4217-9E2B-15B1EFFF0B03}"/>
    <cellStyle name="Text Indent A" xfId="3395" xr:uid="{81EF69FC-C87E-4954-B054-5ABDF5B5EF06}"/>
    <cellStyle name="Text Indent B" xfId="3396" xr:uid="{80614906-580A-452F-95E3-8E875AF1CCF8}"/>
    <cellStyle name="Text Indent B 2" xfId="3397" xr:uid="{42EA46A9-9B17-46C4-A5CA-D93FC0B8CF96}"/>
    <cellStyle name="Text Indent B_13A.Recv-08" xfId="3398" xr:uid="{A2E55CA4-6AC9-4024-BB08-B1B6B7778F07}"/>
    <cellStyle name="Text Indent C" xfId="3399" xr:uid="{C53E7A86-57B6-4807-88A5-97E7433F36CD}"/>
    <cellStyle name="Text Indent C 2" xfId="3400" xr:uid="{C7B5BEA3-CF3B-4151-B946-883466A63FC6}"/>
    <cellStyle name="Text Indent C_13A.Recv-08" xfId="3401" xr:uid="{BF0AA749-A4D5-4E14-A08F-9E35964AD544}"/>
    <cellStyle name="þ_x001d_ðK_x000c_Fý_x001b__x000d_9ýU_x0001_Ð_x0008_¦)_x0007__x0001__x0001_" xfId="3402" xr:uid="{A3479F0A-86E6-4650-B949-E8FFDBA7659A}"/>
    <cellStyle name="Thousands" xfId="3403" xr:uid="{C0190071-7CAA-48A1-A435-6F29F80DA57F}"/>
    <cellStyle name="Tickmark" xfId="3404" xr:uid="{2E58C471-1DDB-4A36-9EDE-A63251C601B3}"/>
    <cellStyle name="times" xfId="3405" xr:uid="{9FB2F97D-DF77-422F-A2CB-1A88F2B1D77A}"/>
    <cellStyle name="Times new roman" xfId="3406" xr:uid="{A0DEC401-F179-4B64-86FD-F052DF931585}"/>
    <cellStyle name="Title  - Enlarge title text, yellow on blue" xfId="3407" xr:uid="{1E1BC658-1422-4A8C-A9C6-A37F04A6AA73}"/>
    <cellStyle name="Title  - Style1" xfId="3408" xr:uid="{E7EDD4AF-9F0E-4189-B2D2-2B84083B558D}"/>
    <cellStyle name="Title  - Style6" xfId="3409" xr:uid="{E96CA12E-626E-4CA4-9285-79E3991DFF35}"/>
    <cellStyle name="Title 2" xfId="3410" xr:uid="{103AE87E-80FC-4EF4-B2FD-F89BC5C45812}"/>
    <cellStyle name="Title 2 2" xfId="3411" xr:uid="{381F8902-F233-4D2C-9F01-8A04741131AD}"/>
    <cellStyle name="Total 2" xfId="3412" xr:uid="{5AC77821-9C4A-4E78-B3B4-85539AC5A5C8}"/>
    <cellStyle name="Total 2 2" xfId="3413" xr:uid="{3503F0CD-9A96-4941-AF1A-6DF0E73D39EF}"/>
    <cellStyle name="TotCol - Format a column of totals" xfId="3414" xr:uid="{479F85D4-7D3A-4387-B13B-C983AFE10054}"/>
    <cellStyle name="TotCol - Style5" xfId="3415" xr:uid="{3A084C89-3B08-42D4-BDCE-E918E3FE6AD2}"/>
    <cellStyle name="TotCol - Style7" xfId="3416" xr:uid="{DCF1533C-1B58-43F8-A23F-8DA541D5C53F}"/>
    <cellStyle name="TotRow - Format a row of totals" xfId="3417" xr:uid="{74CDF2B1-7264-431E-A35E-502F80C585E5}"/>
    <cellStyle name="TotRow - Style4" xfId="3418" xr:uid="{12D65BEA-01AD-4278-98A2-DBFDACD0C8CB}"/>
    <cellStyle name="TotRow - Style8" xfId="3419" xr:uid="{BB5E318C-0267-48A6-8974-B0C3402E6A71}"/>
    <cellStyle name="Unprotect" xfId="3420" xr:uid="{BC3A9E94-71B6-4486-936A-4DC5CEF9AE94}"/>
    <cellStyle name="User_Defined_A" xfId="3421" xr:uid="{7D88BB13-76F8-4620-8439-061E9B9C6BDC}"/>
    <cellStyle name="Währung [0]_1999-2003 tools set plan 01- Nov PO präsent" xfId="3422" xr:uid="{99FC9C75-D0CB-4B38-BF04-2FD112E01A47}"/>
    <cellStyle name="Wahrung [0]_EjZL1p5cbwD9GdswfqamdXpJJ" xfId="3423" xr:uid="{7F44C9F1-9249-4EAC-973D-A89F04B1DE3D}"/>
    <cellStyle name="Währung_1999-2003 tools set plan 01- Nov PO präsent" xfId="3424" xr:uid="{2124FECB-B268-423C-8562-38E3DCAA4821}"/>
    <cellStyle name="Wahrung_EjZL1p5cbwD9GdswfqamdXpJJ" xfId="3425" xr:uid="{24527CD1-79FE-4A09-850A-2E785499ACDC}"/>
    <cellStyle name="Warning Text 2" xfId="3426" xr:uid="{A0204B0B-975B-4602-948A-DF409E854EB1}"/>
    <cellStyle name="Warning Text 2 2" xfId="3427" xr:uid="{CFC3BF39-7660-4F50-A4F0-92574A69EAFF}"/>
    <cellStyle name="Wдhrung [0]_EjZL1p5cbwD9GdswfqamdXpJJ" xfId="3428" xr:uid="{E5B45722-C288-4472-AB3C-5BB5CC4855FD}"/>
    <cellStyle name="Wдhrung_EjZL1p5cbwD9GdswfqamdXpJJ" xfId="3429" xr:uid="{DA382BF0-64E4-4D2B-B41B-F24A07D26D88}"/>
    <cellStyle name="Zahlen" xfId="3430" xr:uid="{9426A1D4-7D77-437A-A5A6-FB142C8F12A9}"/>
    <cellStyle name="Денежный [0]_Balance sh" xfId="3431" xr:uid="{17E67F1B-8793-4EC9-90A2-01EFCC682C6F}"/>
    <cellStyle name="Денежный_Balance sh" xfId="3432" xr:uid="{18AB26D7-9A50-46B0-A142-9E277F017218}"/>
    <cellStyle name="ѕ_x000c_" xfId="3433" xr:uid="{D1A38F07-43FE-4B87-A24C-0E19F20EE0B3}"/>
    <cellStyle name="Обычный_Balance sh" xfId="3434" xr:uid="{2C25CACD-0E92-4B44-84D0-993D8338AF45}"/>
    <cellStyle name="Финансовый [0]_Balance sh" xfId="3435" xr:uid="{FEF9197D-CFA8-4203-8DC6-BFDA5A142939}"/>
    <cellStyle name="Финансовый_Balance sh" xfId="3436" xr:uid="{A1601214-A047-4AA5-A4B6-B8A393ED69A7}"/>
    <cellStyle name="яяя" xfId="3437" xr:uid="{D2FAE485-EC81-4367-B449-E27E6AAC4C91}"/>
    <cellStyle name="ﾄﾞｸｶ [0]_1202" xfId="3438" xr:uid="{198C6616-BB72-482B-998E-38B7EBF7E0D8}"/>
    <cellStyle name="ﾄﾞｸｶ_1202" xfId="3439" xr:uid="{80832308-ADCE-415F-A9EE-97AD707CE519}"/>
    <cellStyle name="ﾅ・ｭ [0]_1202" xfId="3440" xr:uid="{D3206A64-888A-4594-90E9-F44F5872A629}"/>
    <cellStyle name="ﾅ・ｭ_1202" xfId="3441" xr:uid="{229D3892-2871-4048-A6B6-780AB5EB93EF}"/>
    <cellStyle name="ﾇ･ﾁﾘ_(ﾁ､ｺｸｺﾎｹｮ)ｿｰﾀﾎｿ霾ｹ" xfId="3442" xr:uid="{96FF0488-D427-4872-B179-900756977D25}"/>
    <cellStyle name="?_A-1" xfId="3505" xr:uid="{E2EF02E7-C896-4C75-970E-C5A0E73EA117}"/>
    <cellStyle name="콤마 [0]_BOILER-CO1" xfId="3454" xr:uid="{79FC6CE3-3872-4F68-A7E1-FF8986209EBA}"/>
    <cellStyle name="콤마_BOILER-CO1" xfId="3455" xr:uid="{E05C416A-99DC-4CC8-BC4A-B3F61C7A34A2}"/>
    <cellStyle name="통화 [0]_BOILER-CO1" xfId="3456" xr:uid="{26D178EC-36B4-40C0-95EA-25A260371084}"/>
    <cellStyle name="통화_BOILER-CO1" xfId="3457" xr:uid="{0C30CF81-0FA6-431D-B70B-40F638F0BE1A}"/>
    <cellStyle name="표준_0N-HANDLING " xfId="3458" xr:uid="{8B413E2D-DDB7-4031-94FF-393655491BFC}"/>
    <cellStyle name="一般_~7836253" xfId="3443" xr:uid="{4D111C93-3C20-4522-8396-C84F364D3E15}"/>
    <cellStyle name="公司标准表" xfId="3444" xr:uid="{A8ED81D5-9E59-4F71-89A6-DBFE228E3895}"/>
    <cellStyle name="分级显示列_1_Book1" xfId="3445" xr:uid="{9DF29671-9773-4AD9-9FC7-971A6D91EA53}"/>
    <cellStyle name="分级显示行_1_4附件二凯旋评估表" xfId="3446" xr:uid="{65B95835-A1FA-45FC-9AE7-0A39949707ED}"/>
    <cellStyle name="千位[0]_ 应交税金审定表" xfId="3447" xr:uid="{01A5D80A-E5F6-4324-8C9D-1762408D86BE}"/>
    <cellStyle name="千位_ 应交税金审定表" xfId="3448" xr:uid="{E5CA81DA-7CC3-45DF-BC5C-BCCBC6774A6A}"/>
    <cellStyle name="千位分隔[0]_1" xfId="3449" xr:uid="{DB1AFCDE-F987-4F6F-B3A7-BE908FABFCB1}"/>
    <cellStyle name="千位分隔_（宁德分公司）C10 010630 Group structure &amp; Operating info" xfId="3450" xr:uid="{ED781331-498F-4F88-AEEE-1CFD96C3693D}"/>
    <cellStyle name="千分位[0]_ 电器仪表" xfId="3451" xr:uid="{878AD4C1-5A16-4702-A45C-DE176034C01F}"/>
    <cellStyle name="千分位_ 电器仪表" xfId="3452" xr:uid="{BF426895-1713-4D97-895D-8BC7D962C15B}"/>
    <cellStyle name="后继超级链接" xfId="3453" xr:uid="{7C9B34E3-9D70-4840-BEFD-E297B122A32D}"/>
    <cellStyle name="好" xfId="3459" xr:uid="{AA9AD97D-FC0F-464B-AB69-A638003DE7AC}"/>
    <cellStyle name="差" xfId="3460" xr:uid="{C535DA96-3A62-4B4D-A594-80047C321CE8}"/>
    <cellStyle name="常规_(10-30)需修改表格" xfId="3461" xr:uid="{2276CEE3-D206-46AE-B4EC-9FD2FEC58605}"/>
    <cellStyle name="强调文字颜色 1" xfId="3462" xr:uid="{E795B990-3D57-4E54-BE19-6D6CD2FC34B8}"/>
    <cellStyle name="强调文字颜色 2" xfId="3463" xr:uid="{C49D4C44-371A-4DB1-BE38-61324863D35E}"/>
    <cellStyle name="强调文字颜色 3" xfId="3464" xr:uid="{BDF33026-CC4A-45B4-AB9C-F475F11D0848}"/>
    <cellStyle name="强调文字颜色 4" xfId="3465" xr:uid="{04FF02F2-E825-4DBD-B341-31BDECE2A02A}"/>
    <cellStyle name="强调文字颜色 5" xfId="3466" xr:uid="{0B7F2B3B-61EF-4F02-BB80-F917303289B3}"/>
    <cellStyle name="强调文字颜色 6" xfId="3467" xr:uid="{548F41F5-1998-4F10-BA65-7A4988F9111D}"/>
    <cellStyle name="普通_ 外G9(3)" xfId="3468" xr:uid="{1632112B-20A9-4EDF-9509-FA27803644A8}"/>
    <cellStyle name="未定義" xfId="3469" xr:uid="{BF59CC45-422A-4193-9417-4A7F05C80A0A}"/>
    <cellStyle name="标题" xfId="3470" xr:uid="{1A953932-33DB-4C99-BF56-4CE8D17437FD}"/>
    <cellStyle name="标题 1" xfId="3471" xr:uid="{DE9639E4-BAE8-450B-B21E-39954E22F84F}"/>
    <cellStyle name="标题 2" xfId="3472" xr:uid="{EAF78652-2BDD-4CE6-A2CA-A010C8F0BD7E}"/>
    <cellStyle name="标题 3" xfId="3473" xr:uid="{DCD0A5FD-EC67-46B9-A8FF-534BBAC31AF4}"/>
    <cellStyle name="标题 4" xfId="3474" xr:uid="{54167FE4-F2EF-4030-9F37-25ACF3AB1456}"/>
    <cellStyle name="样式 1" xfId="3475" xr:uid="{360E369B-B761-4D74-AA3B-FFD08D183568}"/>
    <cellStyle name="桁区切り [0.00]_#711 ﾃｸﾉﾛｼﾞｰ別TPNO" xfId="3476" xr:uid="{F48EE39A-71B8-4173-A472-FF0619B4347E}"/>
    <cellStyle name="桁区切り_3VSORT_TTR_599" xfId="3477" xr:uid="{A5A69C28-A690-4D04-94B6-B60238590B11}"/>
    <cellStyle name="检查单元格" xfId="3478" xr:uid="{1E10FCC6-90A8-42FE-9491-C04D22C7DEA6}"/>
    <cellStyle name="標準_(HKM)2002下方針_(HKM)新営 計画" xfId="3479" xr:uid="{6B6F65A7-B825-4E42-B0AC-DCB32717C371}"/>
    <cellStyle name="汇总" xfId="3480" xr:uid="{CD57795C-C290-42AE-B20B-DEE9FDBF9BFB}"/>
    <cellStyle name="注释" xfId="3481" xr:uid="{14C11BF8-AA93-4DAC-B083-A7B445DCAE17}"/>
    <cellStyle name="烹拳 [0]_97MBO" xfId="3482" xr:uid="{77A13C5D-5B74-421E-A6F4-212EB2393AFE}"/>
    <cellStyle name="烹拳_97MBO" xfId="3483" xr:uid="{D0437F43-3BCC-4929-A425-AA0F8B16D5A5}"/>
    <cellStyle name="百分比_1.1销售收入截账分析—零售" xfId="3484" xr:uid="{23530B6B-E0A3-47C9-A80C-F159D8D6E9E8}"/>
    <cellStyle name="解释性文本" xfId="3485" xr:uid="{CA78E102-2EA0-42A1-8BD5-97F881C1927D}"/>
    <cellStyle name="警告文本" xfId="3486" xr:uid="{6D590EBE-2C80-47C6-82E0-B25ED0C431B9}"/>
    <cellStyle name="计算" xfId="3487" xr:uid="{09EF2795-49CF-4055-8114-2321AC76C20F}"/>
    <cellStyle name="貨幣 [0]_Northlrp2_Hondy" xfId="3488" xr:uid="{0C14A653-59C0-4323-8FA9-086BAA8C92E5}"/>
    <cellStyle name="貨幣[0]_ConAdj97" xfId="3489" xr:uid="{E617A735-A253-4E93-B4F3-679B541128B8}"/>
    <cellStyle name="貨幣_Northlrp2_Hondy" xfId="3490" xr:uid="{B6C9E688-812E-4FA5-9594-7D46FBB90656}"/>
    <cellStyle name="货币[0]_1" xfId="3491" xr:uid="{2072F060-103A-4E4C-B346-B3D46156B4D4}"/>
    <cellStyle name="货币_1" xfId="3492" xr:uid="{61C2ADB8-823A-45E1-AC7C-5443106C86B1}"/>
    <cellStyle name="资产" xfId="3493" xr:uid="{E9122170-E4D7-4F42-A7D1-028BC9A152A1}"/>
    <cellStyle name="超级链接" xfId="3494" xr:uid="{F57507AB-6971-47D1-B7C3-D0D64A4E8F7E}"/>
    <cellStyle name="超链接_安瑞科气体会计报表（2005年6月）" xfId="3495" xr:uid="{8986594A-3E4E-4455-B5B3-C38E77E9851C}"/>
    <cellStyle name="输入" xfId="3496" xr:uid="{B4E2F2DF-3903-46FB-A236-A25A5E68326E}"/>
    <cellStyle name="输出" xfId="3497" xr:uid="{1F0CACC7-5CFA-4745-BE30-E8193B5F1F4F}"/>
    <cellStyle name="适中" xfId="3498" xr:uid="{E836046E-172F-494F-8F3B-589D2781E192}"/>
    <cellStyle name="通貨 [0.00]_3VSORT_TTR_599" xfId="3499" xr:uid="{8AA2240D-0486-4C76-8B5F-AC4D9C83056B}"/>
    <cellStyle name="通貨_3VSORT_TTR_599" xfId="3500" xr:uid="{324EC561-2C60-40E9-AC5E-6452A311FB07}"/>
    <cellStyle name="钎霖_laroux" xfId="3501" xr:uid="{2558A756-61EF-48E6-92F9-22B10AF5257E}"/>
    <cellStyle name="链接单元格" xfId="3502" xr:uid="{8A30C5AC-0A78-49CC-8932-C5ACEDE5E5C6}"/>
    <cellStyle name="霓付 [0]_97MBO" xfId="3503" xr:uid="{E4C5CF83-A314-4178-94E6-B27F5DAFCF55}"/>
    <cellStyle name="霓付_97MBO" xfId="3504" xr:uid="{0BDC2554-8809-4CCA-93D4-0E8A348FBB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3.03.13%20format\desktop\2012%20onii%204-r%20uliral\&#1041;&#1072;&#1088;&#1091;&#1091;&#1085;%20&#1078;&#1080;&#1075;&#1199;&#1199;&#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AppData\Local\Temp\Rar$DIa14532.38215\Global%20Life%20Technology_2022.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3"/>
      <sheetName val="nuur1"/>
      <sheetName val="ALL"/>
      <sheetName val="nuur2"/>
      <sheetName val="TT-02 new"/>
      <sheetName val="CT1"/>
      <sheetName val="CT2"/>
      <sheetName val="CT3"/>
      <sheetName val="CT4"/>
      <sheetName val="zuruugiin tailan"/>
      <sheetName val="TT-02г"/>
      <sheetName val="TT-13"/>
      <sheetName val="salary "/>
      <sheetName val="ctod1"/>
      <sheetName val="ctod2"/>
      <sheetName val="ctod3"/>
      <sheetName val="ctod4_x000a_"/>
      <sheetName val="gaali"/>
    </sheetNames>
    <sheetDataSet>
      <sheetData sheetId="0" refreshError="1"/>
      <sheetData sheetId="1" refreshError="1"/>
      <sheetData sheetId="2" refreshError="1"/>
      <sheetData sheetId="3" refreshError="1"/>
      <sheetData sheetId="4" refreshError="1"/>
      <sheetData sheetId="5" refreshError="1"/>
      <sheetData sheetId="6" refreshError="1">
        <row r="3">
          <cell r="C3" t="str">
            <v>"                              " ХХК</v>
          </cell>
        </row>
        <row r="4">
          <cell r="C4" t="str">
            <v>(Аж ахуйн нэгж, байгууллагын нэр)</v>
          </cell>
        </row>
        <row r="5">
          <cell r="E5" t="str">
            <v>(төгрөгөөр)</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ur1"/>
      <sheetName val="CT1"/>
      <sheetName val="CT2"/>
      <sheetName val="CT3"/>
      <sheetName val="CT4"/>
      <sheetName val="todruulga"/>
      <sheetName val="salary "/>
    </sheetNames>
    <sheetDataSet>
      <sheetData sheetId="0" refreshError="1"/>
      <sheetData sheetId="1" refreshError="1">
        <row r="3">
          <cell r="C3" t="str">
            <v>" Глобаллайф лайф технологи" ХК</v>
          </cell>
        </row>
        <row r="60">
          <cell r="E60">
            <v>7215700</v>
          </cell>
        </row>
        <row r="66">
          <cell r="E66">
            <v>27638200</v>
          </cell>
        </row>
        <row r="74">
          <cell r="C74" t="str">
            <v>Захирал . . . . . . . . . . . . . . . . . . ./  He Jingwen    /</v>
          </cell>
        </row>
        <row r="76">
          <cell r="C76" t="str">
            <v>Ерөнхий нягтлан бодогч . . . . . . . . . . . . . . . ./   М.Жавхлан  /</v>
          </cell>
        </row>
      </sheetData>
      <sheetData sheetId="2" refreshError="1">
        <row r="5">
          <cell r="D5" t="str">
            <v>2022 оны 12- р сарын  31 өдөр</v>
          </cell>
        </row>
        <row r="22">
          <cell r="D22"/>
        </row>
        <row r="39">
          <cell r="B39" t="str">
            <v>Захирал . . . . . . . . . . . . . . . . . . ./  He Jingwen    /</v>
          </cell>
        </row>
        <row r="41">
          <cell r="B41" t="str">
            <v>Ерөнхий нягтлан бодогч . . . . . . . . . . . . . . . ./   М.Жавхлан  /</v>
          </cell>
        </row>
      </sheetData>
      <sheetData sheetId="3" refreshError="1">
        <row r="4">
          <cell r="J4" t="str">
            <v>2022 оны 12- р сарын  31 өдөр</v>
          </cell>
        </row>
        <row r="19">
          <cell r="C19" t="str">
            <v>Захирал . . . . . . . . . . . . . . . . . . ./  He Jingwen    /</v>
          </cell>
        </row>
        <row r="21">
          <cell r="C21" t="str">
            <v>Ерөнхий нягтлан бодогч . . . . . . . . . . . . . . . ./   М.Жавхлан  /</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55D61-524B-49CF-9B54-801BE80BF3E4}">
  <dimension ref="A1:J74"/>
  <sheetViews>
    <sheetView workbookViewId="0">
      <selection activeCell="K30" sqref="K30"/>
    </sheetView>
  </sheetViews>
  <sheetFormatPr defaultRowHeight="12.75"/>
  <cols>
    <col min="1" max="1" width="9.140625" style="1"/>
    <col min="2" max="2" width="8.7109375" style="1" customWidth="1"/>
    <col min="3" max="4" width="9.140625" style="1"/>
    <col min="5" max="5" width="9.85546875" style="1" customWidth="1"/>
    <col min="6" max="6" width="9.140625" style="1"/>
    <col min="7" max="7" width="6.28515625" style="1" customWidth="1"/>
    <col min="8" max="257" width="9.140625" style="1"/>
    <col min="258" max="258" width="18.28515625" style="1" customWidth="1"/>
    <col min="259" max="260" width="9.140625" style="1"/>
    <col min="261" max="261" width="9.85546875" style="1" customWidth="1"/>
    <col min="262" max="513" width="9.140625" style="1"/>
    <col min="514" max="514" width="18.28515625" style="1" customWidth="1"/>
    <col min="515" max="516" width="9.140625" style="1"/>
    <col min="517" max="517" width="9.85546875" style="1" customWidth="1"/>
    <col min="518" max="769" width="9.140625" style="1"/>
    <col min="770" max="770" width="18.28515625" style="1" customWidth="1"/>
    <col min="771" max="772" width="9.140625" style="1"/>
    <col min="773" max="773" width="9.85546875" style="1" customWidth="1"/>
    <col min="774" max="1025" width="9.140625" style="1"/>
    <col min="1026" max="1026" width="18.28515625" style="1" customWidth="1"/>
    <col min="1027" max="1028" width="9.140625" style="1"/>
    <col min="1029" max="1029" width="9.85546875" style="1" customWidth="1"/>
    <col min="1030" max="1281" width="9.140625" style="1"/>
    <col min="1282" max="1282" width="18.28515625" style="1" customWidth="1"/>
    <col min="1283" max="1284" width="9.140625" style="1"/>
    <col min="1285" max="1285" width="9.85546875" style="1" customWidth="1"/>
    <col min="1286" max="1537" width="9.140625" style="1"/>
    <col min="1538" max="1538" width="18.28515625" style="1" customWidth="1"/>
    <col min="1539" max="1540" width="9.140625" style="1"/>
    <col min="1541" max="1541" width="9.85546875" style="1" customWidth="1"/>
    <col min="1542" max="1793" width="9.140625" style="1"/>
    <col min="1794" max="1794" width="18.28515625" style="1" customWidth="1"/>
    <col min="1795" max="1796" width="9.140625" style="1"/>
    <col min="1797" max="1797" width="9.85546875" style="1" customWidth="1"/>
    <col min="1798" max="2049" width="9.140625" style="1"/>
    <col min="2050" max="2050" width="18.28515625" style="1" customWidth="1"/>
    <col min="2051" max="2052" width="9.140625" style="1"/>
    <col min="2053" max="2053" width="9.85546875" style="1" customWidth="1"/>
    <col min="2054" max="2305" width="9.140625" style="1"/>
    <col min="2306" max="2306" width="18.28515625" style="1" customWidth="1"/>
    <col min="2307" max="2308" width="9.140625" style="1"/>
    <col min="2309" max="2309" width="9.85546875" style="1" customWidth="1"/>
    <col min="2310" max="2561" width="9.140625" style="1"/>
    <col min="2562" max="2562" width="18.28515625" style="1" customWidth="1"/>
    <col min="2563" max="2564" width="9.140625" style="1"/>
    <col min="2565" max="2565" width="9.85546875" style="1" customWidth="1"/>
    <col min="2566" max="2817" width="9.140625" style="1"/>
    <col min="2818" max="2818" width="18.28515625" style="1" customWidth="1"/>
    <col min="2819" max="2820" width="9.140625" style="1"/>
    <col min="2821" max="2821" width="9.85546875" style="1" customWidth="1"/>
    <col min="2822" max="3073" width="9.140625" style="1"/>
    <col min="3074" max="3074" width="18.28515625" style="1" customWidth="1"/>
    <col min="3075" max="3076" width="9.140625" style="1"/>
    <col min="3077" max="3077" width="9.85546875" style="1" customWidth="1"/>
    <col min="3078" max="3329" width="9.140625" style="1"/>
    <col min="3330" max="3330" width="18.28515625" style="1" customWidth="1"/>
    <col min="3331" max="3332" width="9.140625" style="1"/>
    <col min="3333" max="3333" width="9.85546875" style="1" customWidth="1"/>
    <col min="3334" max="3585" width="9.140625" style="1"/>
    <col min="3586" max="3586" width="18.28515625" style="1" customWidth="1"/>
    <col min="3587" max="3588" width="9.140625" style="1"/>
    <col min="3589" max="3589" width="9.85546875" style="1" customWidth="1"/>
    <col min="3590" max="3841" width="9.140625" style="1"/>
    <col min="3842" max="3842" width="18.28515625" style="1" customWidth="1"/>
    <col min="3843" max="3844" width="9.140625" style="1"/>
    <col min="3845" max="3845" width="9.85546875" style="1" customWidth="1"/>
    <col min="3846" max="4097" width="9.140625" style="1"/>
    <col min="4098" max="4098" width="18.28515625" style="1" customWidth="1"/>
    <col min="4099" max="4100" width="9.140625" style="1"/>
    <col min="4101" max="4101" width="9.85546875" style="1" customWidth="1"/>
    <col min="4102" max="4353" width="9.140625" style="1"/>
    <col min="4354" max="4354" width="18.28515625" style="1" customWidth="1"/>
    <col min="4355" max="4356" width="9.140625" style="1"/>
    <col min="4357" max="4357" width="9.85546875" style="1" customWidth="1"/>
    <col min="4358" max="4609" width="9.140625" style="1"/>
    <col min="4610" max="4610" width="18.28515625" style="1" customWidth="1"/>
    <col min="4611" max="4612" width="9.140625" style="1"/>
    <col min="4613" max="4613" width="9.85546875" style="1" customWidth="1"/>
    <col min="4614" max="4865" width="9.140625" style="1"/>
    <col min="4866" max="4866" width="18.28515625" style="1" customWidth="1"/>
    <col min="4867" max="4868" width="9.140625" style="1"/>
    <col min="4869" max="4869" width="9.85546875" style="1" customWidth="1"/>
    <col min="4870" max="5121" width="9.140625" style="1"/>
    <col min="5122" max="5122" width="18.28515625" style="1" customWidth="1"/>
    <col min="5123" max="5124" width="9.140625" style="1"/>
    <col min="5125" max="5125" width="9.85546875" style="1" customWidth="1"/>
    <col min="5126" max="5377" width="9.140625" style="1"/>
    <col min="5378" max="5378" width="18.28515625" style="1" customWidth="1"/>
    <col min="5379" max="5380" width="9.140625" style="1"/>
    <col min="5381" max="5381" width="9.85546875" style="1" customWidth="1"/>
    <col min="5382" max="5633" width="9.140625" style="1"/>
    <col min="5634" max="5634" width="18.28515625" style="1" customWidth="1"/>
    <col min="5635" max="5636" width="9.140625" style="1"/>
    <col min="5637" max="5637" width="9.85546875" style="1" customWidth="1"/>
    <col min="5638" max="5889" width="9.140625" style="1"/>
    <col min="5890" max="5890" width="18.28515625" style="1" customWidth="1"/>
    <col min="5891" max="5892" width="9.140625" style="1"/>
    <col min="5893" max="5893" width="9.85546875" style="1" customWidth="1"/>
    <col min="5894" max="6145" width="9.140625" style="1"/>
    <col min="6146" max="6146" width="18.28515625" style="1" customWidth="1"/>
    <col min="6147" max="6148" width="9.140625" style="1"/>
    <col min="6149" max="6149" width="9.85546875" style="1" customWidth="1"/>
    <col min="6150" max="6401" width="9.140625" style="1"/>
    <col min="6402" max="6402" width="18.28515625" style="1" customWidth="1"/>
    <col min="6403" max="6404" width="9.140625" style="1"/>
    <col min="6405" max="6405" width="9.85546875" style="1" customWidth="1"/>
    <col min="6406" max="6657" width="9.140625" style="1"/>
    <col min="6658" max="6658" width="18.28515625" style="1" customWidth="1"/>
    <col min="6659" max="6660" width="9.140625" style="1"/>
    <col min="6661" max="6661" width="9.85546875" style="1" customWidth="1"/>
    <col min="6662" max="6913" width="9.140625" style="1"/>
    <col min="6914" max="6914" width="18.28515625" style="1" customWidth="1"/>
    <col min="6915" max="6916" width="9.140625" style="1"/>
    <col min="6917" max="6917" width="9.85546875" style="1" customWidth="1"/>
    <col min="6918" max="7169" width="9.140625" style="1"/>
    <col min="7170" max="7170" width="18.28515625" style="1" customWidth="1"/>
    <col min="7171" max="7172" width="9.140625" style="1"/>
    <col min="7173" max="7173" width="9.85546875" style="1" customWidth="1"/>
    <col min="7174" max="7425" width="9.140625" style="1"/>
    <col min="7426" max="7426" width="18.28515625" style="1" customWidth="1"/>
    <col min="7427" max="7428" width="9.140625" style="1"/>
    <col min="7429" max="7429" width="9.85546875" style="1" customWidth="1"/>
    <col min="7430" max="7681" width="9.140625" style="1"/>
    <col min="7682" max="7682" width="18.28515625" style="1" customWidth="1"/>
    <col min="7683" max="7684" width="9.140625" style="1"/>
    <col min="7685" max="7685" width="9.85546875" style="1" customWidth="1"/>
    <col min="7686" max="7937" width="9.140625" style="1"/>
    <col min="7938" max="7938" width="18.28515625" style="1" customWidth="1"/>
    <col min="7939" max="7940" width="9.140625" style="1"/>
    <col min="7941" max="7941" width="9.85546875" style="1" customWidth="1"/>
    <col min="7942" max="8193" width="9.140625" style="1"/>
    <col min="8194" max="8194" width="18.28515625" style="1" customWidth="1"/>
    <col min="8195" max="8196" width="9.140625" style="1"/>
    <col min="8197" max="8197" width="9.85546875" style="1" customWidth="1"/>
    <col min="8198" max="8449" width="9.140625" style="1"/>
    <col min="8450" max="8450" width="18.28515625" style="1" customWidth="1"/>
    <col min="8451" max="8452" width="9.140625" style="1"/>
    <col min="8453" max="8453" width="9.85546875" style="1" customWidth="1"/>
    <col min="8454" max="8705" width="9.140625" style="1"/>
    <col min="8706" max="8706" width="18.28515625" style="1" customWidth="1"/>
    <col min="8707" max="8708" width="9.140625" style="1"/>
    <col min="8709" max="8709" width="9.85546875" style="1" customWidth="1"/>
    <col min="8710" max="8961" width="9.140625" style="1"/>
    <col min="8962" max="8962" width="18.28515625" style="1" customWidth="1"/>
    <col min="8963" max="8964" width="9.140625" style="1"/>
    <col min="8965" max="8965" width="9.85546875" style="1" customWidth="1"/>
    <col min="8966" max="9217" width="9.140625" style="1"/>
    <col min="9218" max="9218" width="18.28515625" style="1" customWidth="1"/>
    <col min="9219" max="9220" width="9.140625" style="1"/>
    <col min="9221" max="9221" width="9.85546875" style="1" customWidth="1"/>
    <col min="9222" max="9473" width="9.140625" style="1"/>
    <col min="9474" max="9474" width="18.28515625" style="1" customWidth="1"/>
    <col min="9475" max="9476" width="9.140625" style="1"/>
    <col min="9477" max="9477" width="9.85546875" style="1" customWidth="1"/>
    <col min="9478" max="9729" width="9.140625" style="1"/>
    <col min="9730" max="9730" width="18.28515625" style="1" customWidth="1"/>
    <col min="9731" max="9732" width="9.140625" style="1"/>
    <col min="9733" max="9733" width="9.85546875" style="1" customWidth="1"/>
    <col min="9734" max="9985" width="9.140625" style="1"/>
    <col min="9986" max="9986" width="18.28515625" style="1" customWidth="1"/>
    <col min="9987" max="9988" width="9.140625" style="1"/>
    <col min="9989" max="9989" width="9.85546875" style="1" customWidth="1"/>
    <col min="9990" max="10241" width="9.140625" style="1"/>
    <col min="10242" max="10242" width="18.28515625" style="1" customWidth="1"/>
    <col min="10243" max="10244" width="9.140625" style="1"/>
    <col min="10245" max="10245" width="9.85546875" style="1" customWidth="1"/>
    <col min="10246" max="10497" width="9.140625" style="1"/>
    <col min="10498" max="10498" width="18.28515625" style="1" customWidth="1"/>
    <col min="10499" max="10500" width="9.140625" style="1"/>
    <col min="10501" max="10501" width="9.85546875" style="1" customWidth="1"/>
    <col min="10502" max="10753" width="9.140625" style="1"/>
    <col min="10754" max="10754" width="18.28515625" style="1" customWidth="1"/>
    <col min="10755" max="10756" width="9.140625" style="1"/>
    <col min="10757" max="10757" width="9.85546875" style="1" customWidth="1"/>
    <col min="10758" max="11009" width="9.140625" style="1"/>
    <col min="11010" max="11010" width="18.28515625" style="1" customWidth="1"/>
    <col min="11011" max="11012" width="9.140625" style="1"/>
    <col min="11013" max="11013" width="9.85546875" style="1" customWidth="1"/>
    <col min="11014" max="11265" width="9.140625" style="1"/>
    <col min="11266" max="11266" width="18.28515625" style="1" customWidth="1"/>
    <col min="11267" max="11268" width="9.140625" style="1"/>
    <col min="11269" max="11269" width="9.85546875" style="1" customWidth="1"/>
    <col min="11270" max="11521" width="9.140625" style="1"/>
    <col min="11522" max="11522" width="18.28515625" style="1" customWidth="1"/>
    <col min="11523" max="11524" width="9.140625" style="1"/>
    <col min="11525" max="11525" width="9.85546875" style="1" customWidth="1"/>
    <col min="11526" max="11777" width="9.140625" style="1"/>
    <col min="11778" max="11778" width="18.28515625" style="1" customWidth="1"/>
    <col min="11779" max="11780" width="9.140625" style="1"/>
    <col min="11781" max="11781" width="9.85546875" style="1" customWidth="1"/>
    <col min="11782" max="12033" width="9.140625" style="1"/>
    <col min="12034" max="12034" width="18.28515625" style="1" customWidth="1"/>
    <col min="12035" max="12036" width="9.140625" style="1"/>
    <col min="12037" max="12037" width="9.85546875" style="1" customWidth="1"/>
    <col min="12038" max="12289" width="9.140625" style="1"/>
    <col min="12290" max="12290" width="18.28515625" style="1" customWidth="1"/>
    <col min="12291" max="12292" width="9.140625" style="1"/>
    <col min="12293" max="12293" width="9.85546875" style="1" customWidth="1"/>
    <col min="12294" max="12545" width="9.140625" style="1"/>
    <col min="12546" max="12546" width="18.28515625" style="1" customWidth="1"/>
    <col min="12547" max="12548" width="9.140625" style="1"/>
    <col min="12549" max="12549" width="9.85546875" style="1" customWidth="1"/>
    <col min="12550" max="12801" width="9.140625" style="1"/>
    <col min="12802" max="12802" width="18.28515625" style="1" customWidth="1"/>
    <col min="12803" max="12804" width="9.140625" style="1"/>
    <col min="12805" max="12805" width="9.85546875" style="1" customWidth="1"/>
    <col min="12806" max="13057" width="9.140625" style="1"/>
    <col min="13058" max="13058" width="18.28515625" style="1" customWidth="1"/>
    <col min="13059" max="13060" width="9.140625" style="1"/>
    <col min="13061" max="13061" width="9.85546875" style="1" customWidth="1"/>
    <col min="13062" max="13313" width="9.140625" style="1"/>
    <col min="13314" max="13314" width="18.28515625" style="1" customWidth="1"/>
    <col min="13315" max="13316" width="9.140625" style="1"/>
    <col min="13317" max="13317" width="9.85546875" style="1" customWidth="1"/>
    <col min="13318" max="13569" width="9.140625" style="1"/>
    <col min="13570" max="13570" width="18.28515625" style="1" customWidth="1"/>
    <col min="13571" max="13572" width="9.140625" style="1"/>
    <col min="13573" max="13573" width="9.85546875" style="1" customWidth="1"/>
    <col min="13574" max="13825" width="9.140625" style="1"/>
    <col min="13826" max="13826" width="18.28515625" style="1" customWidth="1"/>
    <col min="13827" max="13828" width="9.140625" style="1"/>
    <col min="13829" max="13829" width="9.85546875" style="1" customWidth="1"/>
    <col min="13830" max="14081" width="9.140625" style="1"/>
    <col min="14082" max="14082" width="18.28515625" style="1" customWidth="1"/>
    <col min="14083" max="14084" width="9.140625" style="1"/>
    <col min="14085" max="14085" width="9.85546875" style="1" customWidth="1"/>
    <col min="14086" max="14337" width="9.140625" style="1"/>
    <col min="14338" max="14338" width="18.28515625" style="1" customWidth="1"/>
    <col min="14339" max="14340" width="9.140625" style="1"/>
    <col min="14341" max="14341" width="9.85546875" style="1" customWidth="1"/>
    <col min="14342" max="14593" width="9.140625" style="1"/>
    <col min="14594" max="14594" width="18.28515625" style="1" customWidth="1"/>
    <col min="14595" max="14596" width="9.140625" style="1"/>
    <col min="14597" max="14597" width="9.85546875" style="1" customWidth="1"/>
    <col min="14598" max="14849" width="9.140625" style="1"/>
    <col min="14850" max="14850" width="18.28515625" style="1" customWidth="1"/>
    <col min="14851" max="14852" width="9.140625" style="1"/>
    <col min="14853" max="14853" width="9.85546875" style="1" customWidth="1"/>
    <col min="14854" max="15105" width="9.140625" style="1"/>
    <col min="15106" max="15106" width="18.28515625" style="1" customWidth="1"/>
    <col min="15107" max="15108" width="9.140625" style="1"/>
    <col min="15109" max="15109" width="9.85546875" style="1" customWidth="1"/>
    <col min="15110" max="15361" width="9.140625" style="1"/>
    <col min="15362" max="15362" width="18.28515625" style="1" customWidth="1"/>
    <col min="15363" max="15364" width="9.140625" style="1"/>
    <col min="15365" max="15365" width="9.85546875" style="1" customWidth="1"/>
    <col min="15366" max="15617" width="9.140625" style="1"/>
    <col min="15618" max="15618" width="18.28515625" style="1" customWidth="1"/>
    <col min="15619" max="15620" width="9.140625" style="1"/>
    <col min="15621" max="15621" width="9.85546875" style="1" customWidth="1"/>
    <col min="15622" max="15873" width="9.140625" style="1"/>
    <col min="15874" max="15874" width="18.28515625" style="1" customWidth="1"/>
    <col min="15875" max="15876" width="9.140625" style="1"/>
    <col min="15877" max="15877" width="9.85546875" style="1" customWidth="1"/>
    <col min="15878" max="16129" width="9.140625" style="1"/>
    <col min="16130" max="16130" width="18.28515625" style="1" customWidth="1"/>
    <col min="16131" max="16132" width="9.140625" style="1"/>
    <col min="16133" max="16133" width="9.85546875" style="1" customWidth="1"/>
    <col min="16134" max="16384" width="9.140625" style="1"/>
  </cols>
  <sheetData>
    <row r="1" spans="2:9" ht="15">
      <c r="B1" s="3"/>
      <c r="C1" s="3"/>
      <c r="E1" s="3"/>
      <c r="I1" s="52" t="s">
        <v>220</v>
      </c>
    </row>
    <row r="2" spans="2:9" ht="15">
      <c r="B2" s="3"/>
      <c r="C2" s="3"/>
      <c r="E2" s="3"/>
      <c r="I2" s="52" t="s">
        <v>221</v>
      </c>
    </row>
    <row r="3" spans="2:9" ht="15">
      <c r="B3" s="3"/>
      <c r="C3" s="3"/>
      <c r="E3" s="3"/>
    </row>
    <row r="4" spans="2:9" ht="15">
      <c r="B4" s="3"/>
      <c r="C4" s="3"/>
      <c r="D4" s="3"/>
      <c r="E4" s="3"/>
    </row>
    <row r="5" spans="2:9" ht="18.75">
      <c r="D5" s="53" t="s">
        <v>222</v>
      </c>
      <c r="E5" s="54">
        <v>2052601</v>
      </c>
    </row>
    <row r="6" spans="2:9" ht="15">
      <c r="B6" s="3"/>
      <c r="C6" s="3"/>
      <c r="D6" s="3"/>
      <c r="E6" s="3"/>
    </row>
    <row r="7" spans="2:9" ht="15">
      <c r="B7" s="3"/>
      <c r="C7" s="3" t="s">
        <v>223</v>
      </c>
      <c r="D7" s="3"/>
      <c r="E7" s="3"/>
    </row>
    <row r="8" spans="2:9" ht="16.5" customHeight="1">
      <c r="B8" s="55"/>
      <c r="C8" s="3" t="s">
        <v>224</v>
      </c>
      <c r="D8" s="3"/>
      <c r="E8" s="3"/>
    </row>
    <row r="9" spans="2:9" ht="15">
      <c r="B9" s="3"/>
      <c r="C9" s="3" t="s">
        <v>225</v>
      </c>
      <c r="D9" s="3"/>
      <c r="E9" s="3"/>
      <c r="F9" s="1" t="s">
        <v>226</v>
      </c>
    </row>
    <row r="10" spans="2:9" ht="15">
      <c r="B10" s="3"/>
      <c r="C10" s="3" t="s">
        <v>227</v>
      </c>
      <c r="D10" s="3"/>
      <c r="E10" s="3" t="s">
        <v>228</v>
      </c>
      <c r="H10" s="1" t="s">
        <v>229</v>
      </c>
    </row>
    <row r="11" spans="2:9" ht="15">
      <c r="B11" s="3"/>
      <c r="C11" s="3"/>
      <c r="D11" s="3"/>
      <c r="E11" s="3"/>
    </row>
    <row r="12" spans="2:9" ht="15">
      <c r="B12" s="3"/>
      <c r="C12" s="3"/>
      <c r="D12" s="3"/>
      <c r="E12" s="3"/>
    </row>
    <row r="13" spans="2:9" ht="15">
      <c r="B13" s="3"/>
      <c r="C13" s="3"/>
      <c r="D13" s="3"/>
      <c r="E13" s="3"/>
    </row>
    <row r="14" spans="2:9" ht="15">
      <c r="B14" s="3"/>
      <c r="C14" s="3"/>
      <c r="D14" s="3"/>
      <c r="E14" s="3"/>
    </row>
    <row r="15" spans="2:9" ht="15">
      <c r="B15" s="3"/>
      <c r="C15" s="3"/>
      <c r="D15" s="3"/>
      <c r="E15" s="3"/>
    </row>
    <row r="16" spans="2:9" ht="15">
      <c r="D16" s="3"/>
      <c r="E16" s="3"/>
    </row>
    <row r="17" spans="2:9" ht="60.75">
      <c r="B17" s="56" t="s">
        <v>7</v>
      </c>
      <c r="C17" s="66" t="s">
        <v>250</v>
      </c>
      <c r="D17" s="66"/>
      <c r="E17" s="66"/>
      <c r="F17" s="66"/>
      <c r="G17" s="66"/>
      <c r="H17" s="66"/>
      <c r="I17" s="66"/>
    </row>
    <row r="18" spans="2:9" ht="20.25">
      <c r="C18" s="67" t="s">
        <v>27</v>
      </c>
      <c r="D18" s="67"/>
      <c r="E18" s="67"/>
      <c r="F18" s="67"/>
      <c r="G18" s="67"/>
      <c r="H18" s="67"/>
      <c r="I18" s="67"/>
    </row>
    <row r="19" spans="2:9" ht="20.25">
      <c r="C19" s="67" t="s">
        <v>230</v>
      </c>
      <c r="D19" s="67"/>
      <c r="E19" s="67"/>
      <c r="F19" s="67"/>
      <c r="G19" s="67"/>
      <c r="H19" s="67"/>
      <c r="I19" s="67"/>
    </row>
    <row r="20" spans="2:9" ht="15">
      <c r="B20" s="3"/>
      <c r="C20" s="3"/>
      <c r="D20" s="3"/>
      <c r="E20" s="3"/>
    </row>
    <row r="21" spans="2:9" ht="15">
      <c r="B21" s="3"/>
      <c r="C21" s="3"/>
      <c r="D21" s="3"/>
      <c r="E21" s="3"/>
    </row>
    <row r="22" spans="2:9" ht="15">
      <c r="B22" s="3"/>
      <c r="C22" s="3"/>
      <c r="D22" s="3"/>
      <c r="E22" s="3"/>
    </row>
    <row r="23" spans="2:9" ht="15">
      <c r="B23" s="3"/>
      <c r="C23" s="3"/>
      <c r="D23" s="3"/>
      <c r="E23" s="3"/>
    </row>
    <row r="24" spans="2:9" ht="15">
      <c r="B24" s="3"/>
      <c r="C24" s="3"/>
      <c r="D24" s="3"/>
      <c r="E24" s="3"/>
    </row>
    <row r="25" spans="2:9" ht="15">
      <c r="B25" s="3"/>
      <c r="C25" s="3"/>
      <c r="D25" s="3"/>
      <c r="E25" s="3"/>
    </row>
    <row r="26" spans="2:9" ht="15">
      <c r="B26" s="3"/>
      <c r="C26" s="3"/>
      <c r="D26" s="3"/>
      <c r="E26" s="3"/>
    </row>
    <row r="27" spans="2:9" ht="15">
      <c r="B27" s="3"/>
      <c r="C27" s="3"/>
      <c r="D27" s="3"/>
      <c r="E27" s="3"/>
    </row>
    <row r="28" spans="2:9" ht="15">
      <c r="B28" s="3"/>
      <c r="C28" s="3"/>
      <c r="D28" s="3"/>
      <c r="E28" s="3"/>
    </row>
    <row r="29" spans="2:9" ht="25.5" customHeight="1">
      <c r="B29" s="3"/>
      <c r="C29" s="3"/>
      <c r="D29" s="3"/>
      <c r="E29" s="3"/>
    </row>
    <row r="30" spans="2:9" ht="38.25" customHeight="1">
      <c r="B30" s="62" t="s">
        <v>231</v>
      </c>
      <c r="C30" s="62"/>
      <c r="D30" s="62"/>
      <c r="E30" s="62"/>
      <c r="F30" s="62" t="s">
        <v>232</v>
      </c>
      <c r="G30" s="62"/>
      <c r="H30" s="63" t="s">
        <v>233</v>
      </c>
      <c r="I30" s="63"/>
    </row>
    <row r="31" spans="2:9" ht="26.25" customHeight="1">
      <c r="B31" s="62" t="s">
        <v>234</v>
      </c>
      <c r="C31" s="62"/>
      <c r="D31" s="62"/>
      <c r="E31" s="62"/>
      <c r="F31" s="62"/>
      <c r="G31" s="62"/>
      <c r="H31" s="63"/>
      <c r="I31" s="63"/>
    </row>
    <row r="32" spans="2:9" ht="26.25" customHeight="1">
      <c r="B32" s="62"/>
      <c r="C32" s="62"/>
      <c r="D32" s="62"/>
      <c r="E32" s="62"/>
      <c r="F32" s="62"/>
      <c r="G32" s="62"/>
      <c r="H32" s="63"/>
      <c r="I32" s="63"/>
    </row>
    <row r="33" spans="2:2" ht="15">
      <c r="B33" s="3"/>
    </row>
    <row r="34" spans="2:2" ht="15">
      <c r="B34" s="3"/>
    </row>
    <row r="51" spans="1:10" ht="15">
      <c r="A51" s="3"/>
      <c r="B51" s="3"/>
      <c r="C51" s="3"/>
      <c r="D51" s="3"/>
      <c r="E51" s="3"/>
      <c r="F51" s="3"/>
      <c r="G51" s="3"/>
      <c r="H51" s="3"/>
      <c r="I51" s="3"/>
      <c r="J51" s="3"/>
    </row>
    <row r="52" spans="1:10" ht="15">
      <c r="A52" s="3"/>
      <c r="B52" s="3"/>
      <c r="C52" s="3"/>
      <c r="D52" s="3"/>
      <c r="E52" s="3"/>
      <c r="F52" s="3"/>
      <c r="G52" s="3"/>
      <c r="H52" s="3"/>
      <c r="I52" s="3"/>
      <c r="J52" s="3"/>
    </row>
    <row r="53" spans="1:10" ht="17.25" customHeight="1">
      <c r="A53" s="64" t="str">
        <f>+C17</f>
        <v>" Глобал лайф технологи" ХК</v>
      </c>
      <c r="B53" s="64"/>
      <c r="C53" s="64"/>
      <c r="D53" s="64"/>
      <c r="E53" s="64"/>
      <c r="F53" s="64"/>
      <c r="G53" s="64"/>
      <c r="H53" s="64"/>
      <c r="I53" s="64"/>
      <c r="J53" s="64"/>
    </row>
    <row r="54" spans="1:10" ht="17.25" customHeight="1">
      <c r="A54" s="60" t="s">
        <v>242</v>
      </c>
      <c r="B54" s="60"/>
      <c r="C54" s="60"/>
      <c r="D54" s="60"/>
      <c r="E54" s="60"/>
      <c r="F54" s="60"/>
      <c r="G54" s="60"/>
      <c r="H54" s="60"/>
      <c r="I54" s="60"/>
      <c r="J54" s="60"/>
    </row>
    <row r="55" spans="1:10" ht="17.25" customHeight="1">
      <c r="A55" s="60" t="s">
        <v>235</v>
      </c>
      <c r="B55" s="60"/>
      <c r="C55" s="60"/>
      <c r="D55" s="60"/>
      <c r="E55" s="60"/>
      <c r="F55" s="60"/>
      <c r="G55" s="60"/>
      <c r="H55" s="60"/>
      <c r="I55" s="60"/>
      <c r="J55" s="60"/>
    </row>
    <row r="56" spans="1:10" ht="17.25" customHeight="1">
      <c r="A56" s="3"/>
      <c r="B56" s="3"/>
      <c r="C56" s="3"/>
      <c r="D56" s="3"/>
      <c r="E56" s="3"/>
      <c r="F56" s="3"/>
      <c r="G56" s="3"/>
      <c r="H56" s="3"/>
      <c r="I56" s="3"/>
      <c r="J56" s="3"/>
    </row>
    <row r="57" spans="1:10" ht="17.25" customHeight="1">
      <c r="A57" s="60" t="s">
        <v>243</v>
      </c>
      <c r="B57" s="60"/>
      <c r="C57" s="60"/>
      <c r="D57" s="60"/>
      <c r="E57" s="60"/>
      <c r="F57" s="60"/>
      <c r="G57" s="60"/>
      <c r="H57" s="60"/>
      <c r="I57" s="60"/>
      <c r="J57" s="60"/>
    </row>
    <row r="58" spans="1:10" ht="18" customHeight="1">
      <c r="A58" s="3"/>
      <c r="B58" s="3"/>
      <c r="C58" s="3"/>
      <c r="D58" s="3"/>
      <c r="E58" s="3"/>
      <c r="F58" s="3"/>
      <c r="G58" s="3"/>
      <c r="H58" s="3"/>
      <c r="I58" s="3"/>
      <c r="J58" s="3"/>
    </row>
    <row r="59" spans="1:10" ht="81.75" customHeight="1">
      <c r="A59" s="65" t="s">
        <v>244</v>
      </c>
      <c r="B59" s="65"/>
      <c r="C59" s="65"/>
      <c r="D59" s="65"/>
      <c r="E59" s="65"/>
      <c r="F59" s="65"/>
      <c r="G59" s="65"/>
      <c r="H59" s="65"/>
      <c r="I59" s="65"/>
      <c r="J59" s="65"/>
    </row>
    <row r="60" spans="1:10" ht="33" customHeight="1">
      <c r="A60" s="61" t="s">
        <v>236</v>
      </c>
      <c r="B60" s="61"/>
      <c r="C60" s="61"/>
      <c r="D60" s="61"/>
      <c r="E60" s="61"/>
      <c r="F60" s="61"/>
      <c r="G60" s="61"/>
      <c r="H60" s="61"/>
      <c r="I60" s="61"/>
      <c r="J60" s="61"/>
    </row>
    <row r="61" spans="1:10" ht="15">
      <c r="A61" s="61" t="s">
        <v>237</v>
      </c>
      <c r="B61" s="61"/>
      <c r="C61" s="61"/>
      <c r="D61" s="61"/>
      <c r="E61" s="61"/>
      <c r="F61" s="61"/>
      <c r="G61" s="61"/>
      <c r="H61" s="61"/>
      <c r="I61" s="61"/>
      <c r="J61" s="61"/>
    </row>
    <row r="62" spans="1:10" ht="30.75" customHeight="1">
      <c r="A62" s="61" t="s">
        <v>238</v>
      </c>
      <c r="B62" s="61"/>
      <c r="C62" s="61"/>
      <c r="D62" s="61"/>
      <c r="E62" s="61"/>
      <c r="F62" s="61"/>
      <c r="G62" s="61"/>
      <c r="H62" s="61"/>
      <c r="I62" s="61"/>
      <c r="J62" s="61"/>
    </row>
    <row r="63" spans="1:10" ht="31.5" customHeight="1">
      <c r="A63" s="61" t="s">
        <v>239</v>
      </c>
      <c r="B63" s="61"/>
      <c r="C63" s="61"/>
      <c r="D63" s="61"/>
      <c r="E63" s="61"/>
      <c r="F63" s="61"/>
      <c r="G63" s="61"/>
      <c r="H63" s="61"/>
      <c r="I63" s="61"/>
      <c r="J63" s="61"/>
    </row>
    <row r="64" spans="1:10" ht="30.75" customHeight="1">
      <c r="A64" s="61" t="s">
        <v>240</v>
      </c>
      <c r="B64" s="61"/>
      <c r="C64" s="61"/>
      <c r="D64" s="61"/>
      <c r="E64" s="61"/>
      <c r="F64" s="61"/>
      <c r="G64" s="61"/>
      <c r="H64" s="61"/>
      <c r="I64" s="61"/>
      <c r="J64" s="61"/>
    </row>
    <row r="65" spans="1:10" ht="30.75" customHeight="1">
      <c r="A65" s="61" t="s">
        <v>241</v>
      </c>
      <c r="B65" s="61"/>
      <c r="C65" s="61"/>
      <c r="D65" s="61"/>
      <c r="E65" s="61"/>
      <c r="F65" s="61"/>
      <c r="G65" s="61"/>
      <c r="H65" s="61"/>
      <c r="I65" s="61"/>
      <c r="J65" s="61"/>
    </row>
    <row r="66" spans="1:10" ht="15">
      <c r="A66" s="57"/>
      <c r="B66" s="57"/>
      <c r="C66" s="57"/>
      <c r="D66" s="57"/>
      <c r="E66" s="57"/>
      <c r="F66" s="57"/>
      <c r="G66" s="57"/>
      <c r="H66" s="57"/>
      <c r="I66" s="57"/>
      <c r="J66" s="57"/>
    </row>
    <row r="67" spans="1:10" ht="15">
      <c r="A67" s="57"/>
      <c r="B67" s="57"/>
      <c r="C67" s="57"/>
      <c r="D67" s="57"/>
      <c r="E67" s="57"/>
      <c r="F67" s="57"/>
      <c r="G67" s="57"/>
      <c r="H67" s="57"/>
      <c r="I67" s="57"/>
      <c r="J67" s="57"/>
    </row>
    <row r="68" spans="1:10" ht="15">
      <c r="A68" s="57"/>
      <c r="B68" s="57"/>
      <c r="C68" s="57"/>
      <c r="D68" s="57"/>
      <c r="E68" s="57"/>
      <c r="F68" s="57"/>
      <c r="G68" s="57"/>
      <c r="H68" s="57"/>
      <c r="I68" s="57"/>
      <c r="J68" s="57"/>
    </row>
    <row r="69" spans="1:10" ht="15">
      <c r="A69" s="3"/>
      <c r="B69" s="3"/>
      <c r="C69" s="3"/>
      <c r="D69" s="3"/>
      <c r="E69" s="3"/>
      <c r="F69" s="3"/>
      <c r="G69" s="3"/>
      <c r="H69" s="3"/>
      <c r="I69" s="3"/>
      <c r="J69" s="3"/>
    </row>
    <row r="70" spans="1:10" ht="15">
      <c r="A70" s="60" t="s">
        <v>248</v>
      </c>
      <c r="B70" s="60"/>
      <c r="C70" s="60"/>
      <c r="D70" s="60"/>
      <c r="E70" s="60"/>
      <c r="F70" s="60"/>
      <c r="G70" s="60"/>
      <c r="H70" s="60"/>
      <c r="I70" s="60"/>
      <c r="J70" s="60"/>
    </row>
    <row r="71" spans="1:10" ht="15">
      <c r="A71" s="33"/>
      <c r="B71" s="3"/>
      <c r="C71" s="3"/>
      <c r="D71" s="3"/>
      <c r="E71" s="3"/>
      <c r="F71" s="3"/>
      <c r="G71" s="3"/>
      <c r="H71" s="3"/>
      <c r="I71" s="3"/>
      <c r="J71" s="3"/>
    </row>
    <row r="72" spans="1:10" ht="15">
      <c r="A72" s="60" t="s">
        <v>249</v>
      </c>
      <c r="B72" s="60"/>
      <c r="C72" s="60"/>
      <c r="D72" s="60"/>
      <c r="E72" s="60"/>
      <c r="F72" s="60"/>
      <c r="G72" s="60"/>
      <c r="H72" s="60"/>
      <c r="I72" s="60"/>
      <c r="J72" s="60"/>
    </row>
    <row r="73" spans="1:10" ht="15">
      <c r="A73" s="3"/>
      <c r="B73" s="3"/>
      <c r="C73" s="3"/>
      <c r="D73" s="3"/>
      <c r="E73" s="3"/>
      <c r="F73" s="3"/>
      <c r="G73" s="3"/>
      <c r="H73" s="3"/>
      <c r="I73" s="3"/>
      <c r="J73" s="3"/>
    </row>
    <row r="74" spans="1:10" ht="15">
      <c r="A74" s="3"/>
      <c r="B74" s="3"/>
      <c r="C74" s="3"/>
      <c r="D74" s="3"/>
      <c r="E74" s="3"/>
      <c r="F74" s="3"/>
      <c r="G74" s="3"/>
      <c r="H74" s="3"/>
      <c r="I74" s="3"/>
      <c r="J74" s="3"/>
    </row>
  </sheetData>
  <mergeCells count="25">
    <mergeCell ref="C17:I17"/>
    <mergeCell ref="C18:I18"/>
    <mergeCell ref="C19:I19"/>
    <mergeCell ref="B30:E30"/>
    <mergeCell ref="F30:G30"/>
    <mergeCell ref="H30:I30"/>
    <mergeCell ref="A60:J60"/>
    <mergeCell ref="B31:E31"/>
    <mergeCell ref="F31:G31"/>
    <mergeCell ref="H31:I31"/>
    <mergeCell ref="B32:E32"/>
    <mergeCell ref="F32:G32"/>
    <mergeCell ref="H32:I32"/>
    <mergeCell ref="A53:J53"/>
    <mergeCell ref="A54:J54"/>
    <mergeCell ref="A55:J55"/>
    <mergeCell ref="A57:J57"/>
    <mergeCell ref="A59:J59"/>
    <mergeCell ref="A72:J72"/>
    <mergeCell ref="A61:J61"/>
    <mergeCell ref="A62:J62"/>
    <mergeCell ref="A63:J63"/>
    <mergeCell ref="A64:J64"/>
    <mergeCell ref="A65:J65"/>
    <mergeCell ref="A70:J7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11822-4975-4998-80B7-D4DB2B4C027C}">
  <dimension ref="B1:H77"/>
  <sheetViews>
    <sheetView tabSelected="1" workbookViewId="0">
      <selection activeCell="E38" sqref="E38"/>
    </sheetView>
  </sheetViews>
  <sheetFormatPr defaultRowHeight="12.75"/>
  <cols>
    <col min="1" max="1" width="2" style="1" customWidth="1"/>
    <col min="2" max="2" width="9" style="1" bestFit="1" customWidth="1"/>
    <col min="3" max="3" width="43.28515625" style="1" customWidth="1"/>
    <col min="4" max="5" width="17.140625" style="23" customWidth="1"/>
    <col min="6" max="6" width="4.85546875" style="1" customWidth="1"/>
    <col min="7" max="7" width="18.7109375" style="1" bestFit="1" customWidth="1"/>
    <col min="8" max="8" width="15.28515625" style="1" bestFit="1" customWidth="1"/>
    <col min="9" max="257" width="9.140625" style="1"/>
    <col min="258" max="258" width="9" style="1" bestFit="1" customWidth="1"/>
    <col min="259" max="259" width="45.42578125" style="1" bestFit="1" customWidth="1"/>
    <col min="260" max="261" width="14.85546875" style="1" bestFit="1" customWidth="1"/>
    <col min="262" max="513" width="9.140625" style="1"/>
    <col min="514" max="514" width="9" style="1" bestFit="1" customWidth="1"/>
    <col min="515" max="515" width="45.42578125" style="1" bestFit="1" customWidth="1"/>
    <col min="516" max="517" width="14.85546875" style="1" bestFit="1" customWidth="1"/>
    <col min="518" max="769" width="9.140625" style="1"/>
    <col min="770" max="770" width="9" style="1" bestFit="1" customWidth="1"/>
    <col min="771" max="771" width="45.42578125" style="1" bestFit="1" customWidth="1"/>
    <col min="772" max="773" width="14.85546875" style="1" bestFit="1" customWidth="1"/>
    <col min="774" max="1025" width="9.140625" style="1"/>
    <col min="1026" max="1026" width="9" style="1" bestFit="1" customWidth="1"/>
    <col min="1027" max="1027" width="45.42578125" style="1" bestFit="1" customWidth="1"/>
    <col min="1028" max="1029" width="14.85546875" style="1" bestFit="1" customWidth="1"/>
    <col min="1030" max="1281" width="9.140625" style="1"/>
    <col min="1282" max="1282" width="9" style="1" bestFit="1" customWidth="1"/>
    <col min="1283" max="1283" width="45.42578125" style="1" bestFit="1" customWidth="1"/>
    <col min="1284" max="1285" width="14.85546875" style="1" bestFit="1" customWidth="1"/>
    <col min="1286" max="1537" width="9.140625" style="1"/>
    <col min="1538" max="1538" width="9" style="1" bestFit="1" customWidth="1"/>
    <col min="1539" max="1539" width="45.42578125" style="1" bestFit="1" customWidth="1"/>
    <col min="1540" max="1541" width="14.85546875" style="1" bestFit="1" customWidth="1"/>
    <col min="1542" max="1793" width="9.140625" style="1"/>
    <col min="1794" max="1794" width="9" style="1" bestFit="1" customWidth="1"/>
    <col min="1795" max="1795" width="45.42578125" style="1" bestFit="1" customWidth="1"/>
    <col min="1796" max="1797" width="14.85546875" style="1" bestFit="1" customWidth="1"/>
    <col min="1798" max="2049" width="9.140625" style="1"/>
    <col min="2050" max="2050" width="9" style="1" bestFit="1" customWidth="1"/>
    <col min="2051" max="2051" width="45.42578125" style="1" bestFit="1" customWidth="1"/>
    <col min="2052" max="2053" width="14.85546875" style="1" bestFit="1" customWidth="1"/>
    <col min="2054" max="2305" width="9.140625" style="1"/>
    <col min="2306" max="2306" width="9" style="1" bestFit="1" customWidth="1"/>
    <col min="2307" max="2307" width="45.42578125" style="1" bestFit="1" customWidth="1"/>
    <col min="2308" max="2309" width="14.85546875" style="1" bestFit="1" customWidth="1"/>
    <col min="2310" max="2561" width="9.140625" style="1"/>
    <col min="2562" max="2562" width="9" style="1" bestFit="1" customWidth="1"/>
    <col min="2563" max="2563" width="45.42578125" style="1" bestFit="1" customWidth="1"/>
    <col min="2564" max="2565" width="14.85546875" style="1" bestFit="1" customWidth="1"/>
    <col min="2566" max="2817" width="9.140625" style="1"/>
    <col min="2818" max="2818" width="9" style="1" bestFit="1" customWidth="1"/>
    <col min="2819" max="2819" width="45.42578125" style="1" bestFit="1" customWidth="1"/>
    <col min="2820" max="2821" width="14.85546875" style="1" bestFit="1" customWidth="1"/>
    <col min="2822" max="3073" width="9.140625" style="1"/>
    <col min="3074" max="3074" width="9" style="1" bestFit="1" customWidth="1"/>
    <col min="3075" max="3075" width="45.42578125" style="1" bestFit="1" customWidth="1"/>
    <col min="3076" max="3077" width="14.85546875" style="1" bestFit="1" customWidth="1"/>
    <col min="3078" max="3329" width="9.140625" style="1"/>
    <col min="3330" max="3330" width="9" style="1" bestFit="1" customWidth="1"/>
    <col min="3331" max="3331" width="45.42578125" style="1" bestFit="1" customWidth="1"/>
    <col min="3332" max="3333" width="14.85546875" style="1" bestFit="1" customWidth="1"/>
    <col min="3334" max="3585" width="9.140625" style="1"/>
    <col min="3586" max="3586" width="9" style="1" bestFit="1" customWidth="1"/>
    <col min="3587" max="3587" width="45.42578125" style="1" bestFit="1" customWidth="1"/>
    <col min="3588" max="3589" width="14.85546875" style="1" bestFit="1" customWidth="1"/>
    <col min="3590" max="3841" width="9.140625" style="1"/>
    <col min="3842" max="3842" width="9" style="1" bestFit="1" customWidth="1"/>
    <col min="3843" max="3843" width="45.42578125" style="1" bestFit="1" customWidth="1"/>
    <col min="3844" max="3845" width="14.85546875" style="1" bestFit="1" customWidth="1"/>
    <col min="3846" max="4097" width="9.140625" style="1"/>
    <col min="4098" max="4098" width="9" style="1" bestFit="1" customWidth="1"/>
    <col min="4099" max="4099" width="45.42578125" style="1" bestFit="1" customWidth="1"/>
    <col min="4100" max="4101" width="14.85546875" style="1" bestFit="1" customWidth="1"/>
    <col min="4102" max="4353" width="9.140625" style="1"/>
    <col min="4354" max="4354" width="9" style="1" bestFit="1" customWidth="1"/>
    <col min="4355" max="4355" width="45.42578125" style="1" bestFit="1" customWidth="1"/>
    <col min="4356" max="4357" width="14.85546875" style="1" bestFit="1" customWidth="1"/>
    <col min="4358" max="4609" width="9.140625" style="1"/>
    <col min="4610" max="4610" width="9" style="1" bestFit="1" customWidth="1"/>
    <col min="4611" max="4611" width="45.42578125" style="1" bestFit="1" customWidth="1"/>
    <col min="4612" max="4613" width="14.85546875" style="1" bestFit="1" customWidth="1"/>
    <col min="4614" max="4865" width="9.140625" style="1"/>
    <col min="4866" max="4866" width="9" style="1" bestFit="1" customWidth="1"/>
    <col min="4867" max="4867" width="45.42578125" style="1" bestFit="1" customWidth="1"/>
    <col min="4868" max="4869" width="14.85546875" style="1" bestFit="1" customWidth="1"/>
    <col min="4870" max="5121" width="9.140625" style="1"/>
    <col min="5122" max="5122" width="9" style="1" bestFit="1" customWidth="1"/>
    <col min="5123" max="5123" width="45.42578125" style="1" bestFit="1" customWidth="1"/>
    <col min="5124" max="5125" width="14.85546875" style="1" bestFit="1" customWidth="1"/>
    <col min="5126" max="5377" width="9.140625" style="1"/>
    <col min="5378" max="5378" width="9" style="1" bestFit="1" customWidth="1"/>
    <col min="5379" max="5379" width="45.42578125" style="1" bestFit="1" customWidth="1"/>
    <col min="5380" max="5381" width="14.85546875" style="1" bestFit="1" customWidth="1"/>
    <col min="5382" max="5633" width="9.140625" style="1"/>
    <col min="5634" max="5634" width="9" style="1" bestFit="1" customWidth="1"/>
    <col min="5635" max="5635" width="45.42578125" style="1" bestFit="1" customWidth="1"/>
    <col min="5636" max="5637" width="14.85546875" style="1" bestFit="1" customWidth="1"/>
    <col min="5638" max="5889" width="9.140625" style="1"/>
    <col min="5890" max="5890" width="9" style="1" bestFit="1" customWidth="1"/>
    <col min="5891" max="5891" width="45.42578125" style="1" bestFit="1" customWidth="1"/>
    <col min="5892" max="5893" width="14.85546875" style="1" bestFit="1" customWidth="1"/>
    <col min="5894" max="6145" width="9.140625" style="1"/>
    <col min="6146" max="6146" width="9" style="1" bestFit="1" customWidth="1"/>
    <col min="6147" max="6147" width="45.42578125" style="1" bestFit="1" customWidth="1"/>
    <col min="6148" max="6149" width="14.85546875" style="1" bestFit="1" customWidth="1"/>
    <col min="6150" max="6401" width="9.140625" style="1"/>
    <col min="6402" max="6402" width="9" style="1" bestFit="1" customWidth="1"/>
    <col min="6403" max="6403" width="45.42578125" style="1" bestFit="1" customWidth="1"/>
    <col min="6404" max="6405" width="14.85546875" style="1" bestFit="1" customWidth="1"/>
    <col min="6406" max="6657" width="9.140625" style="1"/>
    <col min="6658" max="6658" width="9" style="1" bestFit="1" customWidth="1"/>
    <col min="6659" max="6659" width="45.42578125" style="1" bestFit="1" customWidth="1"/>
    <col min="6660" max="6661" width="14.85546875" style="1" bestFit="1" customWidth="1"/>
    <col min="6662" max="6913" width="9.140625" style="1"/>
    <col min="6914" max="6914" width="9" style="1" bestFit="1" customWidth="1"/>
    <col min="6915" max="6915" width="45.42578125" style="1" bestFit="1" customWidth="1"/>
    <col min="6916" max="6917" width="14.85546875" style="1" bestFit="1" customWidth="1"/>
    <col min="6918" max="7169" width="9.140625" style="1"/>
    <col min="7170" max="7170" width="9" style="1" bestFit="1" customWidth="1"/>
    <col min="7171" max="7171" width="45.42578125" style="1" bestFit="1" customWidth="1"/>
    <col min="7172" max="7173" width="14.85546875" style="1" bestFit="1" customWidth="1"/>
    <col min="7174" max="7425" width="9.140625" style="1"/>
    <col min="7426" max="7426" width="9" style="1" bestFit="1" customWidth="1"/>
    <col min="7427" max="7427" width="45.42578125" style="1" bestFit="1" customWidth="1"/>
    <col min="7428" max="7429" width="14.85546875" style="1" bestFit="1" customWidth="1"/>
    <col min="7430" max="7681" width="9.140625" style="1"/>
    <col min="7682" max="7682" width="9" style="1" bestFit="1" customWidth="1"/>
    <col min="7683" max="7683" width="45.42578125" style="1" bestFit="1" customWidth="1"/>
    <col min="7684" max="7685" width="14.85546875" style="1" bestFit="1" customWidth="1"/>
    <col min="7686" max="7937" width="9.140625" style="1"/>
    <col min="7938" max="7938" width="9" style="1" bestFit="1" customWidth="1"/>
    <col min="7939" max="7939" width="45.42578125" style="1" bestFit="1" customWidth="1"/>
    <col min="7940" max="7941" width="14.85546875" style="1" bestFit="1" customWidth="1"/>
    <col min="7942" max="8193" width="9.140625" style="1"/>
    <col min="8194" max="8194" width="9" style="1" bestFit="1" customWidth="1"/>
    <col min="8195" max="8195" width="45.42578125" style="1" bestFit="1" customWidth="1"/>
    <col min="8196" max="8197" width="14.85546875" style="1" bestFit="1" customWidth="1"/>
    <col min="8198" max="8449" width="9.140625" style="1"/>
    <col min="8450" max="8450" width="9" style="1" bestFit="1" customWidth="1"/>
    <col min="8451" max="8451" width="45.42578125" style="1" bestFit="1" customWidth="1"/>
    <col min="8452" max="8453" width="14.85546875" style="1" bestFit="1" customWidth="1"/>
    <col min="8454" max="8705" width="9.140625" style="1"/>
    <col min="8706" max="8706" width="9" style="1" bestFit="1" customWidth="1"/>
    <col min="8707" max="8707" width="45.42578125" style="1" bestFit="1" customWidth="1"/>
    <col min="8708" max="8709" width="14.85546875" style="1" bestFit="1" customWidth="1"/>
    <col min="8710" max="8961" width="9.140625" style="1"/>
    <col min="8962" max="8962" width="9" style="1" bestFit="1" customWidth="1"/>
    <col min="8963" max="8963" width="45.42578125" style="1" bestFit="1" customWidth="1"/>
    <col min="8964" max="8965" width="14.85546875" style="1" bestFit="1" customWidth="1"/>
    <col min="8966" max="9217" width="9.140625" style="1"/>
    <col min="9218" max="9218" width="9" style="1" bestFit="1" customWidth="1"/>
    <col min="9219" max="9219" width="45.42578125" style="1" bestFit="1" customWidth="1"/>
    <col min="9220" max="9221" width="14.85546875" style="1" bestFit="1" customWidth="1"/>
    <col min="9222" max="9473" width="9.140625" style="1"/>
    <col min="9474" max="9474" width="9" style="1" bestFit="1" customWidth="1"/>
    <col min="9475" max="9475" width="45.42578125" style="1" bestFit="1" customWidth="1"/>
    <col min="9476" max="9477" width="14.85546875" style="1" bestFit="1" customWidth="1"/>
    <col min="9478" max="9729" width="9.140625" style="1"/>
    <col min="9730" max="9730" width="9" style="1" bestFit="1" customWidth="1"/>
    <col min="9731" max="9731" width="45.42578125" style="1" bestFit="1" customWidth="1"/>
    <col min="9732" max="9733" width="14.85546875" style="1" bestFit="1" customWidth="1"/>
    <col min="9734" max="9985" width="9.140625" style="1"/>
    <col min="9986" max="9986" width="9" style="1" bestFit="1" customWidth="1"/>
    <col min="9987" max="9987" width="45.42578125" style="1" bestFit="1" customWidth="1"/>
    <col min="9988" max="9989" width="14.85546875" style="1" bestFit="1" customWidth="1"/>
    <col min="9990" max="10241" width="9.140625" style="1"/>
    <col min="10242" max="10242" width="9" style="1" bestFit="1" customWidth="1"/>
    <col min="10243" max="10243" width="45.42578125" style="1" bestFit="1" customWidth="1"/>
    <col min="10244" max="10245" width="14.85546875" style="1" bestFit="1" customWidth="1"/>
    <col min="10246" max="10497" width="9.140625" style="1"/>
    <col min="10498" max="10498" width="9" style="1" bestFit="1" customWidth="1"/>
    <col min="10499" max="10499" width="45.42578125" style="1" bestFit="1" customWidth="1"/>
    <col min="10500" max="10501" width="14.85546875" style="1" bestFit="1" customWidth="1"/>
    <col min="10502" max="10753" width="9.140625" style="1"/>
    <col min="10754" max="10754" width="9" style="1" bestFit="1" customWidth="1"/>
    <col min="10755" max="10755" width="45.42578125" style="1" bestFit="1" customWidth="1"/>
    <col min="10756" max="10757" width="14.85546875" style="1" bestFit="1" customWidth="1"/>
    <col min="10758" max="11009" width="9.140625" style="1"/>
    <col min="11010" max="11010" width="9" style="1" bestFit="1" customWidth="1"/>
    <col min="11011" max="11011" width="45.42578125" style="1" bestFit="1" customWidth="1"/>
    <col min="11012" max="11013" width="14.85546875" style="1" bestFit="1" customWidth="1"/>
    <col min="11014" max="11265" width="9.140625" style="1"/>
    <col min="11266" max="11266" width="9" style="1" bestFit="1" customWidth="1"/>
    <col min="11267" max="11267" width="45.42578125" style="1" bestFit="1" customWidth="1"/>
    <col min="11268" max="11269" width="14.85546875" style="1" bestFit="1" customWidth="1"/>
    <col min="11270" max="11521" width="9.140625" style="1"/>
    <col min="11522" max="11522" width="9" style="1" bestFit="1" customWidth="1"/>
    <col min="11523" max="11523" width="45.42578125" style="1" bestFit="1" customWidth="1"/>
    <col min="11524" max="11525" width="14.85546875" style="1" bestFit="1" customWidth="1"/>
    <col min="11526" max="11777" width="9.140625" style="1"/>
    <col min="11778" max="11778" width="9" style="1" bestFit="1" customWidth="1"/>
    <col min="11779" max="11779" width="45.42578125" style="1" bestFit="1" customWidth="1"/>
    <col min="11780" max="11781" width="14.85546875" style="1" bestFit="1" customWidth="1"/>
    <col min="11782" max="12033" width="9.140625" style="1"/>
    <col min="12034" max="12034" width="9" style="1" bestFit="1" customWidth="1"/>
    <col min="12035" max="12035" width="45.42578125" style="1" bestFit="1" customWidth="1"/>
    <col min="12036" max="12037" width="14.85546875" style="1" bestFit="1" customWidth="1"/>
    <col min="12038" max="12289" width="9.140625" style="1"/>
    <col min="12290" max="12290" width="9" style="1" bestFit="1" customWidth="1"/>
    <col min="12291" max="12291" width="45.42578125" style="1" bestFit="1" customWidth="1"/>
    <col min="12292" max="12293" width="14.85546875" style="1" bestFit="1" customWidth="1"/>
    <col min="12294" max="12545" width="9.140625" style="1"/>
    <col min="12546" max="12546" width="9" style="1" bestFit="1" customWidth="1"/>
    <col min="12547" max="12547" width="45.42578125" style="1" bestFit="1" customWidth="1"/>
    <col min="12548" max="12549" width="14.85546875" style="1" bestFit="1" customWidth="1"/>
    <col min="12550" max="12801" width="9.140625" style="1"/>
    <col min="12802" max="12802" width="9" style="1" bestFit="1" customWidth="1"/>
    <col min="12803" max="12803" width="45.42578125" style="1" bestFit="1" customWidth="1"/>
    <col min="12804" max="12805" width="14.85546875" style="1" bestFit="1" customWidth="1"/>
    <col min="12806" max="13057" width="9.140625" style="1"/>
    <col min="13058" max="13058" width="9" style="1" bestFit="1" customWidth="1"/>
    <col min="13059" max="13059" width="45.42578125" style="1" bestFit="1" customWidth="1"/>
    <col min="13060" max="13061" width="14.85546875" style="1" bestFit="1" customWidth="1"/>
    <col min="13062" max="13313" width="9.140625" style="1"/>
    <col min="13314" max="13314" width="9" style="1" bestFit="1" customWidth="1"/>
    <col min="13315" max="13315" width="45.42578125" style="1" bestFit="1" customWidth="1"/>
    <col min="13316" max="13317" width="14.85546875" style="1" bestFit="1" customWidth="1"/>
    <col min="13318" max="13569" width="9.140625" style="1"/>
    <col min="13570" max="13570" width="9" style="1" bestFit="1" customWidth="1"/>
    <col min="13571" max="13571" width="45.42578125" style="1" bestFit="1" customWidth="1"/>
    <col min="13572" max="13573" width="14.85546875" style="1" bestFit="1" customWidth="1"/>
    <col min="13574" max="13825" width="9.140625" style="1"/>
    <col min="13826" max="13826" width="9" style="1" bestFit="1" customWidth="1"/>
    <col min="13827" max="13827" width="45.42578125" style="1" bestFit="1" customWidth="1"/>
    <col min="13828" max="13829" width="14.85546875" style="1" bestFit="1" customWidth="1"/>
    <col min="13830" max="14081" width="9.140625" style="1"/>
    <col min="14082" max="14082" width="9" style="1" bestFit="1" customWidth="1"/>
    <col min="14083" max="14083" width="45.42578125" style="1" bestFit="1" customWidth="1"/>
    <col min="14084" max="14085" width="14.85546875" style="1" bestFit="1" customWidth="1"/>
    <col min="14086" max="14337" width="9.140625" style="1"/>
    <col min="14338" max="14338" width="9" style="1" bestFit="1" customWidth="1"/>
    <col min="14339" max="14339" width="45.42578125" style="1" bestFit="1" customWidth="1"/>
    <col min="14340" max="14341" width="14.85546875" style="1" bestFit="1" customWidth="1"/>
    <col min="14342" max="14593" width="9.140625" style="1"/>
    <col min="14594" max="14594" width="9" style="1" bestFit="1" customWidth="1"/>
    <col min="14595" max="14595" width="45.42578125" style="1" bestFit="1" customWidth="1"/>
    <col min="14596" max="14597" width="14.85546875" style="1" bestFit="1" customWidth="1"/>
    <col min="14598" max="14849" width="9.140625" style="1"/>
    <col min="14850" max="14850" width="9" style="1" bestFit="1" customWidth="1"/>
    <col min="14851" max="14851" width="45.42578125" style="1" bestFit="1" customWidth="1"/>
    <col min="14852" max="14853" width="14.85546875" style="1" bestFit="1" customWidth="1"/>
    <col min="14854" max="15105" width="9.140625" style="1"/>
    <col min="15106" max="15106" width="9" style="1" bestFit="1" customWidth="1"/>
    <col min="15107" max="15107" width="45.42578125" style="1" bestFit="1" customWidth="1"/>
    <col min="15108" max="15109" width="14.85546875" style="1" bestFit="1" customWidth="1"/>
    <col min="15110" max="15361" width="9.140625" style="1"/>
    <col min="15362" max="15362" width="9" style="1" bestFit="1" customWidth="1"/>
    <col min="15363" max="15363" width="45.42578125" style="1" bestFit="1" customWidth="1"/>
    <col min="15364" max="15365" width="14.85546875" style="1" bestFit="1" customWidth="1"/>
    <col min="15366" max="15617" width="9.140625" style="1"/>
    <col min="15618" max="15618" width="9" style="1" bestFit="1" customWidth="1"/>
    <col min="15619" max="15619" width="45.42578125" style="1" bestFit="1" customWidth="1"/>
    <col min="15620" max="15621" width="14.85546875" style="1" bestFit="1" customWidth="1"/>
    <col min="15622" max="15873" width="9.140625" style="1"/>
    <col min="15874" max="15874" width="9" style="1" bestFit="1" customWidth="1"/>
    <col min="15875" max="15875" width="45.42578125" style="1" bestFit="1" customWidth="1"/>
    <col min="15876" max="15877" width="14.85546875" style="1" bestFit="1" customWidth="1"/>
    <col min="15878" max="16129" width="9.140625" style="1"/>
    <col min="16130" max="16130" width="9" style="1" bestFit="1" customWidth="1"/>
    <col min="16131" max="16131" width="45.42578125" style="1" bestFit="1" customWidth="1"/>
    <col min="16132" max="16133" width="14.85546875" style="1" bestFit="1" customWidth="1"/>
    <col min="16134" max="16384" width="9.140625" style="1"/>
  </cols>
  <sheetData>
    <row r="1" spans="2:7" ht="14.25">
      <c r="C1" s="64" t="s">
        <v>0</v>
      </c>
      <c r="D1" s="64"/>
      <c r="E1" s="64"/>
    </row>
    <row r="2" spans="2:7" ht="12.75" customHeight="1">
      <c r="C2" s="3"/>
      <c r="D2" s="3"/>
      <c r="E2" s="3"/>
    </row>
    <row r="3" spans="2:7" ht="15.75" thickBot="1">
      <c r="B3" s="4"/>
      <c r="C3" s="5" t="str">
        <f>+нүүр!C17</f>
        <v>" Глобал лайф технологи" ХК</v>
      </c>
      <c r="D3" s="3"/>
      <c r="E3" s="3"/>
    </row>
    <row r="4" spans="2:7" ht="15.75" thickTop="1">
      <c r="C4" s="6" t="s">
        <v>1</v>
      </c>
      <c r="D4" s="68" t="str">
        <f>+нүүр!A57</f>
        <v>2023 оны 12- р сарын  31 өдөр</v>
      </c>
      <c r="E4" s="68"/>
    </row>
    <row r="5" spans="2:7">
      <c r="D5" s="1"/>
      <c r="E5" s="7" t="s">
        <v>2</v>
      </c>
    </row>
    <row r="6" spans="2:7">
      <c r="B6" s="69"/>
      <c r="C6" s="71" t="s">
        <v>3</v>
      </c>
      <c r="D6" s="73" t="s">
        <v>4</v>
      </c>
      <c r="E6" s="73"/>
    </row>
    <row r="7" spans="2:7">
      <c r="B7" s="70"/>
      <c r="C7" s="72"/>
      <c r="D7" s="8" t="s">
        <v>5</v>
      </c>
      <c r="E7" s="8" t="s">
        <v>6</v>
      </c>
    </row>
    <row r="8" spans="2:7">
      <c r="B8" s="9" t="s">
        <v>7</v>
      </c>
      <c r="C8" s="9" t="s">
        <v>8</v>
      </c>
      <c r="D8" s="9">
        <v>1</v>
      </c>
      <c r="E8" s="9">
        <v>2</v>
      </c>
    </row>
    <row r="9" spans="2:7">
      <c r="B9" s="8">
        <v>1</v>
      </c>
      <c r="C9" s="8" t="s">
        <v>9</v>
      </c>
      <c r="D9" s="10"/>
      <c r="E9" s="10"/>
    </row>
    <row r="10" spans="2:7" ht="13.5">
      <c r="B10" s="8" t="s">
        <v>10</v>
      </c>
      <c r="C10" s="11" t="s">
        <v>11</v>
      </c>
      <c r="D10" s="10"/>
      <c r="E10" s="10"/>
    </row>
    <row r="11" spans="2:7">
      <c r="B11" s="12" t="s">
        <v>12</v>
      </c>
      <c r="C11" s="12" t="s">
        <v>13</v>
      </c>
      <c r="D11" s="10">
        <v>82200</v>
      </c>
      <c r="E11" s="10">
        <v>0</v>
      </c>
      <c r="G11" s="13"/>
    </row>
    <row r="12" spans="2:7">
      <c r="B12" s="12" t="s">
        <v>14</v>
      </c>
      <c r="C12" s="12" t="s">
        <v>15</v>
      </c>
      <c r="D12" s="10"/>
      <c r="E12" s="10"/>
    </row>
    <row r="13" spans="2:7">
      <c r="B13" s="12" t="s">
        <v>16</v>
      </c>
      <c r="C13" s="12" t="s">
        <v>17</v>
      </c>
      <c r="D13" s="10"/>
      <c r="E13" s="10"/>
    </row>
    <row r="14" spans="2:7">
      <c r="B14" s="12" t="s">
        <v>18</v>
      </c>
      <c r="C14" s="12" t="s">
        <v>19</v>
      </c>
      <c r="D14" s="10"/>
      <c r="E14" s="10"/>
    </row>
    <row r="15" spans="2:7">
      <c r="B15" s="12" t="s">
        <v>20</v>
      </c>
      <c r="C15" s="12" t="s">
        <v>21</v>
      </c>
      <c r="D15" s="10"/>
      <c r="E15" s="10"/>
    </row>
    <row r="16" spans="2:7">
      <c r="B16" s="12" t="s">
        <v>22</v>
      </c>
      <c r="C16" s="12" t="s">
        <v>23</v>
      </c>
      <c r="D16" s="14"/>
      <c r="E16" s="14"/>
    </row>
    <row r="17" spans="2:8">
      <c r="B17" s="12" t="s">
        <v>24</v>
      </c>
      <c r="C17" s="12" t="s">
        <v>25</v>
      </c>
      <c r="D17" s="10">
        <v>39600</v>
      </c>
      <c r="E17" s="10">
        <v>0</v>
      </c>
      <c r="G17" s="13"/>
    </row>
    <row r="18" spans="2:8">
      <c r="B18" s="12" t="s">
        <v>26</v>
      </c>
      <c r="C18" s="87" t="s">
        <v>251</v>
      </c>
      <c r="D18" s="10"/>
      <c r="E18" s="10"/>
      <c r="G18" s="88"/>
      <c r="H18" s="83"/>
    </row>
    <row r="19" spans="2:8" ht="25.5">
      <c r="B19" s="12" t="s">
        <v>28</v>
      </c>
      <c r="C19" s="15" t="s">
        <v>29</v>
      </c>
      <c r="D19" s="10"/>
      <c r="E19" s="10"/>
      <c r="G19" s="83"/>
      <c r="H19" s="83"/>
    </row>
    <row r="20" spans="2:8">
      <c r="B20" s="12" t="s">
        <v>30</v>
      </c>
      <c r="C20" s="85" t="s">
        <v>251</v>
      </c>
      <c r="D20" s="10"/>
      <c r="E20" s="10"/>
      <c r="G20" s="83"/>
    </row>
    <row r="21" spans="2:8">
      <c r="B21" s="16" t="s">
        <v>31</v>
      </c>
      <c r="C21" s="8" t="s">
        <v>32</v>
      </c>
      <c r="D21" s="17">
        <f>SUM(D11:D20)</f>
        <v>121800</v>
      </c>
      <c r="E21" s="17">
        <f>SUM(E11:E20)</f>
        <v>0</v>
      </c>
    </row>
    <row r="22" spans="2:8" ht="13.5">
      <c r="B22" s="16" t="s">
        <v>33</v>
      </c>
      <c r="C22" s="11" t="s">
        <v>34</v>
      </c>
      <c r="D22" s="10"/>
      <c r="E22" s="10"/>
    </row>
    <row r="23" spans="2:8">
      <c r="B23" s="12" t="s">
        <v>35</v>
      </c>
      <c r="C23" s="12" t="s">
        <v>36</v>
      </c>
      <c r="D23" s="10">
        <v>6670000</v>
      </c>
      <c r="E23" s="10">
        <v>6670000</v>
      </c>
      <c r="G23" s="13"/>
    </row>
    <row r="24" spans="2:8">
      <c r="B24" s="12" t="s">
        <v>37</v>
      </c>
      <c r="C24" s="12" t="s">
        <v>38</v>
      </c>
      <c r="D24" s="10"/>
      <c r="E24" s="10"/>
      <c r="G24" s="13"/>
    </row>
    <row r="25" spans="2:8">
      <c r="B25" s="12" t="s">
        <v>39</v>
      </c>
      <c r="C25" s="12" t="s">
        <v>40</v>
      </c>
      <c r="D25" s="10"/>
      <c r="E25" s="10"/>
      <c r="G25" s="13"/>
    </row>
    <row r="26" spans="2:8">
      <c r="B26" s="12" t="s">
        <v>41</v>
      </c>
      <c r="C26" s="12" t="s">
        <v>42</v>
      </c>
      <c r="D26" s="10"/>
      <c r="E26" s="10"/>
      <c r="G26" s="13"/>
      <c r="H26" s="13"/>
    </row>
    <row r="27" spans="2:8">
      <c r="B27" s="12" t="s">
        <v>43</v>
      </c>
      <c r="C27" s="12" t="s">
        <v>44</v>
      </c>
      <c r="D27" s="10"/>
      <c r="E27" s="10"/>
      <c r="G27" s="13"/>
    </row>
    <row r="28" spans="2:8">
      <c r="B28" s="12" t="s">
        <v>45</v>
      </c>
      <c r="C28" s="12" t="s">
        <v>46</v>
      </c>
      <c r="D28" s="10"/>
      <c r="E28" s="10"/>
    </row>
    <row r="29" spans="2:8">
      <c r="B29" s="12" t="s">
        <v>47</v>
      </c>
      <c r="C29" s="12" t="s">
        <v>48</v>
      </c>
      <c r="D29" s="10"/>
      <c r="E29" s="10"/>
    </row>
    <row r="30" spans="2:8">
      <c r="B30" s="12" t="s">
        <v>49</v>
      </c>
      <c r="C30" s="12" t="s">
        <v>50</v>
      </c>
      <c r="D30" s="10"/>
      <c r="E30" s="10"/>
    </row>
    <row r="31" spans="2:8">
      <c r="B31" s="12" t="s">
        <v>51</v>
      </c>
      <c r="C31" s="12"/>
      <c r="D31" s="10"/>
      <c r="E31" s="10"/>
    </row>
    <row r="32" spans="2:8">
      <c r="B32" s="12" t="s">
        <v>52</v>
      </c>
      <c r="C32" s="8" t="s">
        <v>53</v>
      </c>
      <c r="D32" s="17">
        <f>SUM(D23:D31)</f>
        <v>6670000</v>
      </c>
      <c r="E32" s="17">
        <f>SUM(E23:E31)</f>
        <v>6670000</v>
      </c>
    </row>
    <row r="33" spans="2:7">
      <c r="B33" s="16" t="s">
        <v>54</v>
      </c>
      <c r="C33" s="8" t="s">
        <v>55</v>
      </c>
      <c r="D33" s="18">
        <f>D21+D32</f>
        <v>6791800</v>
      </c>
      <c r="E33" s="18">
        <f>E21+E32</f>
        <v>6670000</v>
      </c>
    </row>
    <row r="34" spans="2:7">
      <c r="D34" s="19"/>
      <c r="E34" s="19"/>
    </row>
    <row r="35" spans="2:7">
      <c r="B35" s="8">
        <v>2</v>
      </c>
      <c r="C35" s="8" t="s">
        <v>56</v>
      </c>
      <c r="D35" s="10"/>
      <c r="E35" s="10"/>
    </row>
    <row r="36" spans="2:7">
      <c r="B36" s="16" t="s">
        <v>57</v>
      </c>
      <c r="C36" s="8" t="s">
        <v>58</v>
      </c>
      <c r="D36" s="10"/>
      <c r="E36" s="10"/>
    </row>
    <row r="37" spans="2:7" ht="13.5">
      <c r="B37" s="16" t="s">
        <v>59</v>
      </c>
      <c r="C37" s="11" t="s">
        <v>60</v>
      </c>
      <c r="D37" s="10"/>
      <c r="E37" s="10"/>
    </row>
    <row r="38" spans="2:7">
      <c r="B38" s="12" t="s">
        <v>61</v>
      </c>
      <c r="C38" s="12" t="s">
        <v>62</v>
      </c>
      <c r="D38" s="10">
        <v>10400200</v>
      </c>
      <c r="E38" s="10">
        <v>11828400</v>
      </c>
      <c r="G38" s="83"/>
    </row>
    <row r="39" spans="2:7">
      <c r="B39" s="12" t="s">
        <v>63</v>
      </c>
      <c r="C39" s="12" t="s">
        <v>64</v>
      </c>
      <c r="D39" s="10"/>
      <c r="E39" s="10"/>
    </row>
    <row r="40" spans="2:7">
      <c r="B40" s="12" t="s">
        <v>65</v>
      </c>
      <c r="C40" s="12" t="s">
        <v>66</v>
      </c>
      <c r="D40" s="10"/>
      <c r="E40" s="10">
        <v>0</v>
      </c>
    </row>
    <row r="41" spans="2:7">
      <c r="B41" s="12" t="s">
        <v>67</v>
      </c>
      <c r="C41" s="12" t="s">
        <v>68</v>
      </c>
      <c r="D41" s="10"/>
      <c r="E41" s="10"/>
    </row>
    <row r="42" spans="2:7">
      <c r="B42" s="12" t="s">
        <v>69</v>
      </c>
      <c r="C42" s="12" t="s">
        <v>70</v>
      </c>
      <c r="D42" s="10"/>
      <c r="E42" s="10"/>
    </row>
    <row r="43" spans="2:7">
      <c r="B43" s="12" t="s">
        <v>71</v>
      </c>
      <c r="C43" s="12" t="s">
        <v>72</v>
      </c>
      <c r="D43" s="10"/>
      <c r="E43" s="10"/>
    </row>
    <row r="44" spans="2:7">
      <c r="B44" s="12" t="s">
        <v>73</v>
      </c>
      <c r="C44" s="12" t="s">
        <v>74</v>
      </c>
      <c r="D44" s="10"/>
      <c r="E44" s="10"/>
    </row>
    <row r="45" spans="2:7">
      <c r="B45" s="12" t="s">
        <v>75</v>
      </c>
      <c r="C45" s="12" t="s">
        <v>76</v>
      </c>
      <c r="D45" s="10"/>
      <c r="E45" s="10"/>
    </row>
    <row r="46" spans="2:7">
      <c r="B46" s="12" t="s">
        <v>77</v>
      </c>
      <c r="C46" s="12" t="s">
        <v>78</v>
      </c>
      <c r="D46" s="10"/>
      <c r="E46" s="10"/>
    </row>
    <row r="47" spans="2:7">
      <c r="B47" s="12" t="s">
        <v>79</v>
      </c>
      <c r="C47" s="12" t="s">
        <v>80</v>
      </c>
      <c r="D47" s="10"/>
      <c r="E47" s="10"/>
    </row>
    <row r="48" spans="2:7" ht="38.25">
      <c r="B48" s="12" t="s">
        <v>81</v>
      </c>
      <c r="C48" s="15" t="s">
        <v>82</v>
      </c>
      <c r="D48" s="10"/>
      <c r="E48" s="10"/>
    </row>
    <row r="49" spans="2:7">
      <c r="B49" s="12" t="s">
        <v>83</v>
      </c>
      <c r="C49" s="12"/>
      <c r="D49" s="10"/>
      <c r="E49" s="10"/>
    </row>
    <row r="50" spans="2:7">
      <c r="B50" s="16" t="s">
        <v>84</v>
      </c>
      <c r="C50" s="8" t="s">
        <v>85</v>
      </c>
      <c r="D50" s="17">
        <f>SUM(D37:D49)</f>
        <v>10400200</v>
      </c>
      <c r="E50" s="17">
        <f>SUM(E37:E49)</f>
        <v>11828400</v>
      </c>
      <c r="G50" s="13"/>
    </row>
    <row r="51" spans="2:7" ht="13.5">
      <c r="B51" s="16" t="s">
        <v>86</v>
      </c>
      <c r="C51" s="11" t="s">
        <v>87</v>
      </c>
      <c r="D51" s="10"/>
      <c r="E51" s="10"/>
    </row>
    <row r="52" spans="2:7">
      <c r="B52" s="12" t="s">
        <v>88</v>
      </c>
      <c r="C52" s="12" t="s">
        <v>89</v>
      </c>
      <c r="D52" s="10"/>
      <c r="E52" s="10"/>
    </row>
    <row r="53" spans="2:7">
      <c r="B53" s="12" t="s">
        <v>90</v>
      </c>
      <c r="C53" s="12" t="s">
        <v>78</v>
      </c>
      <c r="D53" s="10"/>
      <c r="E53" s="10"/>
    </row>
    <row r="54" spans="2:7">
      <c r="B54" s="12" t="s">
        <v>91</v>
      </c>
      <c r="C54" s="12" t="s">
        <v>92</v>
      </c>
      <c r="D54" s="10"/>
      <c r="E54" s="10"/>
    </row>
    <row r="55" spans="2:7">
      <c r="B55" s="12" t="s">
        <v>93</v>
      </c>
      <c r="C55" s="12" t="s">
        <v>94</v>
      </c>
      <c r="D55" s="10"/>
      <c r="E55" s="10"/>
    </row>
    <row r="56" spans="2:7">
      <c r="B56" s="16" t="s">
        <v>95</v>
      </c>
      <c r="C56" s="8" t="s">
        <v>96</v>
      </c>
      <c r="D56" s="17">
        <v>0</v>
      </c>
      <c r="E56" s="17">
        <f>SUM(E52:E55)</f>
        <v>0</v>
      </c>
    </row>
    <row r="57" spans="2:7">
      <c r="B57" s="16" t="s">
        <v>97</v>
      </c>
      <c r="C57" s="8" t="s">
        <v>98</v>
      </c>
      <c r="D57" s="17">
        <f>D50+D56</f>
        <v>10400200</v>
      </c>
      <c r="E57" s="17">
        <f>E50+E56</f>
        <v>11828400</v>
      </c>
    </row>
    <row r="58" spans="2:7" ht="13.5">
      <c r="B58" s="16" t="s">
        <v>99</v>
      </c>
      <c r="C58" s="11" t="s">
        <v>100</v>
      </c>
      <c r="D58" s="10"/>
      <c r="E58" s="10"/>
    </row>
    <row r="59" spans="2:7">
      <c r="B59" s="12" t="s">
        <v>101</v>
      </c>
      <c r="C59" s="12" t="s">
        <v>102</v>
      </c>
      <c r="D59" s="10"/>
      <c r="E59" s="10"/>
    </row>
    <row r="60" spans="2:7">
      <c r="B60" s="12" t="s">
        <v>103</v>
      </c>
      <c r="C60" s="9" t="s">
        <v>104</v>
      </c>
      <c r="D60" s="10">
        <v>7215700</v>
      </c>
      <c r="E60" s="10">
        <f>+D60</f>
        <v>7215700</v>
      </c>
    </row>
    <row r="61" spans="2:7">
      <c r="B61" s="12" t="s">
        <v>105</v>
      </c>
      <c r="C61" s="9" t="s">
        <v>106</v>
      </c>
      <c r="D61" s="10"/>
      <c r="E61" s="10"/>
    </row>
    <row r="62" spans="2:7" s="20" customFormat="1">
      <c r="B62" s="12" t="s">
        <v>107</v>
      </c>
      <c r="C62" s="12" t="s">
        <v>108</v>
      </c>
      <c r="D62" s="17"/>
      <c r="E62" s="17"/>
    </row>
    <row r="63" spans="2:7" s="20" customFormat="1">
      <c r="B63" s="12" t="s">
        <v>109</v>
      </c>
      <c r="C63" s="12" t="s">
        <v>110</v>
      </c>
      <c r="D63" s="17"/>
      <c r="E63" s="17"/>
    </row>
    <row r="64" spans="2:7">
      <c r="B64" s="12" t="s">
        <v>111</v>
      </c>
      <c r="C64" s="12" t="s">
        <v>112</v>
      </c>
      <c r="D64" s="10"/>
      <c r="E64" s="10"/>
    </row>
    <row r="65" spans="2:7">
      <c r="B65" s="12" t="s">
        <v>113</v>
      </c>
      <c r="C65" s="12" t="s">
        <v>114</v>
      </c>
      <c r="D65" s="10"/>
      <c r="E65" s="10"/>
    </row>
    <row r="66" spans="2:7">
      <c r="B66" s="12" t="s">
        <v>115</v>
      </c>
      <c r="C66" s="12" t="s">
        <v>116</v>
      </c>
      <c r="D66" s="10">
        <v>27638200</v>
      </c>
      <c r="E66" s="10">
        <f>+D66</f>
        <v>27638200</v>
      </c>
    </row>
    <row r="67" spans="2:7">
      <c r="B67" s="12" t="s">
        <v>117</v>
      </c>
      <c r="C67" s="12" t="s">
        <v>118</v>
      </c>
      <c r="D67" s="17">
        <v>-38462300</v>
      </c>
      <c r="E67" s="17">
        <f>+D67+СТ2!D30</f>
        <v>-40012300</v>
      </c>
      <c r="G67" s="13"/>
    </row>
    <row r="68" spans="2:7">
      <c r="B68" s="12" t="s">
        <v>119</v>
      </c>
      <c r="C68" s="9"/>
      <c r="D68" s="10"/>
      <c r="E68" s="10"/>
    </row>
    <row r="69" spans="2:7">
      <c r="B69" s="12" t="s">
        <v>120</v>
      </c>
      <c r="C69" s="8" t="s">
        <v>121</v>
      </c>
      <c r="D69" s="17">
        <f>SUM(D60:D67)</f>
        <v>-3608400</v>
      </c>
      <c r="E69" s="17">
        <f>SUM(E60:E67)</f>
        <v>-5158400</v>
      </c>
      <c r="G69" s="13"/>
    </row>
    <row r="70" spans="2:7">
      <c r="B70" s="16" t="s">
        <v>122</v>
      </c>
      <c r="C70" s="8" t="s">
        <v>123</v>
      </c>
      <c r="D70" s="17">
        <f>D57+D69</f>
        <v>6791800</v>
      </c>
      <c r="E70" s="17">
        <f>E57+E69</f>
        <v>6670000</v>
      </c>
      <c r="G70" s="13"/>
    </row>
    <row r="71" spans="2:7">
      <c r="D71" s="21">
        <f>+D33-D70</f>
        <v>0</v>
      </c>
      <c r="E71" s="21">
        <f>+E33-E70</f>
        <v>0</v>
      </c>
      <c r="F71" s="21"/>
    </row>
    <row r="72" spans="2:7">
      <c r="D72" s="1"/>
      <c r="E72" s="13"/>
    </row>
    <row r="73" spans="2:7">
      <c r="D73" s="1"/>
      <c r="E73" s="1"/>
    </row>
    <row r="74" spans="2:7">
      <c r="D74" s="22" t="str">
        <f>+нүүр!A70</f>
        <v>Захирал . . . . . . . . . . . . . . . .  . . . . . . . . ./  He Jingwen    /</v>
      </c>
      <c r="E74" s="13"/>
    </row>
    <row r="75" spans="2:7">
      <c r="C75" s="22"/>
      <c r="D75" s="1"/>
      <c r="E75" s="1"/>
    </row>
    <row r="76" spans="2:7">
      <c r="D76" s="22" t="str">
        <f>+нүүр!A72</f>
        <v>Ерөнхий нягтлан бодогч . . .  . . . . . . . . . . . . . . . . . . ./   М.Жавхлан  /</v>
      </c>
      <c r="E76" s="1"/>
    </row>
    <row r="77" spans="2:7">
      <c r="D77" s="1"/>
      <c r="E77" s="1"/>
    </row>
  </sheetData>
  <mergeCells count="5">
    <mergeCell ref="C1:E1"/>
    <mergeCell ref="D4:E4"/>
    <mergeCell ref="B6:B7"/>
    <mergeCell ref="C6:C7"/>
    <mergeCell ref="D6:E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4ED48-3BC2-4599-BCEE-8E0D02EFE824}">
  <dimension ref="A1:F41"/>
  <sheetViews>
    <sheetView workbookViewId="0">
      <selection activeCell="D18" sqref="D18"/>
    </sheetView>
  </sheetViews>
  <sheetFormatPr defaultRowHeight="12.75"/>
  <cols>
    <col min="1" max="1" width="8" style="22" customWidth="1"/>
    <col min="2" max="2" width="49.5703125" style="1" customWidth="1"/>
    <col min="3" max="3" width="13.85546875" style="23" customWidth="1"/>
    <col min="4" max="4" width="16.7109375" style="23" customWidth="1"/>
    <col min="5" max="5" width="14" style="24" bestFit="1" customWidth="1"/>
    <col min="6" max="6" width="12.5703125" style="1" bestFit="1" customWidth="1"/>
    <col min="7" max="249" width="9.140625" style="1"/>
    <col min="250" max="250" width="53.42578125" style="1" customWidth="1"/>
    <col min="251" max="251" width="15.42578125" style="1" customWidth="1"/>
    <col min="252" max="252" width="18" style="1" customWidth="1"/>
    <col min="253" max="505" width="9.140625" style="1"/>
    <col min="506" max="506" width="53.42578125" style="1" customWidth="1"/>
    <col min="507" max="507" width="15.42578125" style="1" customWidth="1"/>
    <col min="508" max="508" width="18" style="1" customWidth="1"/>
    <col min="509" max="761" width="9.140625" style="1"/>
    <col min="762" max="762" width="53.42578125" style="1" customWidth="1"/>
    <col min="763" max="763" width="15.42578125" style="1" customWidth="1"/>
    <col min="764" max="764" width="18" style="1" customWidth="1"/>
    <col min="765" max="1017" width="9.140625" style="1"/>
    <col min="1018" max="1018" width="53.42578125" style="1" customWidth="1"/>
    <col min="1019" max="1019" width="15.42578125" style="1" customWidth="1"/>
    <col min="1020" max="1020" width="18" style="1" customWidth="1"/>
    <col min="1021" max="1273" width="9.140625" style="1"/>
    <col min="1274" max="1274" width="53.42578125" style="1" customWidth="1"/>
    <col min="1275" max="1275" width="15.42578125" style="1" customWidth="1"/>
    <col min="1276" max="1276" width="18" style="1" customWidth="1"/>
    <col min="1277" max="1529" width="9.140625" style="1"/>
    <col min="1530" max="1530" width="53.42578125" style="1" customWidth="1"/>
    <col min="1531" max="1531" width="15.42578125" style="1" customWidth="1"/>
    <col min="1532" max="1532" width="18" style="1" customWidth="1"/>
    <col min="1533" max="1785" width="9.140625" style="1"/>
    <col min="1786" max="1786" width="53.42578125" style="1" customWidth="1"/>
    <col min="1787" max="1787" width="15.42578125" style="1" customWidth="1"/>
    <col min="1788" max="1788" width="18" style="1" customWidth="1"/>
    <col min="1789" max="2041" width="9.140625" style="1"/>
    <col min="2042" max="2042" width="53.42578125" style="1" customWidth="1"/>
    <col min="2043" max="2043" width="15.42578125" style="1" customWidth="1"/>
    <col min="2044" max="2044" width="18" style="1" customWidth="1"/>
    <col min="2045" max="2297" width="9.140625" style="1"/>
    <col min="2298" max="2298" width="53.42578125" style="1" customWidth="1"/>
    <col min="2299" max="2299" width="15.42578125" style="1" customWidth="1"/>
    <col min="2300" max="2300" width="18" style="1" customWidth="1"/>
    <col min="2301" max="2553" width="9.140625" style="1"/>
    <col min="2554" max="2554" width="53.42578125" style="1" customWidth="1"/>
    <col min="2555" max="2555" width="15.42578125" style="1" customWidth="1"/>
    <col min="2556" max="2556" width="18" style="1" customWidth="1"/>
    <col min="2557" max="2809" width="9.140625" style="1"/>
    <col min="2810" max="2810" width="53.42578125" style="1" customWidth="1"/>
    <col min="2811" max="2811" width="15.42578125" style="1" customWidth="1"/>
    <col min="2812" max="2812" width="18" style="1" customWidth="1"/>
    <col min="2813" max="3065" width="9.140625" style="1"/>
    <col min="3066" max="3066" width="53.42578125" style="1" customWidth="1"/>
    <col min="3067" max="3067" width="15.42578125" style="1" customWidth="1"/>
    <col min="3068" max="3068" width="18" style="1" customWidth="1"/>
    <col min="3069" max="3321" width="9.140625" style="1"/>
    <col min="3322" max="3322" width="53.42578125" style="1" customWidth="1"/>
    <col min="3323" max="3323" width="15.42578125" style="1" customWidth="1"/>
    <col min="3324" max="3324" width="18" style="1" customWidth="1"/>
    <col min="3325" max="3577" width="9.140625" style="1"/>
    <col min="3578" max="3578" width="53.42578125" style="1" customWidth="1"/>
    <col min="3579" max="3579" width="15.42578125" style="1" customWidth="1"/>
    <col min="3580" max="3580" width="18" style="1" customWidth="1"/>
    <col min="3581" max="3833" width="9.140625" style="1"/>
    <col min="3834" max="3834" width="53.42578125" style="1" customWidth="1"/>
    <col min="3835" max="3835" width="15.42578125" style="1" customWidth="1"/>
    <col min="3836" max="3836" width="18" style="1" customWidth="1"/>
    <col min="3837" max="4089" width="9.140625" style="1"/>
    <col min="4090" max="4090" width="53.42578125" style="1" customWidth="1"/>
    <col min="4091" max="4091" width="15.42578125" style="1" customWidth="1"/>
    <col min="4092" max="4092" width="18" style="1" customWidth="1"/>
    <col min="4093" max="4345" width="9.140625" style="1"/>
    <col min="4346" max="4346" width="53.42578125" style="1" customWidth="1"/>
    <col min="4347" max="4347" width="15.42578125" style="1" customWidth="1"/>
    <col min="4348" max="4348" width="18" style="1" customWidth="1"/>
    <col min="4349" max="4601" width="9.140625" style="1"/>
    <col min="4602" max="4602" width="53.42578125" style="1" customWidth="1"/>
    <col min="4603" max="4603" width="15.42578125" style="1" customWidth="1"/>
    <col min="4604" max="4604" width="18" style="1" customWidth="1"/>
    <col min="4605" max="4857" width="9.140625" style="1"/>
    <col min="4858" max="4858" width="53.42578125" style="1" customWidth="1"/>
    <col min="4859" max="4859" width="15.42578125" style="1" customWidth="1"/>
    <col min="4860" max="4860" width="18" style="1" customWidth="1"/>
    <col min="4861" max="5113" width="9.140625" style="1"/>
    <col min="5114" max="5114" width="53.42578125" style="1" customWidth="1"/>
    <col min="5115" max="5115" width="15.42578125" style="1" customWidth="1"/>
    <col min="5116" max="5116" width="18" style="1" customWidth="1"/>
    <col min="5117" max="5369" width="9.140625" style="1"/>
    <col min="5370" max="5370" width="53.42578125" style="1" customWidth="1"/>
    <col min="5371" max="5371" width="15.42578125" style="1" customWidth="1"/>
    <col min="5372" max="5372" width="18" style="1" customWidth="1"/>
    <col min="5373" max="5625" width="9.140625" style="1"/>
    <col min="5626" max="5626" width="53.42578125" style="1" customWidth="1"/>
    <col min="5627" max="5627" width="15.42578125" style="1" customWidth="1"/>
    <col min="5628" max="5628" width="18" style="1" customWidth="1"/>
    <col min="5629" max="5881" width="9.140625" style="1"/>
    <col min="5882" max="5882" width="53.42578125" style="1" customWidth="1"/>
    <col min="5883" max="5883" width="15.42578125" style="1" customWidth="1"/>
    <col min="5884" max="5884" width="18" style="1" customWidth="1"/>
    <col min="5885" max="6137" width="9.140625" style="1"/>
    <col min="6138" max="6138" width="53.42578125" style="1" customWidth="1"/>
    <col min="6139" max="6139" width="15.42578125" style="1" customWidth="1"/>
    <col min="6140" max="6140" width="18" style="1" customWidth="1"/>
    <col min="6141" max="6393" width="9.140625" style="1"/>
    <col min="6394" max="6394" width="53.42578125" style="1" customWidth="1"/>
    <col min="6395" max="6395" width="15.42578125" style="1" customWidth="1"/>
    <col min="6396" max="6396" width="18" style="1" customWidth="1"/>
    <col min="6397" max="6649" width="9.140625" style="1"/>
    <col min="6650" max="6650" width="53.42578125" style="1" customWidth="1"/>
    <col min="6651" max="6651" width="15.42578125" style="1" customWidth="1"/>
    <col min="6652" max="6652" width="18" style="1" customWidth="1"/>
    <col min="6653" max="6905" width="9.140625" style="1"/>
    <col min="6906" max="6906" width="53.42578125" style="1" customWidth="1"/>
    <col min="6907" max="6907" width="15.42578125" style="1" customWidth="1"/>
    <col min="6908" max="6908" width="18" style="1" customWidth="1"/>
    <col min="6909" max="7161" width="9.140625" style="1"/>
    <col min="7162" max="7162" width="53.42578125" style="1" customWidth="1"/>
    <col min="7163" max="7163" width="15.42578125" style="1" customWidth="1"/>
    <col min="7164" max="7164" width="18" style="1" customWidth="1"/>
    <col min="7165" max="7417" width="9.140625" style="1"/>
    <col min="7418" max="7418" width="53.42578125" style="1" customWidth="1"/>
    <col min="7419" max="7419" width="15.42578125" style="1" customWidth="1"/>
    <col min="7420" max="7420" width="18" style="1" customWidth="1"/>
    <col min="7421" max="7673" width="9.140625" style="1"/>
    <col min="7674" max="7674" width="53.42578125" style="1" customWidth="1"/>
    <col min="7675" max="7675" width="15.42578125" style="1" customWidth="1"/>
    <col min="7676" max="7676" width="18" style="1" customWidth="1"/>
    <col min="7677" max="7929" width="9.140625" style="1"/>
    <col min="7930" max="7930" width="53.42578125" style="1" customWidth="1"/>
    <col min="7931" max="7931" width="15.42578125" style="1" customWidth="1"/>
    <col min="7932" max="7932" width="18" style="1" customWidth="1"/>
    <col min="7933" max="8185" width="9.140625" style="1"/>
    <col min="8186" max="8186" width="53.42578125" style="1" customWidth="1"/>
    <col min="8187" max="8187" width="15.42578125" style="1" customWidth="1"/>
    <col min="8188" max="8188" width="18" style="1" customWidth="1"/>
    <col min="8189" max="8441" width="9.140625" style="1"/>
    <col min="8442" max="8442" width="53.42578125" style="1" customWidth="1"/>
    <col min="8443" max="8443" width="15.42578125" style="1" customWidth="1"/>
    <col min="8444" max="8444" width="18" style="1" customWidth="1"/>
    <col min="8445" max="8697" width="9.140625" style="1"/>
    <col min="8698" max="8698" width="53.42578125" style="1" customWidth="1"/>
    <col min="8699" max="8699" width="15.42578125" style="1" customWidth="1"/>
    <col min="8700" max="8700" width="18" style="1" customWidth="1"/>
    <col min="8701" max="8953" width="9.140625" style="1"/>
    <col min="8954" max="8954" width="53.42578125" style="1" customWidth="1"/>
    <col min="8955" max="8955" width="15.42578125" style="1" customWidth="1"/>
    <col min="8956" max="8956" width="18" style="1" customWidth="1"/>
    <col min="8957" max="9209" width="9.140625" style="1"/>
    <col min="9210" max="9210" width="53.42578125" style="1" customWidth="1"/>
    <col min="9211" max="9211" width="15.42578125" style="1" customWidth="1"/>
    <col min="9212" max="9212" width="18" style="1" customWidth="1"/>
    <col min="9213" max="9465" width="9.140625" style="1"/>
    <col min="9466" max="9466" width="53.42578125" style="1" customWidth="1"/>
    <col min="9467" max="9467" width="15.42578125" style="1" customWidth="1"/>
    <col min="9468" max="9468" width="18" style="1" customWidth="1"/>
    <col min="9469" max="9721" width="9.140625" style="1"/>
    <col min="9722" max="9722" width="53.42578125" style="1" customWidth="1"/>
    <col min="9723" max="9723" width="15.42578125" style="1" customWidth="1"/>
    <col min="9724" max="9724" width="18" style="1" customWidth="1"/>
    <col min="9725" max="9977" width="9.140625" style="1"/>
    <col min="9978" max="9978" width="53.42578125" style="1" customWidth="1"/>
    <col min="9979" max="9979" width="15.42578125" style="1" customWidth="1"/>
    <col min="9980" max="9980" width="18" style="1" customWidth="1"/>
    <col min="9981" max="10233" width="9.140625" style="1"/>
    <col min="10234" max="10234" width="53.42578125" style="1" customWidth="1"/>
    <col min="10235" max="10235" width="15.42578125" style="1" customWidth="1"/>
    <col min="10236" max="10236" width="18" style="1" customWidth="1"/>
    <col min="10237" max="10489" width="9.140625" style="1"/>
    <col min="10490" max="10490" width="53.42578125" style="1" customWidth="1"/>
    <col min="10491" max="10491" width="15.42578125" style="1" customWidth="1"/>
    <col min="10492" max="10492" width="18" style="1" customWidth="1"/>
    <col min="10493" max="10745" width="9.140625" style="1"/>
    <col min="10746" max="10746" width="53.42578125" style="1" customWidth="1"/>
    <col min="10747" max="10747" width="15.42578125" style="1" customWidth="1"/>
    <col min="10748" max="10748" width="18" style="1" customWidth="1"/>
    <col min="10749" max="11001" width="9.140625" style="1"/>
    <col min="11002" max="11002" width="53.42578125" style="1" customWidth="1"/>
    <col min="11003" max="11003" width="15.42578125" style="1" customWidth="1"/>
    <col min="11004" max="11004" width="18" style="1" customWidth="1"/>
    <col min="11005" max="11257" width="9.140625" style="1"/>
    <col min="11258" max="11258" width="53.42578125" style="1" customWidth="1"/>
    <col min="11259" max="11259" width="15.42578125" style="1" customWidth="1"/>
    <col min="11260" max="11260" width="18" style="1" customWidth="1"/>
    <col min="11261" max="11513" width="9.140625" style="1"/>
    <col min="11514" max="11514" width="53.42578125" style="1" customWidth="1"/>
    <col min="11515" max="11515" width="15.42578125" style="1" customWidth="1"/>
    <col min="11516" max="11516" width="18" style="1" customWidth="1"/>
    <col min="11517" max="11769" width="9.140625" style="1"/>
    <col min="11770" max="11770" width="53.42578125" style="1" customWidth="1"/>
    <col min="11771" max="11771" width="15.42578125" style="1" customWidth="1"/>
    <col min="11772" max="11772" width="18" style="1" customWidth="1"/>
    <col min="11773" max="12025" width="9.140625" style="1"/>
    <col min="12026" max="12026" width="53.42578125" style="1" customWidth="1"/>
    <col min="12027" max="12027" width="15.42578125" style="1" customWidth="1"/>
    <col min="12028" max="12028" width="18" style="1" customWidth="1"/>
    <col min="12029" max="12281" width="9.140625" style="1"/>
    <col min="12282" max="12282" width="53.42578125" style="1" customWidth="1"/>
    <col min="12283" max="12283" width="15.42578125" style="1" customWidth="1"/>
    <col min="12284" max="12284" width="18" style="1" customWidth="1"/>
    <col min="12285" max="12537" width="9.140625" style="1"/>
    <col min="12538" max="12538" width="53.42578125" style="1" customWidth="1"/>
    <col min="12539" max="12539" width="15.42578125" style="1" customWidth="1"/>
    <col min="12540" max="12540" width="18" style="1" customWidth="1"/>
    <col min="12541" max="12793" width="9.140625" style="1"/>
    <col min="12794" max="12794" width="53.42578125" style="1" customWidth="1"/>
    <col min="12795" max="12795" width="15.42578125" style="1" customWidth="1"/>
    <col min="12796" max="12796" width="18" style="1" customWidth="1"/>
    <col min="12797" max="13049" width="9.140625" style="1"/>
    <col min="13050" max="13050" width="53.42578125" style="1" customWidth="1"/>
    <col min="13051" max="13051" width="15.42578125" style="1" customWidth="1"/>
    <col min="13052" max="13052" width="18" style="1" customWidth="1"/>
    <col min="13053" max="13305" width="9.140625" style="1"/>
    <col min="13306" max="13306" width="53.42578125" style="1" customWidth="1"/>
    <col min="13307" max="13307" width="15.42578125" style="1" customWidth="1"/>
    <col min="13308" max="13308" width="18" style="1" customWidth="1"/>
    <col min="13309" max="13561" width="9.140625" style="1"/>
    <col min="13562" max="13562" width="53.42578125" style="1" customWidth="1"/>
    <col min="13563" max="13563" width="15.42578125" style="1" customWidth="1"/>
    <col min="13564" max="13564" width="18" style="1" customWidth="1"/>
    <col min="13565" max="13817" width="9.140625" style="1"/>
    <col min="13818" max="13818" width="53.42578125" style="1" customWidth="1"/>
    <col min="13819" max="13819" width="15.42578125" style="1" customWidth="1"/>
    <col min="13820" max="13820" width="18" style="1" customWidth="1"/>
    <col min="13821" max="14073" width="9.140625" style="1"/>
    <col min="14074" max="14074" width="53.42578125" style="1" customWidth="1"/>
    <col min="14075" max="14075" width="15.42578125" style="1" customWidth="1"/>
    <col min="14076" max="14076" width="18" style="1" customWidth="1"/>
    <col min="14077" max="14329" width="9.140625" style="1"/>
    <col min="14330" max="14330" width="53.42578125" style="1" customWidth="1"/>
    <col min="14331" max="14331" width="15.42578125" style="1" customWidth="1"/>
    <col min="14332" max="14332" width="18" style="1" customWidth="1"/>
    <col min="14333" max="14585" width="9.140625" style="1"/>
    <col min="14586" max="14586" width="53.42578125" style="1" customWidth="1"/>
    <col min="14587" max="14587" width="15.42578125" style="1" customWidth="1"/>
    <col min="14588" max="14588" width="18" style="1" customWidth="1"/>
    <col min="14589" max="14841" width="9.140625" style="1"/>
    <col min="14842" max="14842" width="53.42578125" style="1" customWidth="1"/>
    <col min="14843" max="14843" width="15.42578125" style="1" customWidth="1"/>
    <col min="14844" max="14844" width="18" style="1" customWidth="1"/>
    <col min="14845" max="15097" width="9.140625" style="1"/>
    <col min="15098" max="15098" width="53.42578125" style="1" customWidth="1"/>
    <col min="15099" max="15099" width="15.42578125" style="1" customWidth="1"/>
    <col min="15100" max="15100" width="18" style="1" customWidth="1"/>
    <col min="15101" max="15353" width="9.140625" style="1"/>
    <col min="15354" max="15354" width="53.42578125" style="1" customWidth="1"/>
    <col min="15355" max="15355" width="15.42578125" style="1" customWidth="1"/>
    <col min="15356" max="15356" width="18" style="1" customWidth="1"/>
    <col min="15357" max="15609" width="9.140625" style="1"/>
    <col min="15610" max="15610" width="53.42578125" style="1" customWidth="1"/>
    <col min="15611" max="15611" width="15.42578125" style="1" customWidth="1"/>
    <col min="15612" max="15612" width="18" style="1" customWidth="1"/>
    <col min="15613" max="15865" width="9.140625" style="1"/>
    <col min="15866" max="15866" width="53.42578125" style="1" customWidth="1"/>
    <col min="15867" max="15867" width="15.42578125" style="1" customWidth="1"/>
    <col min="15868" max="15868" width="18" style="1" customWidth="1"/>
    <col min="15869" max="16121" width="9.140625" style="1"/>
    <col min="16122" max="16122" width="53.42578125" style="1" customWidth="1"/>
    <col min="16123" max="16123" width="15.42578125" style="1" customWidth="1"/>
    <col min="16124" max="16124" width="18" style="1" customWidth="1"/>
    <col min="16125" max="16384" width="9.140625" style="1"/>
  </cols>
  <sheetData>
    <row r="1" spans="1:6" ht="14.25">
      <c r="B1" s="2" t="s">
        <v>124</v>
      </c>
      <c r="C1" s="7"/>
      <c r="D1" s="7" t="s">
        <v>125</v>
      </c>
    </row>
    <row r="2" spans="1:6" ht="15">
      <c r="B2" s="3"/>
      <c r="C2" s="1"/>
      <c r="D2" s="1"/>
    </row>
    <row r="3" spans="1:6" ht="15.75" thickBot="1">
      <c r="B3" s="5" t="str">
        <f>+СТ1!C3</f>
        <v>" Глобал лайф технологи" ХК</v>
      </c>
      <c r="C3" s="1"/>
      <c r="D3" s="1"/>
    </row>
    <row r="4" spans="1:6" ht="14.25" customHeight="1" thickTop="1">
      <c r="B4" s="25" t="str">
        <f>+[1]CT1!C4:C4</f>
        <v>(Аж ахуйн нэгж, байгууллагын нэр)</v>
      </c>
      <c r="C4" s="1"/>
      <c r="D4" s="1"/>
    </row>
    <row r="5" spans="1:6">
      <c r="C5" s="26"/>
      <c r="D5" s="26" t="str">
        <f>+нүүр!A57</f>
        <v>2023 оны 12- р сарын  31 өдөр</v>
      </c>
    </row>
    <row r="6" spans="1:6">
      <c r="C6" s="26"/>
      <c r="D6" s="26" t="str">
        <f>+[1]CT1!E5</f>
        <v>(төгрөгөөр)</v>
      </c>
    </row>
    <row r="7" spans="1:6">
      <c r="A7" s="62" t="s">
        <v>126</v>
      </c>
      <c r="B7" s="73" t="s">
        <v>127</v>
      </c>
      <c r="C7" s="74" t="s">
        <v>128</v>
      </c>
      <c r="D7" s="74" t="s">
        <v>129</v>
      </c>
    </row>
    <row r="8" spans="1:6">
      <c r="A8" s="62"/>
      <c r="B8" s="73"/>
      <c r="C8" s="75"/>
      <c r="D8" s="75"/>
    </row>
    <row r="9" spans="1:6">
      <c r="A9" s="9">
        <v>1</v>
      </c>
      <c r="B9" s="16" t="s">
        <v>130</v>
      </c>
      <c r="C9" s="18">
        <v>0</v>
      </c>
      <c r="D9" s="18">
        <v>0</v>
      </c>
    </row>
    <row r="10" spans="1:6">
      <c r="A10" s="9">
        <v>2</v>
      </c>
      <c r="B10" s="12" t="s">
        <v>131</v>
      </c>
      <c r="C10" s="10">
        <v>0</v>
      </c>
      <c r="D10" s="10">
        <v>0</v>
      </c>
    </row>
    <row r="11" spans="1:6">
      <c r="A11" s="9">
        <v>3</v>
      </c>
      <c r="B11" s="16" t="s">
        <v>132</v>
      </c>
      <c r="C11" s="17">
        <f>+C9-C10</f>
        <v>0</v>
      </c>
      <c r="D11" s="17">
        <f>+D9-D10</f>
        <v>0</v>
      </c>
    </row>
    <row r="12" spans="1:6">
      <c r="A12" s="9">
        <v>4</v>
      </c>
      <c r="B12" s="12" t="s">
        <v>133</v>
      </c>
      <c r="C12" s="10"/>
      <c r="D12" s="10"/>
    </row>
    <row r="13" spans="1:6">
      <c r="A13" s="9">
        <v>5</v>
      </c>
      <c r="B13" s="12" t="s">
        <v>134</v>
      </c>
      <c r="C13" s="10"/>
      <c r="D13" s="10"/>
      <c r="F13" s="13"/>
    </row>
    <row r="14" spans="1:6">
      <c r="A14" s="9">
        <v>6</v>
      </c>
      <c r="B14" s="12" t="s">
        <v>135</v>
      </c>
      <c r="C14" s="10"/>
      <c r="D14" s="10"/>
    </row>
    <row r="15" spans="1:6">
      <c r="A15" s="9">
        <v>7</v>
      </c>
      <c r="B15" s="12" t="s">
        <v>136</v>
      </c>
      <c r="C15" s="18"/>
      <c r="D15" s="18"/>
    </row>
    <row r="16" spans="1:6">
      <c r="A16" s="9">
        <v>8</v>
      </c>
      <c r="B16" s="12" t="s">
        <v>137</v>
      </c>
      <c r="C16" s="17"/>
      <c r="D16" s="17"/>
    </row>
    <row r="17" spans="1:6">
      <c r="A17" s="9">
        <v>9</v>
      </c>
      <c r="B17" s="12" t="s">
        <v>138</v>
      </c>
      <c r="C17" s="10"/>
      <c r="D17" s="10"/>
    </row>
    <row r="18" spans="1:6">
      <c r="A18" s="9">
        <v>10</v>
      </c>
      <c r="B18" s="12" t="s">
        <v>139</v>
      </c>
      <c r="C18" s="10">
        <v>0</v>
      </c>
      <c r="D18" s="10">
        <v>1550000</v>
      </c>
    </row>
    <row r="19" spans="1:6">
      <c r="A19" s="9">
        <v>11</v>
      </c>
      <c r="B19" s="12" t="s">
        <v>140</v>
      </c>
      <c r="C19" s="10"/>
      <c r="D19" s="10"/>
    </row>
    <row r="20" spans="1:6">
      <c r="A20" s="9">
        <v>12</v>
      </c>
      <c r="B20" s="12" t="s">
        <v>141</v>
      </c>
      <c r="C20" s="10">
        <v>1800200</v>
      </c>
      <c r="D20" s="10">
        <v>0</v>
      </c>
    </row>
    <row r="21" spans="1:6">
      <c r="A21" s="9">
        <v>13</v>
      </c>
      <c r="B21" s="12" t="s">
        <v>142</v>
      </c>
      <c r="C21" s="10"/>
      <c r="D21" s="10"/>
    </row>
    <row r="22" spans="1:6">
      <c r="A22" s="9">
        <v>14</v>
      </c>
      <c r="B22" s="12" t="s">
        <v>143</v>
      </c>
      <c r="C22" s="10"/>
      <c r="D22" s="10"/>
    </row>
    <row r="23" spans="1:6">
      <c r="A23" s="9">
        <v>15</v>
      </c>
      <c r="B23" s="12" t="s">
        <v>144</v>
      </c>
      <c r="C23" s="10"/>
      <c r="D23" s="10"/>
    </row>
    <row r="24" spans="1:6">
      <c r="A24" s="9">
        <v>16</v>
      </c>
      <c r="B24" s="12" t="s">
        <v>145</v>
      </c>
      <c r="C24" s="10"/>
      <c r="D24" s="10"/>
    </row>
    <row r="25" spans="1:6">
      <c r="A25" s="9">
        <v>17</v>
      </c>
      <c r="B25" s="12" t="s">
        <v>146</v>
      </c>
      <c r="C25" s="10"/>
      <c r="D25" s="10"/>
      <c r="F25" s="13"/>
    </row>
    <row r="26" spans="1:6">
      <c r="A26" s="9">
        <v>18</v>
      </c>
      <c r="B26" s="16" t="s">
        <v>147</v>
      </c>
      <c r="C26" s="27">
        <f>+C11+C13-C18+C22+C25+C21-C20</f>
        <v>-1800200</v>
      </c>
      <c r="D26" s="27">
        <f>+D11+D13-D18+D22+D25+D21-D20</f>
        <v>-1550000</v>
      </c>
      <c r="F26" s="13"/>
    </row>
    <row r="27" spans="1:6">
      <c r="A27" s="9">
        <v>19</v>
      </c>
      <c r="B27" s="12" t="s">
        <v>148</v>
      </c>
      <c r="C27" s="10"/>
      <c r="D27" s="10"/>
      <c r="F27" s="13"/>
    </row>
    <row r="28" spans="1:6">
      <c r="A28" s="9">
        <v>20</v>
      </c>
      <c r="B28" s="16" t="s">
        <v>149</v>
      </c>
      <c r="C28" s="27">
        <f>+C26+C27</f>
        <v>-1800200</v>
      </c>
      <c r="D28" s="27">
        <f>+D26+D27</f>
        <v>-1550000</v>
      </c>
    </row>
    <row r="29" spans="1:6">
      <c r="A29" s="9">
        <v>21</v>
      </c>
      <c r="B29" s="16" t="s">
        <v>150</v>
      </c>
      <c r="C29" s="10"/>
      <c r="D29" s="10"/>
    </row>
    <row r="30" spans="1:6">
      <c r="A30" s="9">
        <v>22</v>
      </c>
      <c r="B30" s="16" t="s">
        <v>151</v>
      </c>
      <c r="C30" s="10">
        <f>+C28</f>
        <v>-1800200</v>
      </c>
      <c r="D30" s="10">
        <f>+D28</f>
        <v>-1550000</v>
      </c>
    </row>
    <row r="31" spans="1:6">
      <c r="A31" s="9">
        <v>23</v>
      </c>
      <c r="B31" s="16" t="s">
        <v>152</v>
      </c>
      <c r="C31" s="10"/>
      <c r="D31" s="10"/>
    </row>
    <row r="32" spans="1:6">
      <c r="A32" s="69"/>
      <c r="B32" s="12" t="s">
        <v>153</v>
      </c>
      <c r="C32" s="10"/>
      <c r="D32" s="10"/>
    </row>
    <row r="33" spans="1:4">
      <c r="A33" s="76"/>
      <c r="B33" s="12" t="s">
        <v>154</v>
      </c>
      <c r="C33" s="10"/>
      <c r="D33" s="10"/>
    </row>
    <row r="34" spans="1:4">
      <c r="A34" s="70"/>
      <c r="B34" s="12" t="s">
        <v>155</v>
      </c>
      <c r="C34" s="28"/>
      <c r="D34" s="18"/>
    </row>
    <row r="35" spans="1:4">
      <c r="A35" s="9">
        <v>24</v>
      </c>
      <c r="B35" s="16" t="s">
        <v>156</v>
      </c>
      <c r="C35" s="17"/>
      <c r="D35" s="17"/>
    </row>
    <row r="36" spans="1:4">
      <c r="A36" s="9">
        <v>25</v>
      </c>
      <c r="B36" s="16" t="s">
        <v>157</v>
      </c>
      <c r="C36" s="10"/>
      <c r="D36" s="10"/>
    </row>
    <row r="37" spans="1:4">
      <c r="B37" s="20"/>
      <c r="C37" s="29"/>
      <c r="D37" s="29"/>
    </row>
    <row r="38" spans="1:4">
      <c r="C38" s="13"/>
      <c r="D38" s="13"/>
    </row>
    <row r="39" spans="1:4">
      <c r="C39" s="22" t="str">
        <f>+[2]CT1!C74</f>
        <v>Захирал . . . . . . . . . . . . . . . . . . ./  He Jingwen    /</v>
      </c>
      <c r="D39" s="1"/>
    </row>
    <row r="40" spans="1:4">
      <c r="B40" s="22"/>
      <c r="C40" s="1"/>
      <c r="D40" s="1"/>
    </row>
    <row r="41" spans="1:4">
      <c r="C41" s="22" t="str">
        <f>+[2]CT1!C76</f>
        <v>Ерөнхий нягтлан бодогч . . . . . . . . . . . . . . . ./   М.Жавхлан  /</v>
      </c>
      <c r="D41" s="1"/>
    </row>
  </sheetData>
  <mergeCells count="5">
    <mergeCell ref="A7:A8"/>
    <mergeCell ref="B7:B8"/>
    <mergeCell ref="C7:C8"/>
    <mergeCell ref="D7:D8"/>
    <mergeCell ref="A32:A3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A949F-6C99-472D-85D8-C1BD0E5E8ACF}">
  <sheetPr>
    <pageSetUpPr fitToPage="1"/>
  </sheetPr>
  <dimension ref="A1:K30"/>
  <sheetViews>
    <sheetView workbookViewId="0">
      <selection activeCell="J23" sqref="J23"/>
    </sheetView>
  </sheetViews>
  <sheetFormatPr defaultRowHeight="12.75"/>
  <cols>
    <col min="1" max="1" width="2.7109375" style="1" bestFit="1" customWidth="1"/>
    <col min="2" max="2" width="29" style="1" customWidth="1"/>
    <col min="3" max="3" width="12.7109375" style="1" customWidth="1"/>
    <col min="4" max="4" width="9.85546875" style="1" customWidth="1"/>
    <col min="5" max="5" width="8.5703125" style="1" customWidth="1"/>
    <col min="6" max="6" width="10" style="1" customWidth="1"/>
    <col min="7" max="7" width="7.85546875" style="1" customWidth="1"/>
    <col min="8" max="8" width="12.85546875" style="1" customWidth="1"/>
    <col min="9" max="9" width="13.85546875" style="23" customWidth="1"/>
    <col min="10" max="10" width="18.28515625" style="1" customWidth="1"/>
    <col min="11" max="11" width="15" style="1" bestFit="1" customWidth="1"/>
    <col min="12" max="12" width="13.5703125" style="1" bestFit="1" customWidth="1"/>
    <col min="13" max="259" width="9.140625" style="1"/>
    <col min="260" max="260" width="47.5703125" style="1" customWidth="1"/>
    <col min="261" max="261" width="15.140625" style="1" customWidth="1"/>
    <col min="262" max="262" width="11.85546875" style="1" customWidth="1"/>
    <col min="263" max="263" width="10.42578125" style="1" customWidth="1"/>
    <col min="264" max="264" width="10.7109375" style="1" customWidth="1"/>
    <col min="265" max="265" width="15.28515625" style="1" customWidth="1"/>
    <col min="266" max="266" width="14.7109375" style="1" bestFit="1" customWidth="1"/>
    <col min="267" max="515" width="9.140625" style="1"/>
    <col min="516" max="516" width="47.5703125" style="1" customWidth="1"/>
    <col min="517" max="517" width="15.140625" style="1" customWidth="1"/>
    <col min="518" max="518" width="11.85546875" style="1" customWidth="1"/>
    <col min="519" max="519" width="10.42578125" style="1" customWidth="1"/>
    <col min="520" max="520" width="10.7109375" style="1" customWidth="1"/>
    <col min="521" max="521" width="15.28515625" style="1" customWidth="1"/>
    <col min="522" max="522" width="14.7109375" style="1" bestFit="1" customWidth="1"/>
    <col min="523" max="771" width="9.140625" style="1"/>
    <col min="772" max="772" width="47.5703125" style="1" customWidth="1"/>
    <col min="773" max="773" width="15.140625" style="1" customWidth="1"/>
    <col min="774" max="774" width="11.85546875" style="1" customWidth="1"/>
    <col min="775" max="775" width="10.42578125" style="1" customWidth="1"/>
    <col min="776" max="776" width="10.7109375" style="1" customWidth="1"/>
    <col min="777" max="777" width="15.28515625" style="1" customWidth="1"/>
    <col min="778" max="778" width="14.7109375" style="1" bestFit="1" customWidth="1"/>
    <col min="779" max="1027" width="9.140625" style="1"/>
    <col min="1028" max="1028" width="47.5703125" style="1" customWidth="1"/>
    <col min="1029" max="1029" width="15.140625" style="1" customWidth="1"/>
    <col min="1030" max="1030" width="11.85546875" style="1" customWidth="1"/>
    <col min="1031" max="1031" width="10.42578125" style="1" customWidth="1"/>
    <col min="1032" max="1032" width="10.7109375" style="1" customWidth="1"/>
    <col min="1033" max="1033" width="15.28515625" style="1" customWidth="1"/>
    <col min="1034" max="1034" width="14.7109375" style="1" bestFit="1" customWidth="1"/>
    <col min="1035" max="1283" width="9.140625" style="1"/>
    <col min="1284" max="1284" width="47.5703125" style="1" customWidth="1"/>
    <col min="1285" max="1285" width="15.140625" style="1" customWidth="1"/>
    <col min="1286" max="1286" width="11.85546875" style="1" customWidth="1"/>
    <col min="1287" max="1287" width="10.42578125" style="1" customWidth="1"/>
    <col min="1288" max="1288" width="10.7109375" style="1" customWidth="1"/>
    <col min="1289" max="1289" width="15.28515625" style="1" customWidth="1"/>
    <col min="1290" max="1290" width="14.7109375" style="1" bestFit="1" customWidth="1"/>
    <col min="1291" max="1539" width="9.140625" style="1"/>
    <col min="1540" max="1540" width="47.5703125" style="1" customWidth="1"/>
    <col min="1541" max="1541" width="15.140625" style="1" customWidth="1"/>
    <col min="1542" max="1542" width="11.85546875" style="1" customWidth="1"/>
    <col min="1543" max="1543" width="10.42578125" style="1" customWidth="1"/>
    <col min="1544" max="1544" width="10.7109375" style="1" customWidth="1"/>
    <col min="1545" max="1545" width="15.28515625" style="1" customWidth="1"/>
    <col min="1546" max="1546" width="14.7109375" style="1" bestFit="1" customWidth="1"/>
    <col min="1547" max="1795" width="9.140625" style="1"/>
    <col min="1796" max="1796" width="47.5703125" style="1" customWidth="1"/>
    <col min="1797" max="1797" width="15.140625" style="1" customWidth="1"/>
    <col min="1798" max="1798" width="11.85546875" style="1" customWidth="1"/>
    <col min="1799" max="1799" width="10.42578125" style="1" customWidth="1"/>
    <col min="1800" max="1800" width="10.7109375" style="1" customWidth="1"/>
    <col min="1801" max="1801" width="15.28515625" style="1" customWidth="1"/>
    <col min="1802" max="1802" width="14.7109375" style="1" bestFit="1" customWidth="1"/>
    <col min="1803" max="2051" width="9.140625" style="1"/>
    <col min="2052" max="2052" width="47.5703125" style="1" customWidth="1"/>
    <col min="2053" max="2053" width="15.140625" style="1" customWidth="1"/>
    <col min="2054" max="2054" width="11.85546875" style="1" customWidth="1"/>
    <col min="2055" max="2055" width="10.42578125" style="1" customWidth="1"/>
    <col min="2056" max="2056" width="10.7109375" style="1" customWidth="1"/>
    <col min="2057" max="2057" width="15.28515625" style="1" customWidth="1"/>
    <col min="2058" max="2058" width="14.7109375" style="1" bestFit="1" customWidth="1"/>
    <col min="2059" max="2307" width="9.140625" style="1"/>
    <col min="2308" max="2308" width="47.5703125" style="1" customWidth="1"/>
    <col min="2309" max="2309" width="15.140625" style="1" customWidth="1"/>
    <col min="2310" max="2310" width="11.85546875" style="1" customWidth="1"/>
    <col min="2311" max="2311" width="10.42578125" style="1" customWidth="1"/>
    <col min="2312" max="2312" width="10.7109375" style="1" customWidth="1"/>
    <col min="2313" max="2313" width="15.28515625" style="1" customWidth="1"/>
    <col min="2314" max="2314" width="14.7109375" style="1" bestFit="1" customWidth="1"/>
    <col min="2315" max="2563" width="9.140625" style="1"/>
    <col min="2564" max="2564" width="47.5703125" style="1" customWidth="1"/>
    <col min="2565" max="2565" width="15.140625" style="1" customWidth="1"/>
    <col min="2566" max="2566" width="11.85546875" style="1" customWidth="1"/>
    <col min="2567" max="2567" width="10.42578125" style="1" customWidth="1"/>
    <col min="2568" max="2568" width="10.7109375" style="1" customWidth="1"/>
    <col min="2569" max="2569" width="15.28515625" style="1" customWidth="1"/>
    <col min="2570" max="2570" width="14.7109375" style="1" bestFit="1" customWidth="1"/>
    <col min="2571" max="2819" width="9.140625" style="1"/>
    <col min="2820" max="2820" width="47.5703125" style="1" customWidth="1"/>
    <col min="2821" max="2821" width="15.140625" style="1" customWidth="1"/>
    <col min="2822" max="2822" width="11.85546875" style="1" customWidth="1"/>
    <col min="2823" max="2823" width="10.42578125" style="1" customWidth="1"/>
    <col min="2824" max="2824" width="10.7109375" style="1" customWidth="1"/>
    <col min="2825" max="2825" width="15.28515625" style="1" customWidth="1"/>
    <col min="2826" max="2826" width="14.7109375" style="1" bestFit="1" customWidth="1"/>
    <col min="2827" max="3075" width="9.140625" style="1"/>
    <col min="3076" max="3076" width="47.5703125" style="1" customWidth="1"/>
    <col min="3077" max="3077" width="15.140625" style="1" customWidth="1"/>
    <col min="3078" max="3078" width="11.85546875" style="1" customWidth="1"/>
    <col min="3079" max="3079" width="10.42578125" style="1" customWidth="1"/>
    <col min="3080" max="3080" width="10.7109375" style="1" customWidth="1"/>
    <col min="3081" max="3081" width="15.28515625" style="1" customWidth="1"/>
    <col min="3082" max="3082" width="14.7109375" style="1" bestFit="1" customWidth="1"/>
    <col min="3083" max="3331" width="9.140625" style="1"/>
    <col min="3332" max="3332" width="47.5703125" style="1" customWidth="1"/>
    <col min="3333" max="3333" width="15.140625" style="1" customWidth="1"/>
    <col min="3334" max="3334" width="11.85546875" style="1" customWidth="1"/>
    <col min="3335" max="3335" width="10.42578125" style="1" customWidth="1"/>
    <col min="3336" max="3336" width="10.7109375" style="1" customWidth="1"/>
    <col min="3337" max="3337" width="15.28515625" style="1" customWidth="1"/>
    <col min="3338" max="3338" width="14.7109375" style="1" bestFit="1" customWidth="1"/>
    <col min="3339" max="3587" width="9.140625" style="1"/>
    <col min="3588" max="3588" width="47.5703125" style="1" customWidth="1"/>
    <col min="3589" max="3589" width="15.140625" style="1" customWidth="1"/>
    <col min="3590" max="3590" width="11.85546875" style="1" customWidth="1"/>
    <col min="3591" max="3591" width="10.42578125" style="1" customWidth="1"/>
    <col min="3592" max="3592" width="10.7109375" style="1" customWidth="1"/>
    <col min="3593" max="3593" width="15.28515625" style="1" customWidth="1"/>
    <col min="3594" max="3594" width="14.7109375" style="1" bestFit="1" customWidth="1"/>
    <col min="3595" max="3843" width="9.140625" style="1"/>
    <col min="3844" max="3844" width="47.5703125" style="1" customWidth="1"/>
    <col min="3845" max="3845" width="15.140625" style="1" customWidth="1"/>
    <col min="3846" max="3846" width="11.85546875" style="1" customWidth="1"/>
    <col min="3847" max="3847" width="10.42578125" style="1" customWidth="1"/>
    <col min="3848" max="3848" width="10.7109375" style="1" customWidth="1"/>
    <col min="3849" max="3849" width="15.28515625" style="1" customWidth="1"/>
    <col min="3850" max="3850" width="14.7109375" style="1" bestFit="1" customWidth="1"/>
    <col min="3851" max="4099" width="9.140625" style="1"/>
    <col min="4100" max="4100" width="47.5703125" style="1" customWidth="1"/>
    <col min="4101" max="4101" width="15.140625" style="1" customWidth="1"/>
    <col min="4102" max="4102" width="11.85546875" style="1" customWidth="1"/>
    <col min="4103" max="4103" width="10.42578125" style="1" customWidth="1"/>
    <col min="4104" max="4104" width="10.7109375" style="1" customWidth="1"/>
    <col min="4105" max="4105" width="15.28515625" style="1" customWidth="1"/>
    <col min="4106" max="4106" width="14.7109375" style="1" bestFit="1" customWidth="1"/>
    <col min="4107" max="4355" width="9.140625" style="1"/>
    <col min="4356" max="4356" width="47.5703125" style="1" customWidth="1"/>
    <col min="4357" max="4357" width="15.140625" style="1" customWidth="1"/>
    <col min="4358" max="4358" width="11.85546875" style="1" customWidth="1"/>
    <col min="4359" max="4359" width="10.42578125" style="1" customWidth="1"/>
    <col min="4360" max="4360" width="10.7109375" style="1" customWidth="1"/>
    <col min="4361" max="4361" width="15.28515625" style="1" customWidth="1"/>
    <col min="4362" max="4362" width="14.7109375" style="1" bestFit="1" customWidth="1"/>
    <col min="4363" max="4611" width="9.140625" style="1"/>
    <col min="4612" max="4612" width="47.5703125" style="1" customWidth="1"/>
    <col min="4613" max="4613" width="15.140625" style="1" customWidth="1"/>
    <col min="4614" max="4614" width="11.85546875" style="1" customWidth="1"/>
    <col min="4615" max="4615" width="10.42578125" style="1" customWidth="1"/>
    <col min="4616" max="4616" width="10.7109375" style="1" customWidth="1"/>
    <col min="4617" max="4617" width="15.28515625" style="1" customWidth="1"/>
    <col min="4618" max="4618" width="14.7109375" style="1" bestFit="1" customWidth="1"/>
    <col min="4619" max="4867" width="9.140625" style="1"/>
    <col min="4868" max="4868" width="47.5703125" style="1" customWidth="1"/>
    <col min="4869" max="4869" width="15.140625" style="1" customWidth="1"/>
    <col min="4870" max="4870" width="11.85546875" style="1" customWidth="1"/>
    <col min="4871" max="4871" width="10.42578125" style="1" customWidth="1"/>
    <col min="4872" max="4872" width="10.7109375" style="1" customWidth="1"/>
    <col min="4873" max="4873" width="15.28515625" style="1" customWidth="1"/>
    <col min="4874" max="4874" width="14.7109375" style="1" bestFit="1" customWidth="1"/>
    <col min="4875" max="5123" width="9.140625" style="1"/>
    <col min="5124" max="5124" width="47.5703125" style="1" customWidth="1"/>
    <col min="5125" max="5125" width="15.140625" style="1" customWidth="1"/>
    <col min="5126" max="5126" width="11.85546875" style="1" customWidth="1"/>
    <col min="5127" max="5127" width="10.42578125" style="1" customWidth="1"/>
    <col min="5128" max="5128" width="10.7109375" style="1" customWidth="1"/>
    <col min="5129" max="5129" width="15.28515625" style="1" customWidth="1"/>
    <col min="5130" max="5130" width="14.7109375" style="1" bestFit="1" customWidth="1"/>
    <col min="5131" max="5379" width="9.140625" style="1"/>
    <col min="5380" max="5380" width="47.5703125" style="1" customWidth="1"/>
    <col min="5381" max="5381" width="15.140625" style="1" customWidth="1"/>
    <col min="5382" max="5382" width="11.85546875" style="1" customWidth="1"/>
    <col min="5383" max="5383" width="10.42578125" style="1" customWidth="1"/>
    <col min="5384" max="5384" width="10.7109375" style="1" customWidth="1"/>
    <col min="5385" max="5385" width="15.28515625" style="1" customWidth="1"/>
    <col min="5386" max="5386" width="14.7109375" style="1" bestFit="1" customWidth="1"/>
    <col min="5387" max="5635" width="9.140625" style="1"/>
    <col min="5636" max="5636" width="47.5703125" style="1" customWidth="1"/>
    <col min="5637" max="5637" width="15.140625" style="1" customWidth="1"/>
    <col min="5638" max="5638" width="11.85546875" style="1" customWidth="1"/>
    <col min="5639" max="5639" width="10.42578125" style="1" customWidth="1"/>
    <col min="5640" max="5640" width="10.7109375" style="1" customWidth="1"/>
    <col min="5641" max="5641" width="15.28515625" style="1" customWidth="1"/>
    <col min="5642" max="5642" width="14.7109375" style="1" bestFit="1" customWidth="1"/>
    <col min="5643" max="5891" width="9.140625" style="1"/>
    <col min="5892" max="5892" width="47.5703125" style="1" customWidth="1"/>
    <col min="5893" max="5893" width="15.140625" style="1" customWidth="1"/>
    <col min="5894" max="5894" width="11.85546875" style="1" customWidth="1"/>
    <col min="5895" max="5895" width="10.42578125" style="1" customWidth="1"/>
    <col min="5896" max="5896" width="10.7109375" style="1" customWidth="1"/>
    <col min="5897" max="5897" width="15.28515625" style="1" customWidth="1"/>
    <col min="5898" max="5898" width="14.7109375" style="1" bestFit="1" customWidth="1"/>
    <col min="5899" max="6147" width="9.140625" style="1"/>
    <col min="6148" max="6148" width="47.5703125" style="1" customWidth="1"/>
    <col min="6149" max="6149" width="15.140625" style="1" customWidth="1"/>
    <col min="6150" max="6150" width="11.85546875" style="1" customWidth="1"/>
    <col min="6151" max="6151" width="10.42578125" style="1" customWidth="1"/>
    <col min="6152" max="6152" width="10.7109375" style="1" customWidth="1"/>
    <col min="6153" max="6153" width="15.28515625" style="1" customWidth="1"/>
    <col min="6154" max="6154" width="14.7109375" style="1" bestFit="1" customWidth="1"/>
    <col min="6155" max="6403" width="9.140625" style="1"/>
    <col min="6404" max="6404" width="47.5703125" style="1" customWidth="1"/>
    <col min="6405" max="6405" width="15.140625" style="1" customWidth="1"/>
    <col min="6406" max="6406" width="11.85546875" style="1" customWidth="1"/>
    <col min="6407" max="6407" width="10.42578125" style="1" customWidth="1"/>
    <col min="6408" max="6408" width="10.7109375" style="1" customWidth="1"/>
    <col min="6409" max="6409" width="15.28515625" style="1" customWidth="1"/>
    <col min="6410" max="6410" width="14.7109375" style="1" bestFit="1" customWidth="1"/>
    <col min="6411" max="6659" width="9.140625" style="1"/>
    <col min="6660" max="6660" width="47.5703125" style="1" customWidth="1"/>
    <col min="6661" max="6661" width="15.140625" style="1" customWidth="1"/>
    <col min="6662" max="6662" width="11.85546875" style="1" customWidth="1"/>
    <col min="6663" max="6663" width="10.42578125" style="1" customWidth="1"/>
    <col min="6664" max="6664" width="10.7109375" style="1" customWidth="1"/>
    <col min="6665" max="6665" width="15.28515625" style="1" customWidth="1"/>
    <col min="6666" max="6666" width="14.7109375" style="1" bestFit="1" customWidth="1"/>
    <col min="6667" max="6915" width="9.140625" style="1"/>
    <col min="6916" max="6916" width="47.5703125" style="1" customWidth="1"/>
    <col min="6917" max="6917" width="15.140625" style="1" customWidth="1"/>
    <col min="6918" max="6918" width="11.85546875" style="1" customWidth="1"/>
    <col min="6919" max="6919" width="10.42578125" style="1" customWidth="1"/>
    <col min="6920" max="6920" width="10.7109375" style="1" customWidth="1"/>
    <col min="6921" max="6921" width="15.28515625" style="1" customWidth="1"/>
    <col min="6922" max="6922" width="14.7109375" style="1" bestFit="1" customWidth="1"/>
    <col min="6923" max="7171" width="9.140625" style="1"/>
    <col min="7172" max="7172" width="47.5703125" style="1" customWidth="1"/>
    <col min="7173" max="7173" width="15.140625" style="1" customWidth="1"/>
    <col min="7174" max="7174" width="11.85546875" style="1" customWidth="1"/>
    <col min="7175" max="7175" width="10.42578125" style="1" customWidth="1"/>
    <col min="7176" max="7176" width="10.7109375" style="1" customWidth="1"/>
    <col min="7177" max="7177" width="15.28515625" style="1" customWidth="1"/>
    <col min="7178" max="7178" width="14.7109375" style="1" bestFit="1" customWidth="1"/>
    <col min="7179" max="7427" width="9.140625" style="1"/>
    <col min="7428" max="7428" width="47.5703125" style="1" customWidth="1"/>
    <col min="7429" max="7429" width="15.140625" style="1" customWidth="1"/>
    <col min="7430" max="7430" width="11.85546875" style="1" customWidth="1"/>
    <col min="7431" max="7431" width="10.42578125" style="1" customWidth="1"/>
    <col min="7432" max="7432" width="10.7109375" style="1" customWidth="1"/>
    <col min="7433" max="7433" width="15.28515625" style="1" customWidth="1"/>
    <col min="7434" max="7434" width="14.7109375" style="1" bestFit="1" customWidth="1"/>
    <col min="7435" max="7683" width="9.140625" style="1"/>
    <col min="7684" max="7684" width="47.5703125" style="1" customWidth="1"/>
    <col min="7685" max="7685" width="15.140625" style="1" customWidth="1"/>
    <col min="7686" max="7686" width="11.85546875" style="1" customWidth="1"/>
    <col min="7687" max="7687" width="10.42578125" style="1" customWidth="1"/>
    <col min="7688" max="7688" width="10.7109375" style="1" customWidth="1"/>
    <col min="7689" max="7689" width="15.28515625" style="1" customWidth="1"/>
    <col min="7690" max="7690" width="14.7109375" style="1" bestFit="1" customWidth="1"/>
    <col min="7691" max="7939" width="9.140625" style="1"/>
    <col min="7940" max="7940" width="47.5703125" style="1" customWidth="1"/>
    <col min="7941" max="7941" width="15.140625" style="1" customWidth="1"/>
    <col min="7942" max="7942" width="11.85546875" style="1" customWidth="1"/>
    <col min="7943" max="7943" width="10.42578125" style="1" customWidth="1"/>
    <col min="7944" max="7944" width="10.7109375" style="1" customWidth="1"/>
    <col min="7945" max="7945" width="15.28515625" style="1" customWidth="1"/>
    <col min="7946" max="7946" width="14.7109375" style="1" bestFit="1" customWidth="1"/>
    <col min="7947" max="8195" width="9.140625" style="1"/>
    <col min="8196" max="8196" width="47.5703125" style="1" customWidth="1"/>
    <col min="8197" max="8197" width="15.140625" style="1" customWidth="1"/>
    <col min="8198" max="8198" width="11.85546875" style="1" customWidth="1"/>
    <col min="8199" max="8199" width="10.42578125" style="1" customWidth="1"/>
    <col min="8200" max="8200" width="10.7109375" style="1" customWidth="1"/>
    <col min="8201" max="8201" width="15.28515625" style="1" customWidth="1"/>
    <col min="8202" max="8202" width="14.7109375" style="1" bestFit="1" customWidth="1"/>
    <col min="8203" max="8451" width="9.140625" style="1"/>
    <col min="8452" max="8452" width="47.5703125" style="1" customWidth="1"/>
    <col min="8453" max="8453" width="15.140625" style="1" customWidth="1"/>
    <col min="8454" max="8454" width="11.85546875" style="1" customWidth="1"/>
    <col min="8455" max="8455" width="10.42578125" style="1" customWidth="1"/>
    <col min="8456" max="8456" width="10.7109375" style="1" customWidth="1"/>
    <col min="8457" max="8457" width="15.28515625" style="1" customWidth="1"/>
    <col min="8458" max="8458" width="14.7109375" style="1" bestFit="1" customWidth="1"/>
    <col min="8459" max="8707" width="9.140625" style="1"/>
    <col min="8708" max="8708" width="47.5703125" style="1" customWidth="1"/>
    <col min="8709" max="8709" width="15.140625" style="1" customWidth="1"/>
    <col min="8710" max="8710" width="11.85546875" style="1" customWidth="1"/>
    <col min="8711" max="8711" width="10.42578125" style="1" customWidth="1"/>
    <col min="8712" max="8712" width="10.7109375" style="1" customWidth="1"/>
    <col min="8713" max="8713" width="15.28515625" style="1" customWidth="1"/>
    <col min="8714" max="8714" width="14.7109375" style="1" bestFit="1" customWidth="1"/>
    <col min="8715" max="8963" width="9.140625" style="1"/>
    <col min="8964" max="8964" width="47.5703125" style="1" customWidth="1"/>
    <col min="8965" max="8965" width="15.140625" style="1" customWidth="1"/>
    <col min="8966" max="8966" width="11.85546875" style="1" customWidth="1"/>
    <col min="8967" max="8967" width="10.42578125" style="1" customWidth="1"/>
    <col min="8968" max="8968" width="10.7109375" style="1" customWidth="1"/>
    <col min="8969" max="8969" width="15.28515625" style="1" customWidth="1"/>
    <col min="8970" max="8970" width="14.7109375" style="1" bestFit="1" customWidth="1"/>
    <col min="8971" max="9219" width="9.140625" style="1"/>
    <col min="9220" max="9220" width="47.5703125" style="1" customWidth="1"/>
    <col min="9221" max="9221" width="15.140625" style="1" customWidth="1"/>
    <col min="9222" max="9222" width="11.85546875" style="1" customWidth="1"/>
    <col min="9223" max="9223" width="10.42578125" style="1" customWidth="1"/>
    <col min="9224" max="9224" width="10.7109375" style="1" customWidth="1"/>
    <col min="9225" max="9225" width="15.28515625" style="1" customWidth="1"/>
    <col min="9226" max="9226" width="14.7109375" style="1" bestFit="1" customWidth="1"/>
    <col min="9227" max="9475" width="9.140625" style="1"/>
    <col min="9476" max="9476" width="47.5703125" style="1" customWidth="1"/>
    <col min="9477" max="9477" width="15.140625" style="1" customWidth="1"/>
    <col min="9478" max="9478" width="11.85546875" style="1" customWidth="1"/>
    <col min="9479" max="9479" width="10.42578125" style="1" customWidth="1"/>
    <col min="9480" max="9480" width="10.7109375" style="1" customWidth="1"/>
    <col min="9481" max="9481" width="15.28515625" style="1" customWidth="1"/>
    <col min="9482" max="9482" width="14.7109375" style="1" bestFit="1" customWidth="1"/>
    <col min="9483" max="9731" width="9.140625" style="1"/>
    <col min="9732" max="9732" width="47.5703125" style="1" customWidth="1"/>
    <col min="9733" max="9733" width="15.140625" style="1" customWidth="1"/>
    <col min="9734" max="9734" width="11.85546875" style="1" customWidth="1"/>
    <col min="9735" max="9735" width="10.42578125" style="1" customWidth="1"/>
    <col min="9736" max="9736" width="10.7109375" style="1" customWidth="1"/>
    <col min="9737" max="9737" width="15.28515625" style="1" customWidth="1"/>
    <col min="9738" max="9738" width="14.7109375" style="1" bestFit="1" customWidth="1"/>
    <col min="9739" max="9987" width="9.140625" style="1"/>
    <col min="9988" max="9988" width="47.5703125" style="1" customWidth="1"/>
    <col min="9989" max="9989" width="15.140625" style="1" customWidth="1"/>
    <col min="9990" max="9990" width="11.85546875" style="1" customWidth="1"/>
    <col min="9991" max="9991" width="10.42578125" style="1" customWidth="1"/>
    <col min="9992" max="9992" width="10.7109375" style="1" customWidth="1"/>
    <col min="9993" max="9993" width="15.28515625" style="1" customWidth="1"/>
    <col min="9994" max="9994" width="14.7109375" style="1" bestFit="1" customWidth="1"/>
    <col min="9995" max="10243" width="9.140625" style="1"/>
    <col min="10244" max="10244" width="47.5703125" style="1" customWidth="1"/>
    <col min="10245" max="10245" width="15.140625" style="1" customWidth="1"/>
    <col min="10246" max="10246" width="11.85546875" style="1" customWidth="1"/>
    <col min="10247" max="10247" width="10.42578125" style="1" customWidth="1"/>
    <col min="10248" max="10248" width="10.7109375" style="1" customWidth="1"/>
    <col min="10249" max="10249" width="15.28515625" style="1" customWidth="1"/>
    <col min="10250" max="10250" width="14.7109375" style="1" bestFit="1" customWidth="1"/>
    <col min="10251" max="10499" width="9.140625" style="1"/>
    <col min="10500" max="10500" width="47.5703125" style="1" customWidth="1"/>
    <col min="10501" max="10501" width="15.140625" style="1" customWidth="1"/>
    <col min="10502" max="10502" width="11.85546875" style="1" customWidth="1"/>
    <col min="10503" max="10503" width="10.42578125" style="1" customWidth="1"/>
    <col min="10504" max="10504" width="10.7109375" style="1" customWidth="1"/>
    <col min="10505" max="10505" width="15.28515625" style="1" customWidth="1"/>
    <col min="10506" max="10506" width="14.7109375" style="1" bestFit="1" customWidth="1"/>
    <col min="10507" max="10755" width="9.140625" style="1"/>
    <col min="10756" max="10756" width="47.5703125" style="1" customWidth="1"/>
    <col min="10757" max="10757" width="15.140625" style="1" customWidth="1"/>
    <col min="10758" max="10758" width="11.85546875" style="1" customWidth="1"/>
    <col min="10759" max="10759" width="10.42578125" style="1" customWidth="1"/>
    <col min="10760" max="10760" width="10.7109375" style="1" customWidth="1"/>
    <col min="10761" max="10761" width="15.28515625" style="1" customWidth="1"/>
    <col min="10762" max="10762" width="14.7109375" style="1" bestFit="1" customWidth="1"/>
    <col min="10763" max="11011" width="9.140625" style="1"/>
    <col min="11012" max="11012" width="47.5703125" style="1" customWidth="1"/>
    <col min="11013" max="11013" width="15.140625" style="1" customWidth="1"/>
    <col min="11014" max="11014" width="11.85546875" style="1" customWidth="1"/>
    <col min="11015" max="11015" width="10.42578125" style="1" customWidth="1"/>
    <col min="11016" max="11016" width="10.7109375" style="1" customWidth="1"/>
    <col min="11017" max="11017" width="15.28515625" style="1" customWidth="1"/>
    <col min="11018" max="11018" width="14.7109375" style="1" bestFit="1" customWidth="1"/>
    <col min="11019" max="11267" width="9.140625" style="1"/>
    <col min="11268" max="11268" width="47.5703125" style="1" customWidth="1"/>
    <col min="11269" max="11269" width="15.140625" style="1" customWidth="1"/>
    <col min="11270" max="11270" width="11.85546875" style="1" customWidth="1"/>
    <col min="11271" max="11271" width="10.42578125" style="1" customWidth="1"/>
    <col min="11272" max="11272" width="10.7109375" style="1" customWidth="1"/>
    <col min="11273" max="11273" width="15.28515625" style="1" customWidth="1"/>
    <col min="11274" max="11274" width="14.7109375" style="1" bestFit="1" customWidth="1"/>
    <col min="11275" max="11523" width="9.140625" style="1"/>
    <col min="11524" max="11524" width="47.5703125" style="1" customWidth="1"/>
    <col min="11525" max="11525" width="15.140625" style="1" customWidth="1"/>
    <col min="11526" max="11526" width="11.85546875" style="1" customWidth="1"/>
    <col min="11527" max="11527" width="10.42578125" style="1" customWidth="1"/>
    <col min="11528" max="11528" width="10.7109375" style="1" customWidth="1"/>
    <col min="11529" max="11529" width="15.28515625" style="1" customWidth="1"/>
    <col min="11530" max="11530" width="14.7109375" style="1" bestFit="1" customWidth="1"/>
    <col min="11531" max="11779" width="9.140625" style="1"/>
    <col min="11780" max="11780" width="47.5703125" style="1" customWidth="1"/>
    <col min="11781" max="11781" width="15.140625" style="1" customWidth="1"/>
    <col min="11782" max="11782" width="11.85546875" style="1" customWidth="1"/>
    <col min="11783" max="11783" width="10.42578125" style="1" customWidth="1"/>
    <col min="11784" max="11784" width="10.7109375" style="1" customWidth="1"/>
    <col min="11785" max="11785" width="15.28515625" style="1" customWidth="1"/>
    <col min="11786" max="11786" width="14.7109375" style="1" bestFit="1" customWidth="1"/>
    <col min="11787" max="12035" width="9.140625" style="1"/>
    <col min="12036" max="12036" width="47.5703125" style="1" customWidth="1"/>
    <col min="12037" max="12037" width="15.140625" style="1" customWidth="1"/>
    <col min="12038" max="12038" width="11.85546875" style="1" customWidth="1"/>
    <col min="12039" max="12039" width="10.42578125" style="1" customWidth="1"/>
    <col min="12040" max="12040" width="10.7109375" style="1" customWidth="1"/>
    <col min="12041" max="12041" width="15.28515625" style="1" customWidth="1"/>
    <col min="12042" max="12042" width="14.7109375" style="1" bestFit="1" customWidth="1"/>
    <col min="12043" max="12291" width="9.140625" style="1"/>
    <col min="12292" max="12292" width="47.5703125" style="1" customWidth="1"/>
    <col min="12293" max="12293" width="15.140625" style="1" customWidth="1"/>
    <col min="12294" max="12294" width="11.85546875" style="1" customWidth="1"/>
    <col min="12295" max="12295" width="10.42578125" style="1" customWidth="1"/>
    <col min="12296" max="12296" width="10.7109375" style="1" customWidth="1"/>
    <col min="12297" max="12297" width="15.28515625" style="1" customWidth="1"/>
    <col min="12298" max="12298" width="14.7109375" style="1" bestFit="1" customWidth="1"/>
    <col min="12299" max="12547" width="9.140625" style="1"/>
    <col min="12548" max="12548" width="47.5703125" style="1" customWidth="1"/>
    <col min="12549" max="12549" width="15.140625" style="1" customWidth="1"/>
    <col min="12550" max="12550" width="11.85546875" style="1" customWidth="1"/>
    <col min="12551" max="12551" width="10.42578125" style="1" customWidth="1"/>
    <col min="12552" max="12552" width="10.7109375" style="1" customWidth="1"/>
    <col min="12553" max="12553" width="15.28515625" style="1" customWidth="1"/>
    <col min="12554" max="12554" width="14.7109375" style="1" bestFit="1" customWidth="1"/>
    <col min="12555" max="12803" width="9.140625" style="1"/>
    <col min="12804" max="12804" width="47.5703125" style="1" customWidth="1"/>
    <col min="12805" max="12805" width="15.140625" style="1" customWidth="1"/>
    <col min="12806" max="12806" width="11.85546875" style="1" customWidth="1"/>
    <col min="12807" max="12807" width="10.42578125" style="1" customWidth="1"/>
    <col min="12808" max="12808" width="10.7109375" style="1" customWidth="1"/>
    <col min="12809" max="12809" width="15.28515625" style="1" customWidth="1"/>
    <col min="12810" max="12810" width="14.7109375" style="1" bestFit="1" customWidth="1"/>
    <col min="12811" max="13059" width="9.140625" style="1"/>
    <col min="13060" max="13060" width="47.5703125" style="1" customWidth="1"/>
    <col min="13061" max="13061" width="15.140625" style="1" customWidth="1"/>
    <col min="13062" max="13062" width="11.85546875" style="1" customWidth="1"/>
    <col min="13063" max="13063" width="10.42578125" style="1" customWidth="1"/>
    <col min="13064" max="13064" width="10.7109375" style="1" customWidth="1"/>
    <col min="13065" max="13065" width="15.28515625" style="1" customWidth="1"/>
    <col min="13066" max="13066" width="14.7109375" style="1" bestFit="1" customWidth="1"/>
    <col min="13067" max="13315" width="9.140625" style="1"/>
    <col min="13316" max="13316" width="47.5703125" style="1" customWidth="1"/>
    <col min="13317" max="13317" width="15.140625" style="1" customWidth="1"/>
    <col min="13318" max="13318" width="11.85546875" style="1" customWidth="1"/>
    <col min="13319" max="13319" width="10.42578125" style="1" customWidth="1"/>
    <col min="13320" max="13320" width="10.7109375" style="1" customWidth="1"/>
    <col min="13321" max="13321" width="15.28515625" style="1" customWidth="1"/>
    <col min="13322" max="13322" width="14.7109375" style="1" bestFit="1" customWidth="1"/>
    <col min="13323" max="13571" width="9.140625" style="1"/>
    <col min="13572" max="13572" width="47.5703125" style="1" customWidth="1"/>
    <col min="13573" max="13573" width="15.140625" style="1" customWidth="1"/>
    <col min="13574" max="13574" width="11.85546875" style="1" customWidth="1"/>
    <col min="13575" max="13575" width="10.42578125" style="1" customWidth="1"/>
    <col min="13576" max="13576" width="10.7109375" style="1" customWidth="1"/>
    <col min="13577" max="13577" width="15.28515625" style="1" customWidth="1"/>
    <col min="13578" max="13578" width="14.7109375" style="1" bestFit="1" customWidth="1"/>
    <col min="13579" max="13827" width="9.140625" style="1"/>
    <col min="13828" max="13828" width="47.5703125" style="1" customWidth="1"/>
    <col min="13829" max="13829" width="15.140625" style="1" customWidth="1"/>
    <col min="13830" max="13830" width="11.85546875" style="1" customWidth="1"/>
    <col min="13831" max="13831" width="10.42578125" style="1" customWidth="1"/>
    <col min="13832" max="13832" width="10.7109375" style="1" customWidth="1"/>
    <col min="13833" max="13833" width="15.28515625" style="1" customWidth="1"/>
    <col min="13834" max="13834" width="14.7109375" style="1" bestFit="1" customWidth="1"/>
    <col min="13835" max="14083" width="9.140625" style="1"/>
    <col min="14084" max="14084" width="47.5703125" style="1" customWidth="1"/>
    <col min="14085" max="14085" width="15.140625" style="1" customWidth="1"/>
    <col min="14086" max="14086" width="11.85546875" style="1" customWidth="1"/>
    <col min="14087" max="14087" width="10.42578125" style="1" customWidth="1"/>
    <col min="14088" max="14088" width="10.7109375" style="1" customWidth="1"/>
    <col min="14089" max="14089" width="15.28515625" style="1" customWidth="1"/>
    <col min="14090" max="14090" width="14.7109375" style="1" bestFit="1" customWidth="1"/>
    <col min="14091" max="14339" width="9.140625" style="1"/>
    <col min="14340" max="14340" width="47.5703125" style="1" customWidth="1"/>
    <col min="14341" max="14341" width="15.140625" style="1" customWidth="1"/>
    <col min="14342" max="14342" width="11.85546875" style="1" customWidth="1"/>
    <col min="14343" max="14343" width="10.42578125" style="1" customWidth="1"/>
    <col min="14344" max="14344" width="10.7109375" style="1" customWidth="1"/>
    <col min="14345" max="14345" width="15.28515625" style="1" customWidth="1"/>
    <col min="14346" max="14346" width="14.7109375" style="1" bestFit="1" customWidth="1"/>
    <col min="14347" max="14595" width="9.140625" style="1"/>
    <col min="14596" max="14596" width="47.5703125" style="1" customWidth="1"/>
    <col min="14597" max="14597" width="15.140625" style="1" customWidth="1"/>
    <col min="14598" max="14598" width="11.85546875" style="1" customWidth="1"/>
    <col min="14599" max="14599" width="10.42578125" style="1" customWidth="1"/>
    <col min="14600" max="14600" width="10.7109375" style="1" customWidth="1"/>
    <col min="14601" max="14601" width="15.28515625" style="1" customWidth="1"/>
    <col min="14602" max="14602" width="14.7109375" style="1" bestFit="1" customWidth="1"/>
    <col min="14603" max="14851" width="9.140625" style="1"/>
    <col min="14852" max="14852" width="47.5703125" style="1" customWidth="1"/>
    <col min="14853" max="14853" width="15.140625" style="1" customWidth="1"/>
    <col min="14854" max="14854" width="11.85546875" style="1" customWidth="1"/>
    <col min="14855" max="14855" width="10.42578125" style="1" customWidth="1"/>
    <col min="14856" max="14856" width="10.7109375" style="1" customWidth="1"/>
    <col min="14857" max="14857" width="15.28515625" style="1" customWidth="1"/>
    <col min="14858" max="14858" width="14.7109375" style="1" bestFit="1" customWidth="1"/>
    <col min="14859" max="15107" width="9.140625" style="1"/>
    <col min="15108" max="15108" width="47.5703125" style="1" customWidth="1"/>
    <col min="15109" max="15109" width="15.140625" style="1" customWidth="1"/>
    <col min="15110" max="15110" width="11.85546875" style="1" customWidth="1"/>
    <col min="15111" max="15111" width="10.42578125" style="1" customWidth="1"/>
    <col min="15112" max="15112" width="10.7109375" style="1" customWidth="1"/>
    <col min="15113" max="15113" width="15.28515625" style="1" customWidth="1"/>
    <col min="15114" max="15114" width="14.7109375" style="1" bestFit="1" customWidth="1"/>
    <col min="15115" max="15363" width="9.140625" style="1"/>
    <col min="15364" max="15364" width="47.5703125" style="1" customWidth="1"/>
    <col min="15365" max="15365" width="15.140625" style="1" customWidth="1"/>
    <col min="15366" max="15366" width="11.85546875" style="1" customWidth="1"/>
    <col min="15367" max="15367" width="10.42578125" style="1" customWidth="1"/>
    <col min="15368" max="15368" width="10.7109375" style="1" customWidth="1"/>
    <col min="15369" max="15369" width="15.28515625" style="1" customWidth="1"/>
    <col min="15370" max="15370" width="14.7109375" style="1" bestFit="1" customWidth="1"/>
    <col min="15371" max="15619" width="9.140625" style="1"/>
    <col min="15620" max="15620" width="47.5703125" style="1" customWidth="1"/>
    <col min="15621" max="15621" width="15.140625" style="1" customWidth="1"/>
    <col min="15622" max="15622" width="11.85546875" style="1" customWidth="1"/>
    <col min="15623" max="15623" width="10.42578125" style="1" customWidth="1"/>
    <col min="15624" max="15624" width="10.7109375" style="1" customWidth="1"/>
    <col min="15625" max="15625" width="15.28515625" style="1" customWidth="1"/>
    <col min="15626" max="15626" width="14.7109375" style="1" bestFit="1" customWidth="1"/>
    <col min="15627" max="15875" width="9.140625" style="1"/>
    <col min="15876" max="15876" width="47.5703125" style="1" customWidth="1"/>
    <col min="15877" max="15877" width="15.140625" style="1" customWidth="1"/>
    <col min="15878" max="15878" width="11.85546875" style="1" customWidth="1"/>
    <col min="15879" max="15879" width="10.42578125" style="1" customWidth="1"/>
    <col min="15880" max="15880" width="10.7109375" style="1" customWidth="1"/>
    <col min="15881" max="15881" width="15.28515625" style="1" customWidth="1"/>
    <col min="15882" max="15882" width="14.7109375" style="1" bestFit="1" customWidth="1"/>
    <col min="15883" max="16131" width="9.140625" style="1"/>
    <col min="16132" max="16132" width="47.5703125" style="1" customWidth="1"/>
    <col min="16133" max="16133" width="15.140625" style="1" customWidth="1"/>
    <col min="16134" max="16134" width="11.85546875" style="1" customWidth="1"/>
    <col min="16135" max="16135" width="10.42578125" style="1" customWidth="1"/>
    <col min="16136" max="16136" width="10.7109375" style="1" customWidth="1"/>
    <col min="16137" max="16137" width="15.28515625" style="1" customWidth="1"/>
    <col min="16138" max="16138" width="14.7109375" style="1" bestFit="1" customWidth="1"/>
    <col min="16139" max="16384" width="9.140625" style="1"/>
  </cols>
  <sheetData>
    <row r="1" spans="1:11" ht="15">
      <c r="B1" s="20" t="s">
        <v>158</v>
      </c>
      <c r="C1" s="3"/>
      <c r="D1" s="3"/>
      <c r="E1" s="3"/>
      <c r="F1" s="3"/>
      <c r="G1" s="3"/>
      <c r="H1" s="3"/>
      <c r="I1" s="3"/>
      <c r="J1" s="22" t="s">
        <v>159</v>
      </c>
    </row>
    <row r="2" spans="1:11" ht="15">
      <c r="B2" s="3"/>
      <c r="C2" s="3"/>
      <c r="D2" s="3"/>
      <c r="E2" s="3"/>
      <c r="F2" s="3"/>
      <c r="G2" s="3"/>
      <c r="H2" s="3"/>
      <c r="I2" s="3"/>
      <c r="J2" s="3"/>
    </row>
    <row r="3" spans="1:11" ht="15.75" thickBot="1">
      <c r="B3" s="5" t="str">
        <f>+СТ2!B3</f>
        <v>" Глобал лайф технологи" ХК</v>
      </c>
      <c r="C3" s="3"/>
      <c r="D3" s="3"/>
      <c r="E3" s="3"/>
      <c r="F3" s="3"/>
      <c r="G3" s="3"/>
      <c r="H3" s="3"/>
      <c r="I3" s="3"/>
      <c r="J3" s="3"/>
    </row>
    <row r="4" spans="1:11" ht="15.75" thickTop="1">
      <c r="B4" s="22" t="str">
        <f>+[1]CT1!C4:C4</f>
        <v>(Аж ахуйн нэгж, байгууллагын нэр)</v>
      </c>
      <c r="C4" s="3"/>
      <c r="D4" s="3"/>
      <c r="E4" s="3"/>
      <c r="F4" s="3"/>
      <c r="G4" s="3"/>
      <c r="H4" s="3"/>
      <c r="I4" s="1"/>
      <c r="J4" s="26" t="str">
        <f>+нүүр!A57</f>
        <v>2023 оны 12- р сарын  31 өдөр</v>
      </c>
    </row>
    <row r="5" spans="1:11" ht="15">
      <c r="B5" s="3"/>
      <c r="C5" s="3"/>
      <c r="D5" s="3"/>
      <c r="E5" s="3"/>
      <c r="F5" s="3"/>
      <c r="G5" s="3"/>
      <c r="H5" s="3"/>
      <c r="I5" s="3"/>
      <c r="J5" s="1" t="str">
        <f>+[1]CT1!E5</f>
        <v>(төгрөгөөр)</v>
      </c>
    </row>
    <row r="6" spans="1:11">
      <c r="A6" s="63" t="s">
        <v>160</v>
      </c>
      <c r="B6" s="73" t="s">
        <v>127</v>
      </c>
      <c r="C6" s="62" t="s">
        <v>161</v>
      </c>
      <c r="D6" s="62" t="s">
        <v>108</v>
      </c>
      <c r="E6" s="77" t="s">
        <v>110</v>
      </c>
      <c r="F6" s="62" t="s">
        <v>112</v>
      </c>
      <c r="G6" s="62" t="s">
        <v>114</v>
      </c>
      <c r="H6" s="77" t="s">
        <v>116</v>
      </c>
      <c r="I6" s="62" t="s">
        <v>162</v>
      </c>
      <c r="J6" s="62" t="s">
        <v>163</v>
      </c>
    </row>
    <row r="7" spans="1:11" ht="51" customHeight="1">
      <c r="A7" s="63"/>
      <c r="B7" s="73"/>
      <c r="C7" s="62"/>
      <c r="D7" s="62"/>
      <c r="E7" s="78"/>
      <c r="F7" s="62"/>
      <c r="G7" s="62"/>
      <c r="H7" s="78"/>
      <c r="I7" s="62"/>
      <c r="J7" s="62"/>
    </row>
    <row r="8" spans="1:11" ht="25.5">
      <c r="A8" s="12">
        <v>1</v>
      </c>
      <c r="B8" s="58" t="s">
        <v>245</v>
      </c>
      <c r="C8" s="10">
        <f>+[2]CT1!E60</f>
        <v>7215700</v>
      </c>
      <c r="D8" s="10"/>
      <c r="E8" s="10"/>
      <c r="F8" s="10"/>
      <c r="G8" s="10"/>
      <c r="H8" s="10">
        <f>+[2]CT1!E66</f>
        <v>27638200</v>
      </c>
      <c r="I8" s="10">
        <f>+СТ1!D67</f>
        <v>-38462300</v>
      </c>
      <c r="J8" s="27">
        <f>SUM(C8:I8)</f>
        <v>-3608400</v>
      </c>
      <c r="K8" s="13"/>
    </row>
    <row r="9" spans="1:11" ht="38.25">
      <c r="A9" s="12">
        <v>2</v>
      </c>
      <c r="B9" s="15" t="s">
        <v>164</v>
      </c>
      <c r="C9" s="10"/>
      <c r="D9" s="10"/>
      <c r="E9" s="10"/>
      <c r="F9" s="10"/>
      <c r="G9" s="10"/>
      <c r="I9" s="10"/>
      <c r="J9" s="27">
        <f t="shared" ref="J9:J15" si="0">SUM(C9:I9)</f>
        <v>0</v>
      </c>
    </row>
    <row r="10" spans="1:11">
      <c r="A10" s="12">
        <v>3</v>
      </c>
      <c r="B10" s="59" t="s">
        <v>165</v>
      </c>
      <c r="C10" s="10"/>
      <c r="D10" s="10"/>
      <c r="E10" s="10"/>
      <c r="F10" s="10"/>
      <c r="G10" s="10"/>
      <c r="H10" s="10"/>
      <c r="I10" s="10"/>
      <c r="J10" s="27">
        <f t="shared" si="0"/>
        <v>0</v>
      </c>
    </row>
    <row r="11" spans="1:11" ht="25.5">
      <c r="A11" s="12">
        <v>4</v>
      </c>
      <c r="B11" s="15" t="s">
        <v>166</v>
      </c>
      <c r="C11" s="10"/>
      <c r="D11" s="10"/>
      <c r="E11" s="10"/>
      <c r="F11" s="10"/>
      <c r="G11" s="10"/>
      <c r="H11" s="10"/>
      <c r="I11" s="10">
        <f>[2]CT2!D22</f>
        <v>0</v>
      </c>
      <c r="J11" s="27">
        <f>SUM(C11:I11)</f>
        <v>0</v>
      </c>
    </row>
    <row r="12" spans="1:11">
      <c r="A12" s="12">
        <v>5</v>
      </c>
      <c r="B12" s="15" t="s">
        <v>152</v>
      </c>
      <c r="C12" s="10"/>
      <c r="D12" s="10"/>
      <c r="E12" s="10"/>
      <c r="F12" s="10"/>
      <c r="G12" s="10"/>
      <c r="H12" s="10"/>
      <c r="I12" s="10"/>
      <c r="J12" s="27">
        <f t="shared" si="0"/>
        <v>0</v>
      </c>
    </row>
    <row r="13" spans="1:11">
      <c r="A13" s="12">
        <v>6</v>
      </c>
      <c r="B13" s="15" t="s">
        <v>167</v>
      </c>
      <c r="C13" s="10"/>
      <c r="D13" s="10"/>
      <c r="E13" s="10"/>
      <c r="F13" s="10"/>
      <c r="G13" s="10"/>
      <c r="H13" s="10"/>
      <c r="I13" s="10"/>
      <c r="J13" s="27">
        <f t="shared" si="0"/>
        <v>0</v>
      </c>
    </row>
    <row r="14" spans="1:11">
      <c r="A14" s="12">
        <v>7</v>
      </c>
      <c r="B14" s="15" t="s">
        <v>168</v>
      </c>
      <c r="C14" s="10"/>
      <c r="D14" s="10"/>
      <c r="E14" s="10"/>
      <c r="F14" s="10"/>
      <c r="G14" s="10"/>
      <c r="H14" s="10"/>
      <c r="I14" s="10"/>
      <c r="J14" s="27">
        <f t="shared" si="0"/>
        <v>0</v>
      </c>
    </row>
    <row r="15" spans="1:11" ht="25.5">
      <c r="A15" s="12">
        <v>8</v>
      </c>
      <c r="B15" s="15" t="s">
        <v>169</v>
      </c>
      <c r="C15" s="10"/>
      <c r="D15" s="10"/>
      <c r="E15" s="10"/>
      <c r="F15" s="10"/>
      <c r="G15" s="10"/>
      <c r="H15" s="10"/>
      <c r="I15" s="30"/>
      <c r="J15" s="27">
        <f t="shared" si="0"/>
        <v>0</v>
      </c>
    </row>
    <row r="16" spans="1:11" ht="25.5">
      <c r="A16" s="12">
        <v>9</v>
      </c>
      <c r="B16" s="59" t="s">
        <v>246</v>
      </c>
      <c r="C16" s="10">
        <f>SUM(C8:C15)</f>
        <v>7215700</v>
      </c>
      <c r="D16" s="86">
        <f t="shared" ref="D16:J16" si="1">SUM(D8:D15)</f>
        <v>0</v>
      </c>
      <c r="E16" s="86">
        <f t="shared" si="1"/>
        <v>0</v>
      </c>
      <c r="F16" s="86">
        <f t="shared" si="1"/>
        <v>0</v>
      </c>
      <c r="G16" s="86">
        <f t="shared" si="1"/>
        <v>0</v>
      </c>
      <c r="H16" s="86">
        <f t="shared" si="1"/>
        <v>27638200</v>
      </c>
      <c r="I16" s="86">
        <f t="shared" si="1"/>
        <v>-38462300</v>
      </c>
      <c r="J16" s="86">
        <f t="shared" si="1"/>
        <v>-3608400</v>
      </c>
    </row>
    <row r="17" spans="1:10" ht="12" customHeight="1">
      <c r="A17" s="12">
        <v>2</v>
      </c>
      <c r="B17" s="15" t="s">
        <v>164</v>
      </c>
      <c r="C17" s="10"/>
      <c r="D17" s="10"/>
      <c r="E17" s="10"/>
      <c r="F17" s="10"/>
      <c r="G17" s="10"/>
      <c r="I17" s="10"/>
      <c r="J17" s="27">
        <f t="shared" ref="J17:J23" si="2">SUM(C17:I17)</f>
        <v>0</v>
      </c>
    </row>
    <row r="18" spans="1:10">
      <c r="A18" s="12">
        <v>3</v>
      </c>
      <c r="B18" s="59" t="s">
        <v>165</v>
      </c>
      <c r="C18" s="10"/>
      <c r="D18" s="10"/>
      <c r="E18" s="10"/>
      <c r="F18" s="10"/>
      <c r="G18" s="10"/>
      <c r="H18" s="10"/>
      <c r="I18" s="10"/>
      <c r="J18" s="27"/>
    </row>
    <row r="19" spans="1:10" ht="25.5">
      <c r="A19" s="12">
        <v>4</v>
      </c>
      <c r="B19" s="15" t="s">
        <v>166</v>
      </c>
      <c r="C19" s="10"/>
      <c r="D19" s="10"/>
      <c r="E19" s="10"/>
      <c r="F19" s="10"/>
      <c r="G19" s="10"/>
      <c r="H19" s="10"/>
      <c r="I19" s="10">
        <f>+СТ2!D30</f>
        <v>-1550000</v>
      </c>
      <c r="J19" s="27">
        <f>+I19</f>
        <v>-1550000</v>
      </c>
    </row>
    <row r="20" spans="1:10">
      <c r="A20" s="12">
        <v>5</v>
      </c>
      <c r="B20" s="15" t="s">
        <v>152</v>
      </c>
      <c r="C20" s="10"/>
      <c r="D20" s="10"/>
      <c r="E20" s="10"/>
      <c r="F20" s="10"/>
      <c r="G20" s="10"/>
      <c r="H20" s="10"/>
      <c r="I20" s="10"/>
      <c r="J20" s="27">
        <f t="shared" si="2"/>
        <v>0</v>
      </c>
    </row>
    <row r="21" spans="1:10">
      <c r="A21" s="12">
        <v>6</v>
      </c>
      <c r="B21" s="15" t="s">
        <v>167</v>
      </c>
      <c r="C21" s="10"/>
      <c r="D21" s="10"/>
      <c r="E21" s="10"/>
      <c r="F21" s="10"/>
      <c r="G21" s="10"/>
      <c r="H21" s="10"/>
      <c r="I21" s="10"/>
      <c r="J21" s="27">
        <f t="shared" si="2"/>
        <v>0</v>
      </c>
    </row>
    <row r="22" spans="1:10">
      <c r="A22" s="12">
        <v>7</v>
      </c>
      <c r="B22" s="15" t="s">
        <v>168</v>
      </c>
      <c r="C22" s="10"/>
      <c r="D22" s="10"/>
      <c r="E22" s="10"/>
      <c r="F22" s="10"/>
      <c r="G22" s="10"/>
      <c r="H22" s="10"/>
      <c r="I22" s="10"/>
      <c r="J22" s="27">
        <f t="shared" si="2"/>
        <v>0</v>
      </c>
    </row>
    <row r="23" spans="1:10" ht="25.5">
      <c r="A23" s="12">
        <v>8</v>
      </c>
      <c r="B23" s="15" t="s">
        <v>169</v>
      </c>
      <c r="C23" s="10"/>
      <c r="D23" s="10"/>
      <c r="E23" s="10"/>
      <c r="F23" s="10"/>
      <c r="G23" s="10"/>
      <c r="H23" s="10"/>
      <c r="I23" s="30"/>
      <c r="J23" s="27">
        <f t="shared" si="2"/>
        <v>0</v>
      </c>
    </row>
    <row r="24" spans="1:10" ht="25.5">
      <c r="A24" s="12">
        <v>9</v>
      </c>
      <c r="B24" s="59" t="s">
        <v>247</v>
      </c>
      <c r="C24" s="10">
        <f>SUM(C16:C23)</f>
        <v>7215700</v>
      </c>
      <c r="D24" s="86">
        <f t="shared" ref="D24:I24" si="3">SUM(D16:D23)</f>
        <v>0</v>
      </c>
      <c r="E24" s="86">
        <f t="shared" si="3"/>
        <v>0</v>
      </c>
      <c r="F24" s="86">
        <f t="shared" si="3"/>
        <v>0</v>
      </c>
      <c r="G24" s="86">
        <f t="shared" si="3"/>
        <v>0</v>
      </c>
      <c r="H24" s="86">
        <f t="shared" si="3"/>
        <v>27638200</v>
      </c>
      <c r="I24" s="86">
        <f t="shared" si="3"/>
        <v>-40012300</v>
      </c>
      <c r="J24" s="10">
        <f>SUM(J16:J23)</f>
        <v>-5158400</v>
      </c>
    </row>
    <row r="25" spans="1:10" s="31" customFormat="1" ht="15.75">
      <c r="C25" s="31" t="str">
        <f>+[2]CT2!B39</f>
        <v>Захирал . . . . . . . . . . . . . . . . . . ./  He Jingwen    /</v>
      </c>
      <c r="D25" s="3"/>
      <c r="E25" s="3"/>
      <c r="I25" s="32"/>
      <c r="J25" s="89">
        <f>+J24-СТ1!E69</f>
        <v>0</v>
      </c>
    </row>
    <row r="26" spans="1:10" s="31" customFormat="1" ht="15.75">
      <c r="D26" s="3"/>
      <c r="E26" s="3"/>
    </row>
    <row r="27" spans="1:10" s="31" customFormat="1" ht="15.75">
      <c r="C27" s="31" t="str">
        <f>+[2]CT2!B41</f>
        <v>Ерөнхий нягтлан бодогч . . . . . . . . . . . . . . . ./   М.Жавхлан  /</v>
      </c>
      <c r="D27" s="3"/>
      <c r="E27" s="3"/>
    </row>
    <row r="28" spans="1:10" s="31" customFormat="1" ht="15.75">
      <c r="C28" s="33"/>
      <c r="D28" s="3"/>
      <c r="E28" s="3"/>
    </row>
    <row r="29" spans="1:10" ht="15">
      <c r="B29" s="3"/>
      <c r="I29" s="1"/>
    </row>
    <row r="30" spans="1:10" ht="15">
      <c r="B30" s="3"/>
      <c r="I30" s="1"/>
    </row>
  </sheetData>
  <mergeCells count="10">
    <mergeCell ref="G6:G7"/>
    <mergeCell ref="H6:H7"/>
    <mergeCell ref="I6:I7"/>
    <mergeCell ref="J6:J7"/>
    <mergeCell ref="A6:A7"/>
    <mergeCell ref="B6:B7"/>
    <mergeCell ref="C6:C7"/>
    <mergeCell ref="D6:D7"/>
    <mergeCell ref="E6:E7"/>
    <mergeCell ref="F6:F7"/>
  </mergeCells>
  <pageMargins left="0.7" right="0.7" top="0.75" bottom="0.75" header="0.3" footer="0.3"/>
  <pageSetup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56E58-A3E2-47F4-BCEE-6D5F5C9C8D5E}">
  <dimension ref="A1:F69"/>
  <sheetViews>
    <sheetView topLeftCell="A4" workbookViewId="0">
      <selection activeCell="D25" sqref="D25"/>
    </sheetView>
  </sheetViews>
  <sheetFormatPr defaultRowHeight="12.75"/>
  <cols>
    <col min="1" max="1" width="9.140625" style="22"/>
    <col min="2" max="2" width="48.7109375" style="1" customWidth="1"/>
    <col min="3" max="3" width="14" style="23" customWidth="1"/>
    <col min="4" max="4" width="18.140625" style="23" customWidth="1"/>
    <col min="5" max="5" width="9.140625" style="1"/>
    <col min="6" max="6" width="11.140625" style="1" bestFit="1" customWidth="1"/>
    <col min="7" max="251" width="9.140625" style="1"/>
    <col min="252" max="252" width="59" style="1" customWidth="1"/>
    <col min="253" max="253" width="15.42578125" style="1" customWidth="1"/>
    <col min="254" max="254" width="18.42578125" style="1" bestFit="1" customWidth="1"/>
    <col min="255" max="507" width="9.140625" style="1"/>
    <col min="508" max="508" width="59" style="1" customWidth="1"/>
    <col min="509" max="509" width="15.42578125" style="1" customWidth="1"/>
    <col min="510" max="510" width="18.42578125" style="1" bestFit="1" customWidth="1"/>
    <col min="511" max="763" width="9.140625" style="1"/>
    <col min="764" max="764" width="59" style="1" customWidth="1"/>
    <col min="765" max="765" width="15.42578125" style="1" customWidth="1"/>
    <col min="766" max="766" width="18.42578125" style="1" bestFit="1" customWidth="1"/>
    <col min="767" max="1019" width="9.140625" style="1"/>
    <col min="1020" max="1020" width="59" style="1" customWidth="1"/>
    <col min="1021" max="1021" width="15.42578125" style="1" customWidth="1"/>
    <col min="1022" max="1022" width="18.42578125" style="1" bestFit="1" customWidth="1"/>
    <col min="1023" max="1275" width="9.140625" style="1"/>
    <col min="1276" max="1276" width="59" style="1" customWidth="1"/>
    <col min="1277" max="1277" width="15.42578125" style="1" customWidth="1"/>
    <col min="1278" max="1278" width="18.42578125" style="1" bestFit="1" customWidth="1"/>
    <col min="1279" max="1531" width="9.140625" style="1"/>
    <col min="1532" max="1532" width="59" style="1" customWidth="1"/>
    <col min="1533" max="1533" width="15.42578125" style="1" customWidth="1"/>
    <col min="1534" max="1534" width="18.42578125" style="1" bestFit="1" customWidth="1"/>
    <col min="1535" max="1787" width="9.140625" style="1"/>
    <col min="1788" max="1788" width="59" style="1" customWidth="1"/>
    <col min="1789" max="1789" width="15.42578125" style="1" customWidth="1"/>
    <col min="1790" max="1790" width="18.42578125" style="1" bestFit="1" customWidth="1"/>
    <col min="1791" max="2043" width="9.140625" style="1"/>
    <col min="2044" max="2044" width="59" style="1" customWidth="1"/>
    <col min="2045" max="2045" width="15.42578125" style="1" customWidth="1"/>
    <col min="2046" max="2046" width="18.42578125" style="1" bestFit="1" customWidth="1"/>
    <col min="2047" max="2299" width="9.140625" style="1"/>
    <col min="2300" max="2300" width="59" style="1" customWidth="1"/>
    <col min="2301" max="2301" width="15.42578125" style="1" customWidth="1"/>
    <col min="2302" max="2302" width="18.42578125" style="1" bestFit="1" customWidth="1"/>
    <col min="2303" max="2555" width="9.140625" style="1"/>
    <col min="2556" max="2556" width="59" style="1" customWidth="1"/>
    <col min="2557" max="2557" width="15.42578125" style="1" customWidth="1"/>
    <col min="2558" max="2558" width="18.42578125" style="1" bestFit="1" customWidth="1"/>
    <col min="2559" max="2811" width="9.140625" style="1"/>
    <col min="2812" max="2812" width="59" style="1" customWidth="1"/>
    <col min="2813" max="2813" width="15.42578125" style="1" customWidth="1"/>
    <col min="2814" max="2814" width="18.42578125" style="1" bestFit="1" customWidth="1"/>
    <col min="2815" max="3067" width="9.140625" style="1"/>
    <col min="3068" max="3068" width="59" style="1" customWidth="1"/>
    <col min="3069" max="3069" width="15.42578125" style="1" customWidth="1"/>
    <col min="3070" max="3070" width="18.42578125" style="1" bestFit="1" customWidth="1"/>
    <col min="3071" max="3323" width="9.140625" style="1"/>
    <col min="3324" max="3324" width="59" style="1" customWidth="1"/>
    <col min="3325" max="3325" width="15.42578125" style="1" customWidth="1"/>
    <col min="3326" max="3326" width="18.42578125" style="1" bestFit="1" customWidth="1"/>
    <col min="3327" max="3579" width="9.140625" style="1"/>
    <col min="3580" max="3580" width="59" style="1" customWidth="1"/>
    <col min="3581" max="3581" width="15.42578125" style="1" customWidth="1"/>
    <col min="3582" max="3582" width="18.42578125" style="1" bestFit="1" customWidth="1"/>
    <col min="3583" max="3835" width="9.140625" style="1"/>
    <col min="3836" max="3836" width="59" style="1" customWidth="1"/>
    <col min="3837" max="3837" width="15.42578125" style="1" customWidth="1"/>
    <col min="3838" max="3838" width="18.42578125" style="1" bestFit="1" customWidth="1"/>
    <col min="3839" max="4091" width="9.140625" style="1"/>
    <col min="4092" max="4092" width="59" style="1" customWidth="1"/>
    <col min="4093" max="4093" width="15.42578125" style="1" customWidth="1"/>
    <col min="4094" max="4094" width="18.42578125" style="1" bestFit="1" customWidth="1"/>
    <col min="4095" max="4347" width="9.140625" style="1"/>
    <col min="4348" max="4348" width="59" style="1" customWidth="1"/>
    <col min="4349" max="4349" width="15.42578125" style="1" customWidth="1"/>
    <col min="4350" max="4350" width="18.42578125" style="1" bestFit="1" customWidth="1"/>
    <col min="4351" max="4603" width="9.140625" style="1"/>
    <col min="4604" max="4604" width="59" style="1" customWidth="1"/>
    <col min="4605" max="4605" width="15.42578125" style="1" customWidth="1"/>
    <col min="4606" max="4606" width="18.42578125" style="1" bestFit="1" customWidth="1"/>
    <col min="4607" max="4859" width="9.140625" style="1"/>
    <col min="4860" max="4860" width="59" style="1" customWidth="1"/>
    <col min="4861" max="4861" width="15.42578125" style="1" customWidth="1"/>
    <col min="4862" max="4862" width="18.42578125" style="1" bestFit="1" customWidth="1"/>
    <col min="4863" max="5115" width="9.140625" style="1"/>
    <col min="5116" max="5116" width="59" style="1" customWidth="1"/>
    <col min="5117" max="5117" width="15.42578125" style="1" customWidth="1"/>
    <col min="5118" max="5118" width="18.42578125" style="1" bestFit="1" customWidth="1"/>
    <col min="5119" max="5371" width="9.140625" style="1"/>
    <col min="5372" max="5372" width="59" style="1" customWidth="1"/>
    <col min="5373" max="5373" width="15.42578125" style="1" customWidth="1"/>
    <col min="5374" max="5374" width="18.42578125" style="1" bestFit="1" customWidth="1"/>
    <col min="5375" max="5627" width="9.140625" style="1"/>
    <col min="5628" max="5628" width="59" style="1" customWidth="1"/>
    <col min="5629" max="5629" width="15.42578125" style="1" customWidth="1"/>
    <col min="5630" max="5630" width="18.42578125" style="1" bestFit="1" customWidth="1"/>
    <col min="5631" max="5883" width="9.140625" style="1"/>
    <col min="5884" max="5884" width="59" style="1" customWidth="1"/>
    <col min="5885" max="5885" width="15.42578125" style="1" customWidth="1"/>
    <col min="5886" max="5886" width="18.42578125" style="1" bestFit="1" customWidth="1"/>
    <col min="5887" max="6139" width="9.140625" style="1"/>
    <col min="6140" max="6140" width="59" style="1" customWidth="1"/>
    <col min="6141" max="6141" width="15.42578125" style="1" customWidth="1"/>
    <col min="6142" max="6142" width="18.42578125" style="1" bestFit="1" customWidth="1"/>
    <col min="6143" max="6395" width="9.140625" style="1"/>
    <col min="6396" max="6396" width="59" style="1" customWidth="1"/>
    <col min="6397" max="6397" width="15.42578125" style="1" customWidth="1"/>
    <col min="6398" max="6398" width="18.42578125" style="1" bestFit="1" customWidth="1"/>
    <col min="6399" max="6651" width="9.140625" style="1"/>
    <col min="6652" max="6652" width="59" style="1" customWidth="1"/>
    <col min="6653" max="6653" width="15.42578125" style="1" customWidth="1"/>
    <col min="6654" max="6654" width="18.42578125" style="1" bestFit="1" customWidth="1"/>
    <col min="6655" max="6907" width="9.140625" style="1"/>
    <col min="6908" max="6908" width="59" style="1" customWidth="1"/>
    <col min="6909" max="6909" width="15.42578125" style="1" customWidth="1"/>
    <col min="6910" max="6910" width="18.42578125" style="1" bestFit="1" customWidth="1"/>
    <col min="6911" max="7163" width="9.140625" style="1"/>
    <col min="7164" max="7164" width="59" style="1" customWidth="1"/>
    <col min="7165" max="7165" width="15.42578125" style="1" customWidth="1"/>
    <col min="7166" max="7166" width="18.42578125" style="1" bestFit="1" customWidth="1"/>
    <col min="7167" max="7419" width="9.140625" style="1"/>
    <col min="7420" max="7420" width="59" style="1" customWidth="1"/>
    <col min="7421" max="7421" width="15.42578125" style="1" customWidth="1"/>
    <col min="7422" max="7422" width="18.42578125" style="1" bestFit="1" customWidth="1"/>
    <col min="7423" max="7675" width="9.140625" style="1"/>
    <col min="7676" max="7676" width="59" style="1" customWidth="1"/>
    <col min="7677" max="7677" width="15.42578125" style="1" customWidth="1"/>
    <col min="7678" max="7678" width="18.42578125" style="1" bestFit="1" customWidth="1"/>
    <col min="7679" max="7931" width="9.140625" style="1"/>
    <col min="7932" max="7932" width="59" style="1" customWidth="1"/>
    <col min="7933" max="7933" width="15.42578125" style="1" customWidth="1"/>
    <col min="7934" max="7934" width="18.42578125" style="1" bestFit="1" customWidth="1"/>
    <col min="7935" max="8187" width="9.140625" style="1"/>
    <col min="8188" max="8188" width="59" style="1" customWidth="1"/>
    <col min="8189" max="8189" width="15.42578125" style="1" customWidth="1"/>
    <col min="8190" max="8190" width="18.42578125" style="1" bestFit="1" customWidth="1"/>
    <col min="8191" max="8443" width="9.140625" style="1"/>
    <col min="8444" max="8444" width="59" style="1" customWidth="1"/>
    <col min="8445" max="8445" width="15.42578125" style="1" customWidth="1"/>
    <col min="8446" max="8446" width="18.42578125" style="1" bestFit="1" customWidth="1"/>
    <col min="8447" max="8699" width="9.140625" style="1"/>
    <col min="8700" max="8700" width="59" style="1" customWidth="1"/>
    <col min="8701" max="8701" width="15.42578125" style="1" customWidth="1"/>
    <col min="8702" max="8702" width="18.42578125" style="1" bestFit="1" customWidth="1"/>
    <col min="8703" max="8955" width="9.140625" style="1"/>
    <col min="8956" max="8956" width="59" style="1" customWidth="1"/>
    <col min="8957" max="8957" width="15.42578125" style="1" customWidth="1"/>
    <col min="8958" max="8958" width="18.42578125" style="1" bestFit="1" customWidth="1"/>
    <col min="8959" max="9211" width="9.140625" style="1"/>
    <col min="9212" max="9212" width="59" style="1" customWidth="1"/>
    <col min="9213" max="9213" width="15.42578125" style="1" customWidth="1"/>
    <col min="9214" max="9214" width="18.42578125" style="1" bestFit="1" customWidth="1"/>
    <col min="9215" max="9467" width="9.140625" style="1"/>
    <col min="9468" max="9468" width="59" style="1" customWidth="1"/>
    <col min="9469" max="9469" width="15.42578125" style="1" customWidth="1"/>
    <col min="9470" max="9470" width="18.42578125" style="1" bestFit="1" customWidth="1"/>
    <col min="9471" max="9723" width="9.140625" style="1"/>
    <col min="9724" max="9724" width="59" style="1" customWidth="1"/>
    <col min="9725" max="9725" width="15.42578125" style="1" customWidth="1"/>
    <col min="9726" max="9726" width="18.42578125" style="1" bestFit="1" customWidth="1"/>
    <col min="9727" max="9979" width="9.140625" style="1"/>
    <col min="9980" max="9980" width="59" style="1" customWidth="1"/>
    <col min="9981" max="9981" width="15.42578125" style="1" customWidth="1"/>
    <col min="9982" max="9982" width="18.42578125" style="1" bestFit="1" customWidth="1"/>
    <col min="9983" max="10235" width="9.140625" style="1"/>
    <col min="10236" max="10236" width="59" style="1" customWidth="1"/>
    <col min="10237" max="10237" width="15.42578125" style="1" customWidth="1"/>
    <col min="10238" max="10238" width="18.42578125" style="1" bestFit="1" customWidth="1"/>
    <col min="10239" max="10491" width="9.140625" style="1"/>
    <col min="10492" max="10492" width="59" style="1" customWidth="1"/>
    <col min="10493" max="10493" width="15.42578125" style="1" customWidth="1"/>
    <col min="10494" max="10494" width="18.42578125" style="1" bestFit="1" customWidth="1"/>
    <col min="10495" max="10747" width="9.140625" style="1"/>
    <col min="10748" max="10748" width="59" style="1" customWidth="1"/>
    <col min="10749" max="10749" width="15.42578125" style="1" customWidth="1"/>
    <col min="10750" max="10750" width="18.42578125" style="1" bestFit="1" customWidth="1"/>
    <col min="10751" max="11003" width="9.140625" style="1"/>
    <col min="11004" max="11004" width="59" style="1" customWidth="1"/>
    <col min="11005" max="11005" width="15.42578125" style="1" customWidth="1"/>
    <col min="11006" max="11006" width="18.42578125" style="1" bestFit="1" customWidth="1"/>
    <col min="11007" max="11259" width="9.140625" style="1"/>
    <col min="11260" max="11260" width="59" style="1" customWidth="1"/>
    <col min="11261" max="11261" width="15.42578125" style="1" customWidth="1"/>
    <col min="11262" max="11262" width="18.42578125" style="1" bestFit="1" customWidth="1"/>
    <col min="11263" max="11515" width="9.140625" style="1"/>
    <col min="11516" max="11516" width="59" style="1" customWidth="1"/>
    <col min="11517" max="11517" width="15.42578125" style="1" customWidth="1"/>
    <col min="11518" max="11518" width="18.42578125" style="1" bestFit="1" customWidth="1"/>
    <col min="11519" max="11771" width="9.140625" style="1"/>
    <col min="11772" max="11772" width="59" style="1" customWidth="1"/>
    <col min="11773" max="11773" width="15.42578125" style="1" customWidth="1"/>
    <col min="11774" max="11774" width="18.42578125" style="1" bestFit="1" customWidth="1"/>
    <col min="11775" max="12027" width="9.140625" style="1"/>
    <col min="12028" max="12028" width="59" style="1" customWidth="1"/>
    <col min="12029" max="12029" width="15.42578125" style="1" customWidth="1"/>
    <col min="12030" max="12030" width="18.42578125" style="1" bestFit="1" customWidth="1"/>
    <col min="12031" max="12283" width="9.140625" style="1"/>
    <col min="12284" max="12284" width="59" style="1" customWidth="1"/>
    <col min="12285" max="12285" width="15.42578125" style="1" customWidth="1"/>
    <col min="12286" max="12286" width="18.42578125" style="1" bestFit="1" customWidth="1"/>
    <col min="12287" max="12539" width="9.140625" style="1"/>
    <col min="12540" max="12540" width="59" style="1" customWidth="1"/>
    <col min="12541" max="12541" width="15.42578125" style="1" customWidth="1"/>
    <col min="12542" max="12542" width="18.42578125" style="1" bestFit="1" customWidth="1"/>
    <col min="12543" max="12795" width="9.140625" style="1"/>
    <col min="12796" max="12796" width="59" style="1" customWidth="1"/>
    <col min="12797" max="12797" width="15.42578125" style="1" customWidth="1"/>
    <col min="12798" max="12798" width="18.42578125" style="1" bestFit="1" customWidth="1"/>
    <col min="12799" max="13051" width="9.140625" style="1"/>
    <col min="13052" max="13052" width="59" style="1" customWidth="1"/>
    <col min="13053" max="13053" width="15.42578125" style="1" customWidth="1"/>
    <col min="13054" max="13054" width="18.42578125" style="1" bestFit="1" customWidth="1"/>
    <col min="13055" max="13307" width="9.140625" style="1"/>
    <col min="13308" max="13308" width="59" style="1" customWidth="1"/>
    <col min="13309" max="13309" width="15.42578125" style="1" customWidth="1"/>
    <col min="13310" max="13310" width="18.42578125" style="1" bestFit="1" customWidth="1"/>
    <col min="13311" max="13563" width="9.140625" style="1"/>
    <col min="13564" max="13564" width="59" style="1" customWidth="1"/>
    <col min="13565" max="13565" width="15.42578125" style="1" customWidth="1"/>
    <col min="13566" max="13566" width="18.42578125" style="1" bestFit="1" customWidth="1"/>
    <col min="13567" max="13819" width="9.140625" style="1"/>
    <col min="13820" max="13820" width="59" style="1" customWidth="1"/>
    <col min="13821" max="13821" width="15.42578125" style="1" customWidth="1"/>
    <col min="13822" max="13822" width="18.42578125" style="1" bestFit="1" customWidth="1"/>
    <col min="13823" max="14075" width="9.140625" style="1"/>
    <col min="14076" max="14076" width="59" style="1" customWidth="1"/>
    <col min="14077" max="14077" width="15.42578125" style="1" customWidth="1"/>
    <col min="14078" max="14078" width="18.42578125" style="1" bestFit="1" customWidth="1"/>
    <col min="14079" max="14331" width="9.140625" style="1"/>
    <col min="14332" max="14332" width="59" style="1" customWidth="1"/>
    <col min="14333" max="14333" width="15.42578125" style="1" customWidth="1"/>
    <col min="14334" max="14334" width="18.42578125" style="1" bestFit="1" customWidth="1"/>
    <col min="14335" max="14587" width="9.140625" style="1"/>
    <col min="14588" max="14588" width="59" style="1" customWidth="1"/>
    <col min="14589" max="14589" width="15.42578125" style="1" customWidth="1"/>
    <col min="14590" max="14590" width="18.42578125" style="1" bestFit="1" customWidth="1"/>
    <col min="14591" max="14843" width="9.140625" style="1"/>
    <col min="14844" max="14844" width="59" style="1" customWidth="1"/>
    <col min="14845" max="14845" width="15.42578125" style="1" customWidth="1"/>
    <col min="14846" max="14846" width="18.42578125" style="1" bestFit="1" customWidth="1"/>
    <col min="14847" max="15099" width="9.140625" style="1"/>
    <col min="15100" max="15100" width="59" style="1" customWidth="1"/>
    <col min="15101" max="15101" width="15.42578125" style="1" customWidth="1"/>
    <col min="15102" max="15102" width="18.42578125" style="1" bestFit="1" customWidth="1"/>
    <col min="15103" max="15355" width="9.140625" style="1"/>
    <col min="15356" max="15356" width="59" style="1" customWidth="1"/>
    <col min="15357" max="15357" width="15.42578125" style="1" customWidth="1"/>
    <col min="15358" max="15358" width="18.42578125" style="1" bestFit="1" customWidth="1"/>
    <col min="15359" max="15611" width="9.140625" style="1"/>
    <col min="15612" max="15612" width="59" style="1" customWidth="1"/>
    <col min="15613" max="15613" width="15.42578125" style="1" customWidth="1"/>
    <col min="15614" max="15614" width="18.42578125" style="1" bestFit="1" customWidth="1"/>
    <col min="15615" max="15867" width="9.140625" style="1"/>
    <col min="15868" max="15868" width="59" style="1" customWidth="1"/>
    <col min="15869" max="15869" width="15.42578125" style="1" customWidth="1"/>
    <col min="15870" max="15870" width="18.42578125" style="1" bestFit="1" customWidth="1"/>
    <col min="15871" max="16123" width="9.140625" style="1"/>
    <col min="16124" max="16124" width="59" style="1" customWidth="1"/>
    <col min="16125" max="16125" width="15.42578125" style="1" customWidth="1"/>
    <col min="16126" max="16126" width="18.42578125" style="1" bestFit="1" customWidth="1"/>
    <col min="16127" max="16384" width="9.140625" style="1"/>
  </cols>
  <sheetData>
    <row r="1" spans="1:4" ht="12.75" customHeight="1">
      <c r="B1" s="34" t="s">
        <v>170</v>
      </c>
      <c r="C1" s="1"/>
      <c r="D1" s="22" t="s">
        <v>171</v>
      </c>
    </row>
    <row r="2" spans="1:4" ht="12.75" customHeight="1">
      <c r="C2" s="1"/>
      <c r="D2" s="1"/>
    </row>
    <row r="3" spans="1:4" ht="12.75" customHeight="1" thickBot="1">
      <c r="B3" s="35" t="str">
        <f>+СТ3!B3</f>
        <v>" Глобал лайф технологи" ХК</v>
      </c>
      <c r="C3" s="1"/>
      <c r="D3" s="1"/>
    </row>
    <row r="4" spans="1:4" ht="12.75" customHeight="1" thickTop="1">
      <c r="B4" s="36" t="str">
        <f>+[1]CT1!C4:C4</f>
        <v>(Аж ахуйн нэгж, байгууллагын нэр)</v>
      </c>
      <c r="D4" s="26" t="str">
        <f>+нүүр!A57</f>
        <v>2023 оны 12- р сарын  31 өдөр</v>
      </c>
    </row>
    <row r="5" spans="1:4" ht="12.75" customHeight="1">
      <c r="C5" s="7"/>
      <c r="D5" s="7" t="str">
        <f>+[1]CT1!E5</f>
        <v>(төгрөгөөр)</v>
      </c>
    </row>
    <row r="6" spans="1:4" ht="12.75" customHeight="1">
      <c r="A6" s="62" t="s">
        <v>126</v>
      </c>
      <c r="B6" s="79" t="s">
        <v>127</v>
      </c>
      <c r="C6" s="80" t="s">
        <v>172</v>
      </c>
      <c r="D6" s="79"/>
    </row>
    <row r="7" spans="1:4" ht="12.75" customHeight="1">
      <c r="A7" s="62"/>
      <c r="B7" s="79"/>
      <c r="C7" s="8" t="s">
        <v>173</v>
      </c>
      <c r="D7" s="8" t="s">
        <v>129</v>
      </c>
    </row>
    <row r="8" spans="1:4" ht="12.75" customHeight="1">
      <c r="A8" s="9">
        <v>1</v>
      </c>
      <c r="B8" s="37" t="s">
        <v>174</v>
      </c>
      <c r="C8" s="38"/>
      <c r="D8" s="10"/>
    </row>
    <row r="9" spans="1:4" ht="12.75" customHeight="1">
      <c r="A9" s="9">
        <v>1.1000000000000001</v>
      </c>
      <c r="B9" s="37" t="s">
        <v>175</v>
      </c>
      <c r="C9" s="17">
        <f>SUM(C10:C15)</f>
        <v>0</v>
      </c>
      <c r="D9" s="17">
        <f>SUM(D10:D15)</f>
        <v>0</v>
      </c>
    </row>
    <row r="10" spans="1:4" ht="12.75" customHeight="1">
      <c r="A10" s="69"/>
      <c r="B10" s="39" t="s">
        <v>176</v>
      </c>
      <c r="C10" s="10"/>
      <c r="D10" s="10"/>
    </row>
    <row r="11" spans="1:4" ht="12.75" customHeight="1">
      <c r="A11" s="76"/>
      <c r="B11" s="39" t="s">
        <v>177</v>
      </c>
      <c r="C11" s="10"/>
      <c r="D11" s="10"/>
    </row>
    <row r="12" spans="1:4" ht="12.75" customHeight="1">
      <c r="A12" s="76"/>
      <c r="B12" s="39" t="s">
        <v>178</v>
      </c>
      <c r="C12" s="10"/>
      <c r="D12" s="10"/>
    </row>
    <row r="13" spans="1:4" ht="12.75" customHeight="1">
      <c r="A13" s="76"/>
      <c r="B13" s="39" t="s">
        <v>179</v>
      </c>
      <c r="C13" s="10"/>
      <c r="D13" s="10"/>
    </row>
    <row r="14" spans="1:4" ht="12.75" customHeight="1">
      <c r="A14" s="76"/>
      <c r="B14" s="39" t="s">
        <v>180</v>
      </c>
      <c r="C14" s="17"/>
      <c r="D14" s="17"/>
    </row>
    <row r="15" spans="1:4" ht="12.75" customHeight="1">
      <c r="A15" s="70"/>
      <c r="B15" s="39" t="s">
        <v>181</v>
      </c>
      <c r="C15" s="10"/>
      <c r="D15" s="10"/>
    </row>
    <row r="16" spans="1:4" ht="12.75" customHeight="1">
      <c r="A16" s="9">
        <v>1.2</v>
      </c>
      <c r="B16" s="40" t="s">
        <v>182</v>
      </c>
      <c r="C16" s="17">
        <f>SUM(C17:C25)</f>
        <v>1770000</v>
      </c>
      <c r="D16" s="17">
        <f>SUM(D17:D25)</f>
        <v>1510400</v>
      </c>
    </row>
    <row r="17" spans="1:4" ht="12.75" customHeight="1">
      <c r="A17" s="69"/>
      <c r="B17" s="39" t="s">
        <v>183</v>
      </c>
      <c r="C17" s="10"/>
      <c r="D17" s="10"/>
    </row>
    <row r="18" spans="1:4" ht="12.75" customHeight="1">
      <c r="A18" s="76"/>
      <c r="B18" s="39" t="s">
        <v>184</v>
      </c>
      <c r="C18" s="30"/>
      <c r="D18" s="30"/>
    </row>
    <row r="19" spans="1:4" ht="12.75" customHeight="1">
      <c r="A19" s="76"/>
      <c r="B19" s="39" t="s">
        <v>185</v>
      </c>
      <c r="C19" s="10"/>
      <c r="D19" s="10"/>
    </row>
    <row r="20" spans="1:4" ht="12.75" customHeight="1">
      <c r="A20" s="76"/>
      <c r="B20" s="39" t="s">
        <v>186</v>
      </c>
      <c r="C20" s="10"/>
      <c r="D20" s="10"/>
    </row>
    <row r="21" spans="1:4" ht="12.75" customHeight="1">
      <c r="A21" s="76"/>
      <c r="B21" s="39" t="s">
        <v>187</v>
      </c>
      <c r="C21" s="10"/>
      <c r="D21" s="10"/>
    </row>
    <row r="22" spans="1:4" ht="12.75" customHeight="1">
      <c r="A22" s="76"/>
      <c r="B22" s="39" t="s">
        <v>188</v>
      </c>
      <c r="C22" s="10"/>
      <c r="D22" s="10"/>
    </row>
    <row r="23" spans="1:4" ht="12.75" customHeight="1">
      <c r="A23" s="76"/>
      <c r="B23" s="39" t="s">
        <v>189</v>
      </c>
      <c r="C23" s="10"/>
      <c r="D23" s="10"/>
    </row>
    <row r="24" spans="1:4" ht="12.75" customHeight="1">
      <c r="A24" s="76"/>
      <c r="B24" s="39" t="s">
        <v>190</v>
      </c>
      <c r="C24" s="41"/>
      <c r="D24" s="41"/>
    </row>
    <row r="25" spans="1:4" ht="12.75" customHeight="1">
      <c r="A25" s="70"/>
      <c r="B25" s="39" t="s">
        <v>191</v>
      </c>
      <c r="C25" s="84">
        <v>1770000</v>
      </c>
      <c r="D25" s="28">
        <v>1510400</v>
      </c>
    </row>
    <row r="26" spans="1:4" ht="12.75" customHeight="1">
      <c r="A26" s="9">
        <v>1.3</v>
      </c>
      <c r="B26" s="37" t="s">
        <v>192</v>
      </c>
      <c r="C26" s="17">
        <f>+C9-C16</f>
        <v>-1770000</v>
      </c>
      <c r="D26" s="17">
        <f>+D9-D16</f>
        <v>-1510400</v>
      </c>
    </row>
    <row r="27" spans="1:4" ht="12.75" customHeight="1">
      <c r="A27" s="9">
        <v>2</v>
      </c>
      <c r="B27" s="37" t="s">
        <v>193</v>
      </c>
      <c r="C27" s="17"/>
      <c r="D27" s="17"/>
    </row>
    <row r="28" spans="1:4" ht="12.75" customHeight="1">
      <c r="A28" s="9">
        <v>2.1</v>
      </c>
      <c r="B28" s="40" t="s">
        <v>175</v>
      </c>
      <c r="C28" s="17">
        <f>SUM(C29:C35)</f>
        <v>0</v>
      </c>
      <c r="D28" s="17">
        <f>SUM(D29:D35)</f>
        <v>0</v>
      </c>
    </row>
    <row r="29" spans="1:4" ht="12.75" customHeight="1">
      <c r="A29" s="69"/>
      <c r="B29" s="39" t="s">
        <v>194</v>
      </c>
      <c r="C29" s="10"/>
      <c r="D29" s="10"/>
    </row>
    <row r="30" spans="1:4" ht="12.75" customHeight="1">
      <c r="A30" s="76"/>
      <c r="B30" s="39" t="s">
        <v>195</v>
      </c>
      <c r="C30" s="10"/>
      <c r="D30" s="10"/>
    </row>
    <row r="31" spans="1:4" ht="12.75" customHeight="1">
      <c r="A31" s="76"/>
      <c r="B31" s="39" t="s">
        <v>196</v>
      </c>
      <c r="C31" s="10"/>
      <c r="D31" s="10"/>
    </row>
    <row r="32" spans="1:4" ht="12.75" customHeight="1">
      <c r="A32" s="76"/>
      <c r="B32" s="39" t="s">
        <v>197</v>
      </c>
      <c r="C32" s="17"/>
      <c r="D32" s="17"/>
    </row>
    <row r="33" spans="1:6" ht="12.75" customHeight="1">
      <c r="A33" s="76"/>
      <c r="B33" s="39" t="s">
        <v>198</v>
      </c>
      <c r="C33" s="10"/>
      <c r="D33" s="10"/>
    </row>
    <row r="34" spans="1:6" ht="12.75" customHeight="1">
      <c r="A34" s="76"/>
      <c r="B34" s="42" t="s">
        <v>199</v>
      </c>
      <c r="C34" s="10"/>
      <c r="D34" s="10"/>
    </row>
    <row r="35" spans="1:6" ht="12.75" customHeight="1">
      <c r="A35" s="76"/>
      <c r="B35" s="42" t="s">
        <v>200</v>
      </c>
      <c r="C35" s="10"/>
      <c r="D35" s="10"/>
    </row>
    <row r="36" spans="1:6" ht="12.75" customHeight="1">
      <c r="A36" s="9">
        <v>2.2000000000000002</v>
      </c>
      <c r="B36" s="40" t="s">
        <v>182</v>
      </c>
      <c r="C36" s="27">
        <f>SUM(C37:C41)</f>
        <v>0</v>
      </c>
      <c r="D36" s="27"/>
    </row>
    <row r="37" spans="1:6" ht="12.75" customHeight="1">
      <c r="A37" s="69"/>
      <c r="B37" s="42" t="s">
        <v>201</v>
      </c>
      <c r="C37" s="10"/>
      <c r="D37" s="10"/>
    </row>
    <row r="38" spans="1:6" ht="12.75" customHeight="1">
      <c r="A38" s="76"/>
      <c r="B38" s="42" t="s">
        <v>202</v>
      </c>
      <c r="C38" s="10"/>
      <c r="D38" s="10"/>
    </row>
    <row r="39" spans="1:6" ht="12.75" customHeight="1">
      <c r="A39" s="76"/>
      <c r="B39" s="42" t="s">
        <v>203</v>
      </c>
      <c r="C39" s="10"/>
      <c r="D39" s="10"/>
    </row>
    <row r="40" spans="1:6" ht="12.75" customHeight="1">
      <c r="A40" s="76"/>
      <c r="B40" s="42" t="s">
        <v>204</v>
      </c>
      <c r="C40" s="10"/>
      <c r="D40" s="10"/>
    </row>
    <row r="41" spans="1:6" ht="12.75" customHeight="1">
      <c r="A41" s="76"/>
      <c r="B41" s="42" t="s">
        <v>205</v>
      </c>
      <c r="C41" s="10"/>
      <c r="D41" s="10"/>
    </row>
    <row r="42" spans="1:6" ht="26.25" customHeight="1">
      <c r="A42" s="9">
        <v>2.2999999999999998</v>
      </c>
      <c r="B42" s="43" t="s">
        <v>206</v>
      </c>
      <c r="C42" s="17">
        <f>+C28-C36</f>
        <v>0</v>
      </c>
      <c r="D42" s="17">
        <f>+D28-D36</f>
        <v>0</v>
      </c>
    </row>
    <row r="43" spans="1:6" ht="12.75" customHeight="1">
      <c r="A43" s="9">
        <v>3</v>
      </c>
      <c r="B43" s="37" t="s">
        <v>207</v>
      </c>
      <c r="C43" s="17"/>
      <c r="D43" s="17"/>
    </row>
    <row r="44" spans="1:6" ht="12.75" customHeight="1">
      <c r="A44" s="9">
        <v>3.1</v>
      </c>
      <c r="B44" s="40" t="s">
        <v>175</v>
      </c>
      <c r="C44" s="17">
        <f>SUM(C45:C48)</f>
        <v>1770000</v>
      </c>
      <c r="D44" s="17">
        <f>SUM(D45:D48)</f>
        <v>1428200</v>
      </c>
    </row>
    <row r="45" spans="1:6" ht="12.75" customHeight="1">
      <c r="A45" s="69"/>
      <c r="B45" s="39" t="s">
        <v>208</v>
      </c>
      <c r="C45" s="81">
        <v>1770000</v>
      </c>
      <c r="D45" s="10">
        <v>1428200</v>
      </c>
      <c r="F45" s="83"/>
    </row>
    <row r="46" spans="1:6" ht="25.5" customHeight="1">
      <c r="A46" s="76"/>
      <c r="B46" s="82" t="s">
        <v>209</v>
      </c>
      <c r="C46" s="44"/>
      <c r="D46" s="44"/>
    </row>
    <row r="47" spans="1:6" ht="12.75" customHeight="1">
      <c r="A47" s="76"/>
      <c r="B47" s="39" t="s">
        <v>210</v>
      </c>
      <c r="C47" s="17"/>
      <c r="D47" s="17"/>
    </row>
    <row r="48" spans="1:6" ht="12.75" customHeight="1">
      <c r="A48" s="70"/>
      <c r="B48" s="45"/>
      <c r="C48" s="44"/>
      <c r="D48" s="44"/>
    </row>
    <row r="49" spans="1:4" ht="12.75" customHeight="1">
      <c r="A49" s="9">
        <v>3.2</v>
      </c>
      <c r="B49" s="46" t="s">
        <v>182</v>
      </c>
      <c r="C49" s="47">
        <f>SUM(C50:C54)</f>
        <v>0</v>
      </c>
      <c r="D49" s="47">
        <f>SUM(D50:D54)</f>
        <v>0</v>
      </c>
    </row>
    <row r="50" spans="1:4" ht="12.75" customHeight="1">
      <c r="A50" s="69"/>
      <c r="B50" s="46" t="s">
        <v>211</v>
      </c>
      <c r="C50" s="14"/>
      <c r="D50" s="14"/>
    </row>
    <row r="51" spans="1:4" ht="12.75" customHeight="1">
      <c r="A51" s="76"/>
      <c r="B51" s="46" t="s">
        <v>212</v>
      </c>
      <c r="C51" s="14"/>
      <c r="D51" s="14"/>
    </row>
    <row r="52" spans="1:4" ht="12.75" customHeight="1">
      <c r="A52" s="76"/>
      <c r="B52" s="46" t="s">
        <v>213</v>
      </c>
      <c r="C52" s="14"/>
      <c r="D52" s="14"/>
    </row>
    <row r="53" spans="1:4" ht="12.75" customHeight="1">
      <c r="A53" s="76"/>
      <c r="B53" s="46" t="s">
        <v>214</v>
      </c>
      <c r="C53" s="14"/>
      <c r="D53" s="14"/>
    </row>
    <row r="54" spans="1:4" ht="12.75" customHeight="1">
      <c r="A54" s="70"/>
      <c r="B54" s="46"/>
      <c r="C54" s="14"/>
      <c r="D54" s="14"/>
    </row>
    <row r="55" spans="1:4" ht="12.75" customHeight="1">
      <c r="A55" s="8">
        <v>3.3</v>
      </c>
      <c r="B55" s="48" t="s">
        <v>215</v>
      </c>
      <c r="C55" s="49">
        <f>+C44-C49</f>
        <v>1770000</v>
      </c>
      <c r="D55" s="49">
        <f>+D44-D49</f>
        <v>1428200</v>
      </c>
    </row>
    <row r="56" spans="1:4" ht="12.75" customHeight="1">
      <c r="A56" s="8">
        <v>4</v>
      </c>
      <c r="B56" s="48" t="s">
        <v>216</v>
      </c>
      <c r="C56" s="49">
        <v>0</v>
      </c>
      <c r="D56" s="49">
        <v>0</v>
      </c>
    </row>
    <row r="57" spans="1:4" ht="12.75" customHeight="1">
      <c r="A57" s="8">
        <v>4.0999999999999996</v>
      </c>
      <c r="B57" s="48" t="s">
        <v>217</v>
      </c>
      <c r="C57" s="49">
        <f>+C26+C42+C55+C56</f>
        <v>0</v>
      </c>
      <c r="D57" s="49">
        <f>+D26+D42+D55+D56</f>
        <v>-82200</v>
      </c>
    </row>
    <row r="58" spans="1:4" ht="12.75" customHeight="1">
      <c r="A58" s="8">
        <v>5</v>
      </c>
      <c r="B58" s="48" t="s">
        <v>218</v>
      </c>
      <c r="C58" s="49">
        <v>82200</v>
      </c>
      <c r="D58" s="49">
        <f>+C59</f>
        <v>82200</v>
      </c>
    </row>
    <row r="59" spans="1:4" ht="12.75" customHeight="1">
      <c r="A59" s="8">
        <v>6</v>
      </c>
      <c r="B59" s="48" t="s">
        <v>219</v>
      </c>
      <c r="C59" s="49">
        <f>+C58</f>
        <v>82200</v>
      </c>
      <c r="D59" s="49">
        <f>+D57+D58</f>
        <v>0</v>
      </c>
    </row>
    <row r="60" spans="1:4" ht="12.75" customHeight="1">
      <c r="A60" s="34"/>
      <c r="B60" s="50"/>
      <c r="C60" s="13"/>
      <c r="D60" s="13"/>
    </row>
    <row r="61" spans="1:4" ht="12.75" customHeight="1">
      <c r="B61" s="51"/>
      <c r="C61" s="13"/>
      <c r="D61" s="13"/>
    </row>
    <row r="62" spans="1:4" ht="12.75" customHeight="1">
      <c r="C62" s="22" t="str">
        <f>+[2]CT3!C19</f>
        <v>Захирал . . . . . . . . . . . . . . . . . . ./  He Jingwen    /</v>
      </c>
      <c r="D62" s="1"/>
    </row>
    <row r="63" spans="1:4" ht="12.75" customHeight="1">
      <c r="B63" s="22"/>
      <c r="D63" s="1"/>
    </row>
    <row r="64" spans="1:4" ht="12.75" customHeight="1">
      <c r="C64" s="22" t="str">
        <f>+[2]CT3!C21</f>
        <v>Ерөнхий нягтлан бодогч . . . . . . . . . . . . . . . ./   М.Жавхлан  /</v>
      </c>
      <c r="D64" s="1"/>
    </row>
    <row r="65" spans="2:4" ht="12.75" customHeight="1">
      <c r="C65" s="1"/>
      <c r="D65" s="13"/>
    </row>
    <row r="66" spans="2:4" ht="12.75" customHeight="1">
      <c r="C66" s="1"/>
      <c r="D66" s="1"/>
    </row>
    <row r="67" spans="2:4" ht="12.75" customHeight="1">
      <c r="B67" s="7"/>
      <c r="C67" s="1"/>
      <c r="D67" s="1"/>
    </row>
    <row r="68" spans="2:4" ht="12.75" customHeight="1">
      <c r="C68" s="1"/>
      <c r="D68" s="1"/>
    </row>
    <row r="69" spans="2:4" ht="12.75" customHeight="1">
      <c r="C69" s="1"/>
      <c r="D69" s="1"/>
    </row>
  </sheetData>
  <mergeCells count="9">
    <mergeCell ref="A45:A48"/>
    <mergeCell ref="A50:A54"/>
    <mergeCell ref="A6:A7"/>
    <mergeCell ref="B6:B7"/>
    <mergeCell ref="C6:D6"/>
    <mergeCell ref="A10:A15"/>
    <mergeCell ref="A17:A25"/>
    <mergeCell ref="A29:A35"/>
    <mergeCell ref="A37:A4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нүүр</vt:lpstr>
      <vt:lpstr>СТ1</vt:lpstr>
      <vt:lpstr>СТ2</vt:lpstr>
      <vt:lpstr>СТ3</vt:lpstr>
      <vt:lpstr>СТ4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Windows User</cp:lastModifiedBy>
  <cp:lastPrinted>2024-02-20T11:50:39Z</cp:lastPrinted>
  <dcterms:created xsi:type="dcterms:W3CDTF">2024-02-05T12:50:42Z</dcterms:created>
  <dcterms:modified xsi:type="dcterms:W3CDTF">2024-02-20T11:56:25Z</dcterms:modified>
</cp:coreProperties>
</file>