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 activeTab="2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externalReferences>
    <externalReference r:id="rId7"/>
    <externalReference r:id="rId8"/>
  </externalReferences>
  <calcPr calcId="144525"/>
</workbook>
</file>

<file path=xl/calcChain.xml><?xml version="1.0" encoding="utf-8"?>
<calcChain xmlns="http://schemas.openxmlformats.org/spreadsheetml/2006/main">
  <c r="D3" i="6" l="1"/>
  <c r="B3" i="6"/>
  <c r="A29" i="5"/>
  <c r="A27" i="5"/>
  <c r="I24" i="5"/>
  <c r="H24" i="5"/>
  <c r="G24" i="5"/>
  <c r="E24" i="5"/>
  <c r="J22" i="5"/>
  <c r="K22" i="5" s="1"/>
  <c r="K20" i="5"/>
  <c r="J17" i="5"/>
  <c r="K17" i="5" s="1"/>
  <c r="J16" i="5"/>
  <c r="J18" i="5" s="1"/>
  <c r="J24" i="5" s="1"/>
  <c r="K14" i="5"/>
  <c r="F8" i="5"/>
  <c r="D8" i="5"/>
  <c r="D16" i="5" s="1"/>
  <c r="J5" i="5"/>
  <c r="A5" i="5"/>
  <c r="C14" i="4"/>
  <c r="K8" i="5" l="1"/>
  <c r="D18" i="5"/>
  <c r="F16" i="5"/>
  <c r="F18" i="5" s="1"/>
  <c r="F24" i="5" s="1"/>
  <c r="K16" i="5" l="1"/>
  <c r="K18" i="5"/>
  <c r="K24" i="5" s="1"/>
  <c r="L24" i="5" s="1"/>
  <c r="D24" i="5"/>
</calcChain>
</file>

<file path=xl/comments1.xml><?xml version="1.0" encoding="utf-8"?>
<comments xmlns="http://schemas.openxmlformats.org/spreadsheetml/2006/main">
  <authors>
    <author>Urtnasan</author>
  </authors>
  <commentList>
    <comment ref="D23" authorId="0">
      <text>
        <r>
          <rPr>
            <b/>
            <sz val="9"/>
            <color indexed="81"/>
            <rFont val="Tahoma"/>
            <family val="2"/>
          </rPr>
          <t>Татвараас хасагдахгүй зардал</t>
        </r>
      </text>
    </comment>
  </commentList>
</comments>
</file>

<file path=xl/sharedStrings.xml><?xml version="1.0" encoding="utf-8"?>
<sst xmlns="http://schemas.openxmlformats.org/spreadsheetml/2006/main" count="378" uniqueCount="337">
  <si>
    <t>Сангийн сайдын 2017 оны</t>
  </si>
  <si>
    <t xml:space="preserve">361 дугаар тоот тушаалын </t>
  </si>
  <si>
    <t>2-р хавсралт</t>
  </si>
  <si>
    <t>Регистрийн дугаар:</t>
  </si>
  <si>
    <t>Хаяг:</t>
  </si>
  <si>
    <t>Шуудангийн хаяг:</t>
  </si>
  <si>
    <t xml:space="preserve">Утас: </t>
  </si>
  <si>
    <t>Факс:</t>
  </si>
  <si>
    <t>Өмчийн хэлбэр:</t>
  </si>
  <si>
    <t>Хувийн 100 хувь</t>
  </si>
  <si>
    <t>А</t>
  </si>
  <si>
    <t>БЛЮСКАЙ СЕКЬЮРИТИЗ ҮЦК ХК-ИЙН</t>
  </si>
  <si>
    <t>2023 ОНЫ  4-Р УЛИРЛЫН</t>
  </si>
  <si>
    <t>САНХҮҮГИЙН ТАЙЛАН</t>
  </si>
  <si>
    <t>Хянаж хүлээн авсан байгууллагын нэр</t>
  </si>
  <si>
    <t>Сар, өдөр</t>
  </si>
  <si>
    <t>Гарын үсэг</t>
  </si>
  <si>
    <t>БЛЮСКАЙ СЕКЬЮРИТИЗ ҮЦК ХК-ийн</t>
  </si>
  <si>
    <t>2023 оны 4-р улирлын  санхүүгийн тайлангийн</t>
  </si>
  <si>
    <t>бодит байдлын тухай мэдэгдэл</t>
  </si>
  <si>
    <t>2023 оны 12 сарын 31 өдөр</t>
  </si>
  <si>
    <t>Захирал Гомбо овогтой Оюунболд ерөнхий нягтлан бодогч..........овогтой</t>
  </si>
  <si>
    <t>........... бид манай аж ахуйн нэгжийн 2023 оны 12 сарын 31-ны өдрөөр</t>
  </si>
  <si>
    <t xml:space="preserve">тасалбар болгон гаргасан санхүүгийн тайланд тайлант хугацааны үйл </t>
  </si>
  <si>
    <t xml:space="preserve">ажиллагааны үр дүн, санхүүгийн байдлыг " Нягтлан бодох бүртгэлийн тухай" </t>
  </si>
  <si>
    <t>хуулийн 17.1 дэхь заалтын дагуу үнэн зөв, бүрэн тусгасан болохын баталж</t>
  </si>
  <si>
    <t>байна. Үүнд:</t>
  </si>
  <si>
    <t xml:space="preserve">Бүх ажил гүйлгээ бодитоор гарсан бөгөөд холбогдох анхан шатны баримтыг </t>
  </si>
  <si>
    <t>үндэслэн нягтлан бодох бүртгэл, санхүүгийн тайланд үнэн зөв тусгасан</t>
  </si>
  <si>
    <t>Санхүүгийн тайланд тусгагдсан бүх тооцоолол үнэн зөв хийгдсэн</t>
  </si>
  <si>
    <t xml:space="preserve">Аж ахуйн нэгжийн үйл ажиллагааны эдийн засаг, санхүүгийн бүхий л үйл </t>
  </si>
  <si>
    <t>явцыг иж бүрэн хамарсан</t>
  </si>
  <si>
    <t xml:space="preserve">Тайлант үеийн үр дүнд өмнөх оны ажил гүйлгээнээс шилжин тусгагдаагүй, </t>
  </si>
  <si>
    <t>мөн тайлант оны ажил гүйлгээнээс орхигдсон зүйл байхгүй.</t>
  </si>
  <si>
    <t xml:space="preserve">Бүх хөрөнгө, авлага, өр төлбөр, орлого зардлыг холбогдох Санхүүгийн </t>
  </si>
  <si>
    <t>тайлагналын олон улсын стандартын дагуу үнэн зөв тусгасан</t>
  </si>
  <si>
    <t xml:space="preserve">Энэ тайланд тусгагдсан бүхий л зүйл манай байгууллагын албан ёсны өмчлөлд </t>
  </si>
  <si>
    <t>байдаг бөгөөд орхигдсон зүйл байхгүй болно</t>
  </si>
  <si>
    <t>Захирал</t>
  </si>
  <si>
    <t xml:space="preserve">______________________  ( Г.Оюунболд) </t>
  </si>
  <si>
    <t>Ерөнхий нягтлан бодогч</t>
  </si>
  <si>
    <t xml:space="preserve">______________________  ( ..................) </t>
  </si>
  <si>
    <t>Санхүү байдлын тайлан</t>
  </si>
  <si>
    <t>БЛЮСКАЙ СЕКЬЮРИТИЗ ҮЦК ХК</t>
  </si>
  <si>
    <t>2023/01/01-2023/12/31</t>
  </si>
  <si>
    <t>/төгрөгөөр/</t>
  </si>
  <si>
    <t>Мөрийн дугаар</t>
  </si>
  <si>
    <t>Балансын зүйл</t>
  </si>
  <si>
    <t>Эцсийн үлдэгдэл</t>
  </si>
  <si>
    <t>1</t>
  </si>
  <si>
    <t xml:space="preserve"> ХӨРӨНГӨ</t>
  </si>
  <si>
    <t>1.1</t>
  </si>
  <si>
    <t xml:space="preserve">   Эргэлтийн хөрөнгө</t>
  </si>
  <si>
    <t>1.1.1</t>
  </si>
  <si>
    <t xml:space="preserve">     Мөнгө түүнтэй адилтгах хөрөнгө</t>
  </si>
  <si>
    <t>1.1.2</t>
  </si>
  <si>
    <t xml:space="preserve">     Дансны авлага</t>
  </si>
  <si>
    <t>1.1.3</t>
  </si>
  <si>
    <t xml:space="preserve">     Татвар, НДШ-ийн авлага</t>
  </si>
  <si>
    <t>1.1.4</t>
  </si>
  <si>
    <t xml:space="preserve">     Бусад авлага</t>
  </si>
  <si>
    <t>1.1.5</t>
  </si>
  <si>
    <t xml:space="preserve">     Бусад санхүүгийн хөрөнгө</t>
  </si>
  <si>
    <t>1.1.6</t>
  </si>
  <si>
    <t xml:space="preserve">     Бараа материал</t>
  </si>
  <si>
    <t>1.1.7</t>
  </si>
  <si>
    <t xml:space="preserve">     Урьдчилж төлсөн зардал тооцоо</t>
  </si>
  <si>
    <t>1.1.8</t>
  </si>
  <si>
    <t xml:space="preserve">     Бусад эргэлтийн хөрөнгө</t>
  </si>
  <si>
    <t>1.1.9</t>
  </si>
  <si>
    <t xml:space="preserve">     Борлуулах зорилгоор эзэмшиж буй эргэлтийн бус хөрөнгө (борлуулах бүлэг хөрөнгө)</t>
  </si>
  <si>
    <t>1.1.20</t>
  </si>
  <si>
    <t xml:space="preserve">   Эргэлтийн хөрөнгийн дүн</t>
  </si>
  <si>
    <t>1.2</t>
  </si>
  <si>
    <t xml:space="preserve">   Эргэлтийн бус хөрөнгө</t>
  </si>
  <si>
    <t>1.2.1</t>
  </si>
  <si>
    <t xml:space="preserve">     Үндсэн хөрөнгө</t>
  </si>
  <si>
    <t>1.2.2</t>
  </si>
  <si>
    <t xml:space="preserve">     Биет бус хөрөнгө</t>
  </si>
  <si>
    <t>1.2.3</t>
  </si>
  <si>
    <t xml:space="preserve">     Биологийн хөрөнгө</t>
  </si>
  <si>
    <t>1.2.4</t>
  </si>
  <si>
    <t xml:space="preserve">     Урт хугацаат хөрөнгө оруулалт</t>
  </si>
  <si>
    <t>1.2.5</t>
  </si>
  <si>
    <t xml:space="preserve">     Хайгуул ба үнэлгээний хөрөнгө</t>
  </si>
  <si>
    <t>1.2.6</t>
  </si>
  <si>
    <t xml:space="preserve">     Хойшлогдсон татварын хөрөнгө</t>
  </si>
  <si>
    <t>1.2.7</t>
  </si>
  <si>
    <t xml:space="preserve">     Хөрөнгө орлуулалтын зориулалттай үл хөдлөх хөрөнгө</t>
  </si>
  <si>
    <t>1.2.8</t>
  </si>
  <si>
    <t xml:space="preserve">     Бусад эргэлтийн бус хөрөнгө</t>
  </si>
  <si>
    <t>1.2.20</t>
  </si>
  <si>
    <t xml:space="preserve">   Эргэлтийн бус хөрөнгийн дүн</t>
  </si>
  <si>
    <t>1.3</t>
  </si>
  <si>
    <t xml:space="preserve"> НИЙТ ХӨРӨНГИЙН ДҮН</t>
  </si>
  <si>
    <t>2</t>
  </si>
  <si>
    <t xml:space="preserve"> ӨР ТӨЛБӨР БА ЭЗДИЙН ӨМЧ</t>
  </si>
  <si>
    <t>2.1</t>
  </si>
  <si>
    <t xml:space="preserve">   ӨР ТӨЛБӨР</t>
  </si>
  <si>
    <t>2.1.1</t>
  </si>
  <si>
    <t xml:space="preserve">   Богино хугацаат өр төлбөр</t>
  </si>
  <si>
    <t>2.1.1.1</t>
  </si>
  <si>
    <t xml:space="preserve">      Дансны өглөг</t>
  </si>
  <si>
    <t>2.1.1.2</t>
  </si>
  <si>
    <t xml:space="preserve">      Цалингийн өглөг</t>
  </si>
  <si>
    <t>2.1.1.3</t>
  </si>
  <si>
    <t xml:space="preserve">      Татварын өр</t>
  </si>
  <si>
    <t>2.1.1.4</t>
  </si>
  <si>
    <t xml:space="preserve">      НДШ-ийн өглөг</t>
  </si>
  <si>
    <t>2.1.1.5</t>
  </si>
  <si>
    <t xml:space="preserve">      Богино хугацаат зээл</t>
  </si>
  <si>
    <t>2.1.1.6</t>
  </si>
  <si>
    <t xml:space="preserve">      Хүүний өглөг</t>
  </si>
  <si>
    <t>2.1.1.7</t>
  </si>
  <si>
    <t xml:space="preserve">      Ногдол ашгийн өглөг</t>
  </si>
  <si>
    <t>2.1.1.8</t>
  </si>
  <si>
    <t xml:space="preserve">      Урьдчилж орсон орлого</t>
  </si>
  <si>
    <t>2.1.1.9</t>
  </si>
  <si>
    <t xml:space="preserve">      Нөөц / өр төлбөр /</t>
  </si>
  <si>
    <t>2.1.1.10</t>
  </si>
  <si>
    <t xml:space="preserve">      Бусад богино хугацаат өр төлбөр</t>
  </si>
  <si>
    <t>2.1.1.11</t>
  </si>
  <si>
    <t xml:space="preserve">      Борлуулах зорилгоор эзэмшиж буй эргэлтийн бус хөрөнгө ( борлуулах бүлэг хөрөнгө )- нд хамаарах өр төлбөр</t>
  </si>
  <si>
    <t>2.1.1.20</t>
  </si>
  <si>
    <t xml:space="preserve">   Богино хугацаат өр төлбөрийн дүн</t>
  </si>
  <si>
    <t>2.1.2</t>
  </si>
  <si>
    <t xml:space="preserve">   Урт хугацаат өр төлбөр</t>
  </si>
  <si>
    <t>2.1.2.1</t>
  </si>
  <si>
    <t xml:space="preserve">      Урт хугацаат  зээл</t>
  </si>
  <si>
    <t>2.1.2.2</t>
  </si>
  <si>
    <t xml:space="preserve">      Нөөц / өр төлбөр/</t>
  </si>
  <si>
    <t>2.1.2.3</t>
  </si>
  <si>
    <t xml:space="preserve">      Хойшлогдсон татварын өр</t>
  </si>
  <si>
    <t>2.1.2.4</t>
  </si>
  <si>
    <t xml:space="preserve">      Бусад урт хугацаат өр төлбөр</t>
  </si>
  <si>
    <t>2.1.2.20</t>
  </si>
  <si>
    <t xml:space="preserve">   Урт хугацаат өр төлбөрийн дүн</t>
  </si>
  <si>
    <t>2.2</t>
  </si>
  <si>
    <t xml:space="preserve">   Өр төлбөрийн нийт дүн</t>
  </si>
  <si>
    <t>2.3</t>
  </si>
  <si>
    <t xml:space="preserve">   Эздийн өмч</t>
  </si>
  <si>
    <t>2.3.1</t>
  </si>
  <si>
    <t xml:space="preserve">      Төрийн өмч</t>
  </si>
  <si>
    <t>2.3.2</t>
  </si>
  <si>
    <t xml:space="preserve">      Хувийн өмч</t>
  </si>
  <si>
    <t>2.3.3</t>
  </si>
  <si>
    <t xml:space="preserve">      Хувьцаат өр төлбөр</t>
  </si>
  <si>
    <t>2.3.4</t>
  </si>
  <si>
    <t xml:space="preserve">      Халаасны хувьцаа</t>
  </si>
  <si>
    <t>2.3.5</t>
  </si>
  <si>
    <t xml:space="preserve">      Нэмж төлөгдсөн капитал</t>
  </si>
  <si>
    <t>2.3.6</t>
  </si>
  <si>
    <t xml:space="preserve">      Хөрөнгийн дахин үнэлгээний нэмэгдэл</t>
  </si>
  <si>
    <t>2.3.7</t>
  </si>
  <si>
    <t xml:space="preserve">      Гадаад валютын хөрвүүлэлтийн нөөц</t>
  </si>
  <si>
    <t>2.3.8</t>
  </si>
  <si>
    <t xml:space="preserve">      Эздийн өмчийн бусад хэсэг</t>
  </si>
  <si>
    <t>2.3.9</t>
  </si>
  <si>
    <t xml:space="preserve">      Хуримтлагдсан ашиг</t>
  </si>
  <si>
    <t>2.3.20</t>
  </si>
  <si>
    <t xml:space="preserve">   Эздийн өмчийн дүн</t>
  </si>
  <si>
    <t>2.4</t>
  </si>
  <si>
    <t xml:space="preserve">                                    ЕРӨНХИЙ ЗАХИРАЛ_________________________ ( Г.Оюунболд)</t>
  </si>
  <si>
    <t xml:space="preserve">                                    ЕРӨНХИЙ НЯ БО   ___________________________  (.....................)                                                        </t>
  </si>
  <si>
    <t>Орлогын дэлгэрэнгүй тайлан</t>
  </si>
  <si>
    <t>(төгрөгөөр)</t>
  </si>
  <si>
    <t>Үзүүлэлт</t>
  </si>
  <si>
    <t>Өмнөх оны дүн</t>
  </si>
  <si>
    <t>Тайлант жилийн дүн</t>
  </si>
  <si>
    <t xml:space="preserve">  Борлуулалтын орлого ( цэвэр )</t>
  </si>
  <si>
    <t>Борлуулалтын өртөг</t>
  </si>
  <si>
    <t xml:space="preserve">  Нийт ашиг ( алдагдал )</t>
  </si>
  <si>
    <t xml:space="preserve">  Түрээсийн орлого</t>
  </si>
  <si>
    <t xml:space="preserve">  Хүүгийн орлого</t>
  </si>
  <si>
    <t xml:space="preserve">  Ногдол ашгийн орлого</t>
  </si>
  <si>
    <t xml:space="preserve">  Эрхийн шимтгэлийн орлого</t>
  </si>
  <si>
    <t xml:space="preserve">  Бусад орлого</t>
  </si>
  <si>
    <t xml:space="preserve">  Борлуулалт, маркетингийн зардал</t>
  </si>
  <si>
    <t xml:space="preserve">  Ерөнхий ба удирдлагын зардал</t>
  </si>
  <si>
    <t xml:space="preserve">  Санхүүгийн зардал</t>
  </si>
  <si>
    <t xml:space="preserve">  Бусад зардал</t>
  </si>
  <si>
    <t xml:space="preserve">  Гадаад валютын ханшийн зөрүүний олз ( гарз )</t>
  </si>
  <si>
    <t xml:space="preserve">  Үндсэн хөрөнгө данснаас хассаны олз ( гарз )</t>
  </si>
  <si>
    <t xml:space="preserve">  Биет бус хөрөнгө данснаас хассаны олз ( гарз )</t>
  </si>
  <si>
    <t xml:space="preserve">  Хөрөнгө орлуулалт борлуулсанаас үүссэн олз ( гарз )</t>
  </si>
  <si>
    <t xml:space="preserve">  Бусад ашиг ( алдагдал )</t>
  </si>
  <si>
    <t xml:space="preserve">  Татвар төлөхийн өмнөх ашиг ( алдагдал )</t>
  </si>
  <si>
    <t xml:space="preserve">  Орлогын татварын зардал</t>
  </si>
  <si>
    <t xml:space="preserve">  Татварын дараах ашиг ( алдагдал )</t>
  </si>
  <si>
    <t xml:space="preserve">  Зогсоосон үйл ажиллагааны татварын дараах ашиг        (алдагдал)</t>
  </si>
  <si>
    <t xml:space="preserve">  Тайлант үеийн цэвэр ашиг ( алдагдал )</t>
  </si>
  <si>
    <t xml:space="preserve">  Бусад дэлгэрэнгүй орлого</t>
  </si>
  <si>
    <t xml:space="preserve">  Хөрөнгийн дахин үнэлгээний нэмэгдэлийн зөрүү</t>
  </si>
  <si>
    <t xml:space="preserve">  Гадаад валютын хөрвүүлэлтийн зөрүү</t>
  </si>
  <si>
    <t xml:space="preserve">  Бусад олз ( гарз )</t>
  </si>
  <si>
    <t xml:space="preserve">  Орлогын нийт дүн</t>
  </si>
  <si>
    <t xml:space="preserve">  Нэгж хувьцаанд ноогдох суурь ашиг ( алдагдал )</t>
  </si>
  <si>
    <t>Өмчийн өөрчлөлтийн тайлан</t>
  </si>
  <si>
    <t>Тайлант үе:</t>
  </si>
  <si>
    <t>Өмч</t>
  </si>
  <si>
    <t>Халаасны хувьцаа</t>
  </si>
  <si>
    <t>Нэмж төлөгдсөн капитал</t>
  </si>
  <si>
    <t>Хөрөнгийн дахин үнэлгээний нэмэгдэл</t>
  </si>
  <si>
    <t>Гадаад валютын хөрвүүлэлтийн нөөц</t>
  </si>
  <si>
    <t>Эздийн өмчийн бусад хэсэг</t>
  </si>
  <si>
    <t>Хуримтлагдсан ашиг</t>
  </si>
  <si>
    <t>Нийт дүн</t>
  </si>
  <si>
    <t>2022 оны 01-р сарын 01-ээрх үлдэгдэл</t>
  </si>
  <si>
    <t>Нягтлан бодох бүртгэлийн бодлогын өөрчлөлтийн нөлөө, алдааны залруулга</t>
  </si>
  <si>
    <t>Залруулсан үлдэгдэл</t>
  </si>
  <si>
    <t>Бусад дэлгэрэнгүй орлого</t>
  </si>
  <si>
    <t>Өмчид гарсан өөрчлөлт</t>
  </si>
  <si>
    <t>Зарласан ногдол ашиг</t>
  </si>
  <si>
    <t>Тайлант үеийн цэвэр ашиг ( алдагдал )</t>
  </si>
  <si>
    <t>Дахин үнэлгээний нэмэгдлийн хэрэгжсэн дүн</t>
  </si>
  <si>
    <t>2022 оны 12-р сарын 31-ээрх үлдэгдэл</t>
  </si>
  <si>
    <t>2013 оны 12-р сарын 31-ээрх үлдэгдэл</t>
  </si>
  <si>
    <t>Мөнгөн гүйлгээний тайлан</t>
  </si>
  <si>
    <t xml:space="preserve">  Үндсэн үйл ажиллагааны мөнгөн гүйлгээ</t>
  </si>
  <si>
    <t>1.1   Мөнгөн орлогын дүн (+)</t>
  </si>
  <si>
    <t xml:space="preserve">  Мөнгөн орлогын дүн (+)</t>
  </si>
  <si>
    <t>1.1.1         Бараа борлуулсан, үйлчилгээ үзүүлсэний орлого</t>
  </si>
  <si>
    <t xml:space="preserve">        Бараа борлуулсан, үйлчилгээ үзүүлсэний орлого</t>
  </si>
  <si>
    <t>1.1.2         Эрхийн шимтгэл, хураамж, төлбөрийн орлого</t>
  </si>
  <si>
    <t xml:space="preserve">        Эрхийн шимтгэл, хураамж, төлбөрийн орлого</t>
  </si>
  <si>
    <t>1.1.3         Даатгалын нөхвөрөөс хүлээн авсан мөнгө</t>
  </si>
  <si>
    <t xml:space="preserve">        Даатгалын нөхвөрөөс хүлээн авсан мөнгө</t>
  </si>
  <si>
    <t>1.1.4         Буцаан авсан албан татвар</t>
  </si>
  <si>
    <t xml:space="preserve">        Буцаан авсан албан татвар</t>
  </si>
  <si>
    <t>1.1.5         Татаас, санхүүжилтийн орлого</t>
  </si>
  <si>
    <t xml:space="preserve">        Татаас, санхүүжилтийн орлого</t>
  </si>
  <si>
    <t>1.1.6         Бусад мөнгөн орлого</t>
  </si>
  <si>
    <t xml:space="preserve">        Бусад мөнгөн орлого</t>
  </si>
  <si>
    <t>1.2   Мөнгөн зарлагын дүн (-)</t>
  </si>
  <si>
    <t xml:space="preserve">  Мөнгөн зарлагын дүн (-)</t>
  </si>
  <si>
    <t>1.2.1         Ажиллагчдад төлсөн</t>
  </si>
  <si>
    <t xml:space="preserve">        Ажиллагчдад төлсөн</t>
  </si>
  <si>
    <t>1.2.2         Нийгмийн даатгалын байгууллагад төлсөн</t>
  </si>
  <si>
    <t xml:space="preserve">        Нийгмийн даатгалын байгууллагад төлсөн</t>
  </si>
  <si>
    <t>1.2.3         Бараа материал худалдан авахад төлсөн</t>
  </si>
  <si>
    <t xml:space="preserve">        Бараа материал худалдан авахад төлсөн</t>
  </si>
  <si>
    <t>1.2.4         Ашиглалтын зардалд төлсөн</t>
  </si>
  <si>
    <t xml:space="preserve">        Ашиглалтын зардалд төлсөн</t>
  </si>
  <si>
    <t>1.2.5         Түлш, шатахуун, тээврийн хөлс, сэлбэг хэрэгсэлд төлсөн</t>
  </si>
  <si>
    <t xml:space="preserve">        Түлш, шатахуун, тээврийн хөлс, сэлбэг хэрэгсэлд төлсөн</t>
  </si>
  <si>
    <t>1.2.6         Хүүний төлбөрт төлсөн</t>
  </si>
  <si>
    <t xml:space="preserve">        Хүүний төлбөрт төлсөн</t>
  </si>
  <si>
    <t>1.2.7         Татварын байгууллагад төлсөн</t>
  </si>
  <si>
    <t xml:space="preserve">        Татварын байгууллагад төлсөн</t>
  </si>
  <si>
    <t>1.2.8         Даатгалын төлбөрт төлсөн</t>
  </si>
  <si>
    <t xml:space="preserve">        Даатгалын төлбөрт төлсөн</t>
  </si>
  <si>
    <t>1.2.9         Бусад мөнгөн зарлага</t>
  </si>
  <si>
    <t>1.2.9</t>
  </si>
  <si>
    <t xml:space="preserve">        Бусад мөнгөн зарлага</t>
  </si>
  <si>
    <t>1.3   Үндсэн үйл ажиллагааны цэвэр мөнгөн гүйлгээний дүн</t>
  </si>
  <si>
    <t xml:space="preserve">  Үндсэн үйл ажиллагааны цэвэр мөнгөн гүйлгээний дүн</t>
  </si>
  <si>
    <t>2   Хөрөнгө оруулалтын үйл ажиллагааны мөнгөн гүйлгээ</t>
  </si>
  <si>
    <t xml:space="preserve">  Хөрөнгө оруулалтын үйл ажиллагааны мөнгөн гүйлгээ</t>
  </si>
  <si>
    <t>2.1   Мөнгөн орлогын дүн (+)</t>
  </si>
  <si>
    <t>2.1.1         Үндсэн хөрөнгө борлуулсаны орлого</t>
  </si>
  <si>
    <t xml:space="preserve">        Үндсэн хөрөнгө борлуулсаны орлого</t>
  </si>
  <si>
    <t>2.1.2         Биет бус хөрөнгө борлуулсаны орлого</t>
  </si>
  <si>
    <t xml:space="preserve">        Биет бус хөрөнгө борлуулсаны орлого</t>
  </si>
  <si>
    <t>2.1.3         Хөрөнгө оруулалт борлуулсаны орлого</t>
  </si>
  <si>
    <t>2.1.3</t>
  </si>
  <si>
    <t xml:space="preserve">        Хөрөнгө оруулалт борлуулсаны орлого</t>
  </si>
  <si>
    <t>2.1.4         Бусад урт хугацаат хөрөнгө боруулсаны орлого</t>
  </si>
  <si>
    <t>2.1.4</t>
  </si>
  <si>
    <t xml:space="preserve">        Бусад урт хугацаат хөрөнгө боруулсаны орлого</t>
  </si>
  <si>
    <t>2.1.5         Бусдад олгосон зээл, мөнгөн урьдчилгааны буцаан төлөлт</t>
  </si>
  <si>
    <t>2.1.5</t>
  </si>
  <si>
    <t xml:space="preserve">        Бусдад олгосон зээл, мөнгөн урьдчилгааны буцаан төлөлт</t>
  </si>
  <si>
    <t>2.1.6         Хүлээн авсан хүүний орлого</t>
  </si>
  <si>
    <t>2.1.6</t>
  </si>
  <si>
    <t xml:space="preserve">        Хүлээн авсан хүүний орлого</t>
  </si>
  <si>
    <t>2.1.7         Хүлээн авсан ногдол ашиг</t>
  </si>
  <si>
    <t>2.1.7</t>
  </si>
  <si>
    <t xml:space="preserve">        Хүлээн авсан ногдол ашиг</t>
  </si>
  <si>
    <t>2.2   Мөнгөн зарлагын дүн (-)</t>
  </si>
  <si>
    <t>2.2.1         Үндсэн хөрөнгө олж эзэмшихэд төлсөн</t>
  </si>
  <si>
    <t>2.2.1</t>
  </si>
  <si>
    <t xml:space="preserve">        Үндсэн хөрөнгө олж эзэмшихэд төлсөн</t>
  </si>
  <si>
    <t>2.2.2         Биет бус хөрөнгө олж эзэмшихэд төлсөн</t>
  </si>
  <si>
    <t>2.2.2</t>
  </si>
  <si>
    <t xml:space="preserve">        Биет бус хөрөнгө олж эзэмшихэд төлсөн</t>
  </si>
  <si>
    <t>2.2.3         Хөрөнгө оруулалт олж эзэмшихэд төлсөн</t>
  </si>
  <si>
    <t>2.2.3</t>
  </si>
  <si>
    <t xml:space="preserve">        Хөрөнгө оруулалт олж эзэмшихэд төлсөн</t>
  </si>
  <si>
    <t>2.2.4         Бусад урт хугацаат хөрөнгө олж эзэмшихэд төлсөн</t>
  </si>
  <si>
    <t>2.2.4</t>
  </si>
  <si>
    <t xml:space="preserve">        Бусад урт хугацаат хөрөнгө олж эзэмшихэд төлсөн</t>
  </si>
  <si>
    <t>2.2.5         Бусдад олгосон зээл болон урьдчилгаа</t>
  </si>
  <si>
    <t>2.2.5</t>
  </si>
  <si>
    <t xml:space="preserve">        Бусдад олгосон зээл болон урьдчилгаа</t>
  </si>
  <si>
    <t>2.3   Хөрөнгө оруулалтын үйл ажиллагааны цэвэр мөнгөн гүйлгээний дүн</t>
  </si>
  <si>
    <t xml:space="preserve">  Хөрөнгө оруулалтын үйл ажиллагааны цэвэр мөнгөн гүйлгээний дүн</t>
  </si>
  <si>
    <t>3   Санхүүгийн үйл ажиллагааны мөнгөн гүйлгээ</t>
  </si>
  <si>
    <t xml:space="preserve">  Санхүүгийн үйл ажиллагааны мөнгөн гүйлгээ</t>
  </si>
  <si>
    <t>3.1   Мөнгөн орлогын дүн (+)</t>
  </si>
  <si>
    <t>3.1.1         Зээл авсан, өрийн үнэт цаас гаргаснаас хүлээн авсан</t>
  </si>
  <si>
    <t>3.1.1</t>
  </si>
  <si>
    <t xml:space="preserve">        Зээл авсан, өрийн үнэт цаас гаргаснаас хүлээн авсан</t>
  </si>
  <si>
    <t>3.1.2         Хувьцаа болон өмчийн бусад үнэт цаас гаргаснаас хүлээн авсан</t>
  </si>
  <si>
    <t>3.1.2</t>
  </si>
  <si>
    <t xml:space="preserve">        Хувьцаа болон өмчийн бусад үнэт цаас гаргаснаас хүлээн авсан</t>
  </si>
  <si>
    <t>3.1.3         Төрөл бүрийн хандив</t>
  </si>
  <si>
    <t>3.1.3</t>
  </si>
  <si>
    <t xml:space="preserve">        Төрөл бүрийн хандив</t>
  </si>
  <si>
    <t>3.1.4 Бусад орлого арилжаа</t>
  </si>
  <si>
    <t>3.1.4</t>
  </si>
  <si>
    <t>Бусад орлого арилжаа</t>
  </si>
  <si>
    <t>3.2   Мөнгөн зарлагын дүн (-)</t>
  </si>
  <si>
    <t>3.2.1         Зээл, өрийн үнэт цаасны төлбөрт төлсөн</t>
  </si>
  <si>
    <t>3.2.1</t>
  </si>
  <si>
    <t xml:space="preserve">        Зээл, өрийн үнэт цаасны төлбөрт төлсөн</t>
  </si>
  <si>
    <t>3.2.2         Санхүүгийн түрээсийн өглөгт төлсөн</t>
  </si>
  <si>
    <t>3.2.2</t>
  </si>
  <si>
    <t xml:space="preserve">        Санхүүгийн түрээсийн өглөгт төлсөн</t>
  </si>
  <si>
    <t>3.2.3         Хувьцаа буцаан худалдаж төлсөн</t>
  </si>
  <si>
    <t>3.2.3</t>
  </si>
  <si>
    <t xml:space="preserve">        Хувьцаа буцаан худалдаж төлсөн</t>
  </si>
  <si>
    <t>3.2.4         Төлсөн ногдол ашиг</t>
  </si>
  <si>
    <t>3.2.4</t>
  </si>
  <si>
    <t xml:space="preserve">        Төлсөн ногдол ашиг</t>
  </si>
  <si>
    <t>3.2.5   Бусад зарлага арилжаа</t>
  </si>
  <si>
    <t>3.2.5</t>
  </si>
  <si>
    <t xml:space="preserve">  Бусад зарлага арилжаа</t>
  </si>
  <si>
    <t>3.3   Санхүүгийн үйл ажиллагааны цэвэр мөнгөн гүйлгээний дүн</t>
  </si>
  <si>
    <t xml:space="preserve">  Санхүүгийн үйл ажиллагааны цэвэр мөнгөн гүйлгээний дүн</t>
  </si>
  <si>
    <t>3.4 Валютын ханшийн зөрүү</t>
  </si>
  <si>
    <t>Валютын ханшийн зөрүү</t>
  </si>
  <si>
    <t>4   Бүх цэвэр мөнгөн гүйлгээ</t>
  </si>
  <si>
    <t xml:space="preserve">  Бүх цэвэр мөнгөн гүйлгээ</t>
  </si>
  <si>
    <t>5   Мөнгө, түүнтэй адилтгах хөрөнгийн эхний үлдэгдэл</t>
  </si>
  <si>
    <t xml:space="preserve">  Мөнгө, түүнтэй адилтгах хөрөнгийн эхний үлдэгдэл</t>
  </si>
  <si>
    <t>6   Мөнгө, түүнтэй адилтгах хөрөнгийн эцсийн үлдэгдэл</t>
  </si>
  <si>
    <t xml:space="preserve">  Мөнгө, түүнтэй адилтгах хөрөнгийн эцсийн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</si>
</sst>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 Mon"/>
      <family val="1"/>
    </font>
    <font>
      <sz val="12"/>
      <name val="Times New Roman Mon"/>
      <family val="1"/>
    </font>
    <font>
      <b/>
      <sz val="12"/>
      <name val="Times New Roman Mon"/>
      <family val="1"/>
    </font>
    <font>
      <sz val="12"/>
      <name val="Times New Roman Mon"/>
      <family val="1"/>
      <charset val="204"/>
    </font>
    <font>
      <sz val="48"/>
      <name val="Times New Roman Mon"/>
      <family val="1"/>
    </font>
    <font>
      <b/>
      <sz val="20"/>
      <name val="Times New Roman Mon"/>
      <family val="1"/>
    </font>
    <font>
      <sz val="12"/>
      <name val="Arial Mon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/>
      <sz val="11"/>
      <name val="Times New Roman"/>
      <family val="1"/>
    </font>
    <font>
      <sz val="10"/>
      <name val="Times New Roman"/>
      <family val="1"/>
    </font>
    <font>
      <sz val="9.7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Montserrat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9"/>
      <color indexed="81"/>
      <name val="Tahoma"/>
      <family val="2"/>
    </font>
    <font>
      <b/>
      <sz val="12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u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D2B48C"/>
      <name val="Times New Roman"/>
      <family val="1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DAB9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/>
    <xf numFmtId="43" fontId="9" fillId="0" borderId="0" xfId="1" applyFont="1"/>
    <xf numFmtId="0" fontId="9" fillId="3" borderId="7" xfId="0" applyFont="1" applyFill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4" fontId="10" fillId="0" borderId="7" xfId="0" applyNumberFormat="1" applyFont="1" applyBorder="1" applyAlignment="1">
      <alignment horizontal="righ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3" fontId="9" fillId="0" borderId="7" xfId="1" applyFont="1" applyFill="1" applyBorder="1" applyAlignment="1">
      <alignment horizontal="right" vertical="center" wrapText="1"/>
    </xf>
    <xf numFmtId="43" fontId="9" fillId="0" borderId="0" xfId="0" applyNumberFormat="1" applyFont="1"/>
    <xf numFmtId="49" fontId="9" fillId="0" borderId="7" xfId="0" applyNumberFormat="1" applyFont="1" applyBorder="1" applyAlignment="1">
      <alignment vertical="center" wrapText="1"/>
    </xf>
    <xf numFmtId="4" fontId="9" fillId="0" borderId="7" xfId="0" applyNumberFormat="1" applyFont="1" applyBorder="1" applyAlignment="1">
      <alignment horizontal="right" vertical="center" wrapText="1"/>
    </xf>
    <xf numFmtId="4" fontId="9" fillId="0" borderId="0" xfId="0" applyNumberFormat="1" applyFont="1"/>
    <xf numFmtId="4" fontId="9" fillId="0" borderId="7" xfId="0" applyNumberFormat="1" applyFont="1" applyFill="1" applyBorder="1" applyAlignment="1">
      <alignment horizontal="right" vertical="center" wrapText="1"/>
    </xf>
    <xf numFmtId="43" fontId="9" fillId="0" borderId="0" xfId="1" applyFont="1" applyFill="1"/>
    <xf numFmtId="43" fontId="10" fillId="0" borderId="7" xfId="1" applyFont="1" applyFill="1" applyBorder="1" applyAlignment="1">
      <alignment horizontal="right" vertical="center" wrapText="1"/>
    </xf>
    <xf numFmtId="49" fontId="9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3" fontId="10" fillId="0" borderId="0" xfId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43" fontId="9" fillId="0" borderId="0" xfId="1" applyFont="1" applyFill="1" applyBorder="1" applyAlignment="1">
      <alignment vertical="center" wrapText="1"/>
    </xf>
    <xf numFmtId="43" fontId="12" fillId="0" borderId="0" xfId="1" applyFont="1" applyFill="1" applyBorder="1" applyAlignment="1">
      <alignment vertical="center" wrapText="1"/>
    </xf>
    <xf numFmtId="49" fontId="9" fillId="0" borderId="0" xfId="0" applyNumberFormat="1" applyFont="1" applyAlignment="1">
      <alignment horizontal="left" wrapText="1"/>
    </xf>
    <xf numFmtId="43" fontId="9" fillId="0" borderId="0" xfId="1" applyFont="1" applyBorder="1"/>
    <xf numFmtId="43" fontId="13" fillId="0" borderId="0" xfId="1" applyFont="1" applyAlignment="1">
      <alignment horizontal="center"/>
    </xf>
    <xf numFmtId="0" fontId="13" fillId="0" borderId="0" xfId="0" applyFont="1"/>
    <xf numFmtId="43" fontId="13" fillId="0" borderId="0" xfId="1" applyFont="1"/>
    <xf numFmtId="0" fontId="14" fillId="0" borderId="0" xfId="0" applyFont="1"/>
    <xf numFmtId="43" fontId="18" fillId="3" borderId="7" xfId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43" fontId="14" fillId="0" borderId="0" xfId="1" applyFont="1" applyFill="1"/>
    <xf numFmtId="49" fontId="14" fillId="0" borderId="7" xfId="1" applyNumberFormat="1" applyFont="1" applyFill="1" applyBorder="1" applyAlignment="1">
      <alignment horizontal="center" vertical="center" wrapText="1"/>
    </xf>
    <xf numFmtId="49" fontId="19" fillId="0" borderId="7" xfId="0" applyNumberFormat="1" applyFont="1" applyBorder="1" applyAlignment="1">
      <alignment vertical="center" wrapText="1"/>
    </xf>
    <xf numFmtId="43" fontId="20" fillId="0" borderId="7" xfId="1" applyFont="1" applyFill="1" applyBorder="1" applyAlignment="1">
      <alignment horizontal="right" vertical="center" wrapText="1"/>
    </xf>
    <xf numFmtId="43" fontId="21" fillId="0" borderId="7" xfId="1" applyFont="1" applyFill="1" applyBorder="1" applyAlignment="1">
      <alignment horizontal="right" vertical="center" wrapText="1"/>
    </xf>
    <xf numFmtId="43" fontId="22" fillId="0" borderId="0" xfId="1" applyFont="1" applyFill="1"/>
    <xf numFmtId="49" fontId="17" fillId="0" borderId="7" xfId="0" applyNumberFormat="1" applyFont="1" applyBorder="1" applyAlignment="1">
      <alignment vertical="center" wrapText="1"/>
    </xf>
    <xf numFmtId="43" fontId="23" fillId="0" borderId="7" xfId="1" applyFont="1" applyFill="1" applyBorder="1" applyAlignment="1">
      <alignment horizontal="right" vertical="center" wrapText="1"/>
    </xf>
    <xf numFmtId="43" fontId="24" fillId="0" borderId="7" xfId="1" applyFont="1" applyFill="1" applyBorder="1" applyAlignment="1">
      <alignment horizontal="right" vertical="center" wrapText="1"/>
    </xf>
    <xf numFmtId="43" fontId="13" fillId="0" borderId="0" xfId="1" applyFont="1" applyFill="1"/>
    <xf numFmtId="43" fontId="13" fillId="0" borderId="0" xfId="0" applyNumberFormat="1" applyFont="1"/>
    <xf numFmtId="49" fontId="17" fillId="0" borderId="7" xfId="0" applyNumberFormat="1" applyFont="1" applyBorder="1" applyAlignment="1">
      <alignment horizontal="left" vertical="center" wrapText="1"/>
    </xf>
    <xf numFmtId="4" fontId="25" fillId="0" borderId="0" xfId="0" applyNumberFormat="1" applyFont="1"/>
    <xf numFmtId="49" fontId="26" fillId="0" borderId="7" xfId="1" applyNumberFormat="1" applyFont="1" applyFill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left" vertical="center" wrapText="1"/>
    </xf>
    <xf numFmtId="4" fontId="13" fillId="0" borderId="0" xfId="0" applyNumberFormat="1" applyFont="1"/>
    <xf numFmtId="43" fontId="27" fillId="0" borderId="0" xfId="1" applyFont="1" applyFill="1"/>
    <xf numFmtId="43" fontId="18" fillId="0" borderId="0" xfId="1" applyFont="1" applyFill="1" applyBorder="1" applyAlignment="1">
      <alignment horizontal="center" vertical="center" wrapText="1"/>
    </xf>
    <xf numFmtId="43" fontId="18" fillId="0" borderId="0" xfId="0" applyNumberFormat="1" applyFont="1" applyAlignment="1">
      <alignment horizontal="center" vertical="center" wrapText="1"/>
    </xf>
    <xf numFmtId="22" fontId="14" fillId="0" borderId="0" xfId="0" applyNumberFormat="1" applyFont="1" applyAlignment="1">
      <alignment wrapText="1"/>
    </xf>
    <xf numFmtId="43" fontId="17" fillId="0" borderId="0" xfId="1" applyFont="1" applyFill="1" applyBorder="1" applyAlignment="1">
      <alignment horizontal="left" wrapText="1"/>
    </xf>
    <xf numFmtId="49" fontId="17" fillId="0" borderId="0" xfId="0" applyNumberFormat="1" applyFont="1" applyAlignment="1">
      <alignment horizontal="left" wrapText="1"/>
    </xf>
    <xf numFmtId="43" fontId="13" fillId="0" borderId="0" xfId="1" applyFont="1" applyBorder="1" applyAlignment="1">
      <alignment horizontal="center"/>
    </xf>
    <xf numFmtId="43" fontId="13" fillId="0" borderId="0" xfId="1" applyFont="1" applyBorder="1"/>
    <xf numFmtId="43" fontId="23" fillId="0" borderId="0" xfId="1" applyFont="1" applyFill="1" applyBorder="1" applyAlignment="1">
      <alignment horizontal="center" vertical="center" wrapText="1"/>
    </xf>
    <xf numFmtId="22" fontId="23" fillId="0" borderId="0" xfId="0" applyNumberFormat="1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43" fontId="14" fillId="0" borderId="0" xfId="1" applyFont="1" applyFill="1" applyBorder="1" applyAlignment="1">
      <alignment horizontal="left" vertical="center" wrapText="1"/>
    </xf>
    <xf numFmtId="0" fontId="30" fillId="0" borderId="0" xfId="0" applyFont="1"/>
    <xf numFmtId="0" fontId="32" fillId="3" borderId="7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4" fontId="19" fillId="0" borderId="7" xfId="0" applyNumberFormat="1" applyFont="1" applyBorder="1" applyAlignment="1">
      <alignment horizontal="right" vertical="center" wrapText="1"/>
    </xf>
    <xf numFmtId="43" fontId="19" fillId="0" borderId="7" xfId="1" applyFont="1" applyFill="1" applyBorder="1" applyAlignment="1">
      <alignment horizontal="right" vertical="center" wrapText="1"/>
    </xf>
    <xf numFmtId="0" fontId="33" fillId="0" borderId="0" xfId="0" applyFont="1"/>
    <xf numFmtId="0" fontId="32" fillId="0" borderId="7" xfId="0" applyFont="1" applyBorder="1" applyAlignment="1">
      <alignment horizontal="center" vertical="center" wrapText="1"/>
    </xf>
    <xf numFmtId="4" fontId="32" fillId="0" borderId="7" xfId="0" applyNumberFormat="1" applyFont="1" applyBorder="1" applyAlignment="1">
      <alignment horizontal="right" vertical="center" wrapText="1"/>
    </xf>
    <xf numFmtId="43" fontId="32" fillId="0" borderId="7" xfId="1" applyFont="1" applyFill="1" applyBorder="1" applyAlignment="1">
      <alignment horizontal="right" vertical="center" wrapText="1"/>
    </xf>
    <xf numFmtId="0" fontId="17" fillId="0" borderId="7" xfId="0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right" vertical="center" wrapText="1"/>
    </xf>
    <xf numFmtId="43" fontId="17" fillId="0" borderId="7" xfId="1" applyFont="1" applyFill="1" applyBorder="1" applyAlignment="1">
      <alignment horizontal="right" vertical="center" wrapText="1"/>
    </xf>
    <xf numFmtId="0" fontId="34" fillId="0" borderId="0" xfId="0" applyFont="1"/>
    <xf numFmtId="43" fontId="13" fillId="0" borderId="0" xfId="1" applyFont="1" applyFill="1" applyBorder="1" applyAlignment="1">
      <alignment horizontal="left"/>
    </xf>
    <xf numFmtId="43" fontId="35" fillId="0" borderId="0" xfId="2" applyNumberFormat="1" applyFill="1" applyBorder="1" applyAlignment="1">
      <alignment horizontal="left"/>
    </xf>
    <xf numFmtId="164" fontId="33" fillId="0" borderId="0" xfId="1" applyNumberFormat="1" applyFont="1"/>
    <xf numFmtId="164" fontId="30" fillId="0" borderId="0" xfId="1" applyNumberFormat="1" applyFont="1"/>
    <xf numFmtId="0" fontId="30" fillId="0" borderId="0" xfId="0" applyFont="1" applyAlignment="1">
      <alignment horizontal="center"/>
    </xf>
    <xf numFmtId="43" fontId="33" fillId="0" borderId="0" xfId="1" applyFont="1"/>
    <xf numFmtId="0" fontId="19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 wrapText="1"/>
    </xf>
    <xf numFmtId="43" fontId="19" fillId="0" borderId="0" xfId="1" applyFont="1" applyFill="1" applyBorder="1" applyAlignment="1">
      <alignment horizontal="right" vertical="center" wrapText="1"/>
    </xf>
    <xf numFmtId="43" fontId="33" fillId="0" borderId="0" xfId="0" applyNumberFormat="1" applyFont="1"/>
    <xf numFmtId="49" fontId="32" fillId="0" borderId="0" xfId="0" applyNumberFormat="1" applyFont="1" applyAlignment="1">
      <alignment horizontal="left" wrapText="1"/>
    </xf>
    <xf numFmtId="43" fontId="32" fillId="0" borderId="0" xfId="0" applyNumberFormat="1" applyFont="1" applyAlignment="1">
      <alignment horizontal="left" wrapText="1"/>
    </xf>
    <xf numFmtId="43" fontId="30" fillId="0" borderId="0" xfId="0" applyNumberFormat="1" applyFont="1"/>
    <xf numFmtId="0" fontId="32" fillId="0" borderId="0" xfId="0" applyFont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7" xfId="0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3" fontId="10" fillId="0" borderId="0" xfId="0" applyNumberFormat="1" applyFont="1"/>
    <xf numFmtId="0" fontId="9" fillId="0" borderId="7" xfId="0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 wrapText="1"/>
    </xf>
    <xf numFmtId="164" fontId="9" fillId="0" borderId="0" xfId="1" applyNumberFormat="1" applyFont="1" applyFill="1"/>
    <xf numFmtId="0" fontId="17" fillId="0" borderId="7" xfId="0" applyFont="1" applyBorder="1" applyAlignment="1">
      <alignment horizontal="left" vertical="center" wrapText="1"/>
    </xf>
    <xf numFmtId="43" fontId="12" fillId="0" borderId="0" xfId="1" applyFont="1" applyFill="1"/>
    <xf numFmtId="43" fontId="19" fillId="0" borderId="0" xfId="0" applyNumberFormat="1" applyFont="1"/>
    <xf numFmtId="43" fontId="39" fillId="0" borderId="0" xfId="0" applyNumberFormat="1" applyFont="1" applyAlignment="1">
      <alignment wrapText="1"/>
    </xf>
    <xf numFmtId="49" fontId="39" fillId="0" borderId="0" xfId="0" applyNumberFormat="1" applyFont="1" applyAlignment="1">
      <alignment wrapText="1"/>
    </xf>
    <xf numFmtId="49" fontId="39" fillId="0" borderId="0" xfId="0" applyNumberFormat="1" applyFont="1" applyAlignment="1">
      <alignment horizontal="left" wrapText="1"/>
    </xf>
    <xf numFmtId="0" fontId="39" fillId="0" borderId="0" xfId="0" applyFont="1" applyAlignment="1">
      <alignment horizontal="left" wrapText="1"/>
    </xf>
    <xf numFmtId="43" fontId="39" fillId="0" borderId="0" xfId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9" fillId="0" borderId="7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49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3" borderId="7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left" wrapText="1"/>
    </xf>
    <xf numFmtId="49" fontId="17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49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49" fontId="19" fillId="0" borderId="7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Alignment="1">
      <alignment horizontal="right" vertical="center" wrapText="1"/>
    </xf>
    <xf numFmtId="49" fontId="32" fillId="0" borderId="0" xfId="0" applyNumberFormat="1" applyFont="1" applyAlignment="1">
      <alignment horizontal="right" vertical="center" wrapText="1"/>
    </xf>
    <xf numFmtId="0" fontId="32" fillId="3" borderId="7" xfId="0" applyFont="1" applyFill="1" applyBorder="1" applyAlignment="1">
      <alignment horizontal="center" vertical="center" wrapText="1"/>
    </xf>
    <xf numFmtId="49" fontId="32" fillId="0" borderId="7" xfId="0" applyNumberFormat="1" applyFont="1" applyBorder="1" applyAlignment="1">
      <alignment horizontal="left" vertical="center" wrapText="1"/>
    </xf>
    <xf numFmtId="49" fontId="17" fillId="0" borderId="7" xfId="0" applyNumberFormat="1" applyFont="1" applyBorder="1" applyAlignment="1">
      <alignment horizontal="left" vertical="center" wrapText="1"/>
    </xf>
    <xf numFmtId="49" fontId="32" fillId="0" borderId="0" xfId="0" applyNumberFormat="1" applyFont="1" applyAlignment="1">
      <alignment horizontal="left" wrapText="1"/>
    </xf>
    <xf numFmtId="0" fontId="32" fillId="0" borderId="0" xfId="0" applyFont="1" applyAlignment="1">
      <alignment horizontal="left" wrapText="1"/>
    </xf>
    <xf numFmtId="22" fontId="32" fillId="0" borderId="0" xfId="0" applyNumberFormat="1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37" fillId="0" borderId="0" xfId="0" applyFont="1" applyAlignment="1">
      <alignment horizontal="center" vertical="center" wrapText="1"/>
    </xf>
    <xf numFmtId="0" fontId="38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49" fontId="39" fillId="0" borderId="0" xfId="0" applyNumberFormat="1" applyFont="1" applyAlignment="1">
      <alignment horizontal="left" wrapText="1"/>
    </xf>
    <xf numFmtId="0" fontId="39" fillId="0" borderId="0" xfId="0" applyFont="1" applyAlignment="1">
      <alignment horizontal="left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r/Downloads/6.&#1041;&#1051;&#1070;&#1057;&#1050;&#1040;&#1049;%20&#1057;&#1045;&#1050;&#1068;&#1070;&#1056;&#1048;&#1058;&#1048;&#1047;%20&#1198;&#1062;&#1050;%20&#1061;&#1050;/4-&#1088;%20&#1091;&#1083;&#1080;&#1088;&#1072;&#1083;/&#1041;&#1083;&#1199;&#1089;&#1082;&#1072;&#1081;-4-&#1091;&#1083;&#1080;&#1088;&#1072;&#1083;%20&#1090;&#1072;&#1081;&#1083;&#1072;&#1085;%20&#1093;&#1101;&#1074;&#1083;&#1101;&#109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r/Downloads/BLSKY-2023-&#1057;&#1058;-&#1093;&#1101;&#1074;&#1083;&#1101;&#1093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GB-2023 end"/>
      <sheetName val="trans-2023 end"/>
      <sheetName val="Sheet3"/>
      <sheetName val="cash 2023-end"/>
      <sheetName val="nuur"/>
      <sheetName val="мэдэгдэл"/>
      <sheetName val="баланс"/>
      <sheetName val="орлого"/>
      <sheetName val="өмч"/>
      <sheetName val="мөнгөн гүйлгээ"/>
      <sheetName val="1-2"/>
      <sheetName val="3-4"/>
      <sheetName val="5-8"/>
      <sheetName val="9-10"/>
      <sheetName val="11-14"/>
      <sheetName val="15-17.2"/>
      <sheetName val="17.3-20"/>
      <sheetName val="21-24"/>
      <sheetName val="25"/>
    </sheetNames>
    <sheetDataSet>
      <sheetData sheetId="0" refreshError="1"/>
      <sheetData sheetId="1" refreshError="1">
        <row r="94">
          <cell r="L94">
            <v>82052328</v>
          </cell>
        </row>
        <row r="97">
          <cell r="P9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A4" t="str">
            <v>БЛЮСКАЙ СЕКЬЮРИТИЗ ҮЦК ХК</v>
          </cell>
        </row>
        <row r="55">
          <cell r="D55">
            <v>541821800</v>
          </cell>
        </row>
      </sheetData>
      <sheetData sheetId="8" refreshError="1">
        <row r="9">
          <cell r="C9" t="str">
            <v>2023/01/01-2023/12/31</v>
          </cell>
        </row>
        <row r="31">
          <cell r="D31">
            <v>-112936564.02069865</v>
          </cell>
        </row>
        <row r="42">
          <cell r="A42" t="str">
            <v xml:space="preserve">                                    ЕРӨНХИЙ ЗАХИРАЛ_________________________ ( Г.Оюунболд)</v>
          </cell>
        </row>
        <row r="44">
          <cell r="A44" t="str">
            <v xml:space="preserve">                                    ЕРӨНХИЙ НЯ БО   ___________________________  (.....................)                                                        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ur"/>
      <sheetName val="мэдэгдэл"/>
      <sheetName val="баланс"/>
      <sheetName val="орлого"/>
      <sheetName val="өмч"/>
      <sheetName val="мөнгөн гүйлгээ"/>
      <sheetName val="1-2"/>
      <sheetName val="3-4"/>
      <sheetName val="5-8"/>
      <sheetName val="9-10"/>
      <sheetName val="11-14"/>
      <sheetName val="15-17.2"/>
      <sheetName val="17.3-20"/>
      <sheetName val="21-24"/>
      <sheetName val="25"/>
    </sheetNames>
    <sheetDataSet>
      <sheetData sheetId="0"/>
      <sheetData sheetId="1"/>
      <sheetData sheetId="2">
        <row r="4">
          <cell r="A4" t="str">
            <v>БЛЮСКАЙ СЕКЬЮРИТИЗ ҮЦК ХК</v>
          </cell>
          <cell r="D4" t="str">
            <v>2023/01/01-2023/12/31</v>
          </cell>
        </row>
        <row r="63">
          <cell r="E63">
            <v>83997038.588201404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6"/>
  <sheetViews>
    <sheetView topLeftCell="A19" workbookViewId="0">
      <selection sqref="A1:XFD1048576"/>
    </sheetView>
  </sheetViews>
  <sheetFormatPr defaultRowHeight="12.75"/>
  <cols>
    <col min="1" max="1" width="4.140625" style="1" customWidth="1"/>
    <col min="2" max="2" width="9.140625" style="1"/>
    <col min="3" max="3" width="11" style="1" customWidth="1"/>
    <col min="4" max="4" width="12.85546875" style="1" customWidth="1"/>
    <col min="5" max="5" width="10.7109375" style="1" customWidth="1"/>
    <col min="6" max="7" width="11.7109375" style="1" customWidth="1"/>
    <col min="8" max="8" width="14" style="1" customWidth="1"/>
    <col min="9" max="9" width="7.85546875" style="1" customWidth="1"/>
    <col min="10" max="257" width="9.140625" style="1"/>
    <col min="258" max="258" width="6" style="1" customWidth="1"/>
    <col min="259" max="260" width="9.140625" style="1"/>
    <col min="261" max="261" width="13.7109375" style="1" customWidth="1"/>
    <col min="262" max="262" width="10.7109375" style="1" customWidth="1"/>
    <col min="263" max="264" width="11.7109375" style="1" customWidth="1"/>
    <col min="265" max="265" width="21.140625" style="1" customWidth="1"/>
    <col min="266" max="513" width="9.140625" style="1"/>
    <col min="514" max="514" width="6" style="1" customWidth="1"/>
    <col min="515" max="516" width="9.140625" style="1"/>
    <col min="517" max="517" width="13.7109375" style="1" customWidth="1"/>
    <col min="518" max="518" width="10.7109375" style="1" customWidth="1"/>
    <col min="519" max="520" width="11.7109375" style="1" customWidth="1"/>
    <col min="521" max="521" width="21.140625" style="1" customWidth="1"/>
    <col min="522" max="769" width="9.140625" style="1"/>
    <col min="770" max="770" width="6" style="1" customWidth="1"/>
    <col min="771" max="772" width="9.140625" style="1"/>
    <col min="773" max="773" width="13.7109375" style="1" customWidth="1"/>
    <col min="774" max="774" width="10.7109375" style="1" customWidth="1"/>
    <col min="775" max="776" width="11.7109375" style="1" customWidth="1"/>
    <col min="777" max="777" width="21.140625" style="1" customWidth="1"/>
    <col min="778" max="1025" width="9.140625" style="1"/>
    <col min="1026" max="1026" width="6" style="1" customWidth="1"/>
    <col min="1027" max="1028" width="9.140625" style="1"/>
    <col min="1029" max="1029" width="13.7109375" style="1" customWidth="1"/>
    <col min="1030" max="1030" width="10.7109375" style="1" customWidth="1"/>
    <col min="1031" max="1032" width="11.7109375" style="1" customWidth="1"/>
    <col min="1033" max="1033" width="21.140625" style="1" customWidth="1"/>
    <col min="1034" max="1281" width="9.140625" style="1"/>
    <col min="1282" max="1282" width="6" style="1" customWidth="1"/>
    <col min="1283" max="1284" width="9.140625" style="1"/>
    <col min="1285" max="1285" width="13.7109375" style="1" customWidth="1"/>
    <col min="1286" max="1286" width="10.7109375" style="1" customWidth="1"/>
    <col min="1287" max="1288" width="11.7109375" style="1" customWidth="1"/>
    <col min="1289" max="1289" width="21.140625" style="1" customWidth="1"/>
    <col min="1290" max="1537" width="9.140625" style="1"/>
    <col min="1538" max="1538" width="6" style="1" customWidth="1"/>
    <col min="1539" max="1540" width="9.140625" style="1"/>
    <col min="1541" max="1541" width="13.7109375" style="1" customWidth="1"/>
    <col min="1542" max="1542" width="10.7109375" style="1" customWidth="1"/>
    <col min="1543" max="1544" width="11.7109375" style="1" customWidth="1"/>
    <col min="1545" max="1545" width="21.140625" style="1" customWidth="1"/>
    <col min="1546" max="1793" width="9.140625" style="1"/>
    <col min="1794" max="1794" width="6" style="1" customWidth="1"/>
    <col min="1795" max="1796" width="9.140625" style="1"/>
    <col min="1797" max="1797" width="13.7109375" style="1" customWidth="1"/>
    <col min="1798" max="1798" width="10.7109375" style="1" customWidth="1"/>
    <col min="1799" max="1800" width="11.7109375" style="1" customWidth="1"/>
    <col min="1801" max="1801" width="21.140625" style="1" customWidth="1"/>
    <col min="1802" max="2049" width="9.140625" style="1"/>
    <col min="2050" max="2050" width="6" style="1" customWidth="1"/>
    <col min="2051" max="2052" width="9.140625" style="1"/>
    <col min="2053" max="2053" width="13.7109375" style="1" customWidth="1"/>
    <col min="2054" max="2054" width="10.7109375" style="1" customWidth="1"/>
    <col min="2055" max="2056" width="11.7109375" style="1" customWidth="1"/>
    <col min="2057" max="2057" width="21.140625" style="1" customWidth="1"/>
    <col min="2058" max="2305" width="9.140625" style="1"/>
    <col min="2306" max="2306" width="6" style="1" customWidth="1"/>
    <col min="2307" max="2308" width="9.140625" style="1"/>
    <col min="2309" max="2309" width="13.7109375" style="1" customWidth="1"/>
    <col min="2310" max="2310" width="10.7109375" style="1" customWidth="1"/>
    <col min="2311" max="2312" width="11.7109375" style="1" customWidth="1"/>
    <col min="2313" max="2313" width="21.140625" style="1" customWidth="1"/>
    <col min="2314" max="2561" width="9.140625" style="1"/>
    <col min="2562" max="2562" width="6" style="1" customWidth="1"/>
    <col min="2563" max="2564" width="9.140625" style="1"/>
    <col min="2565" max="2565" width="13.7109375" style="1" customWidth="1"/>
    <col min="2566" max="2566" width="10.7109375" style="1" customWidth="1"/>
    <col min="2567" max="2568" width="11.7109375" style="1" customWidth="1"/>
    <col min="2569" max="2569" width="21.140625" style="1" customWidth="1"/>
    <col min="2570" max="2817" width="9.140625" style="1"/>
    <col min="2818" max="2818" width="6" style="1" customWidth="1"/>
    <col min="2819" max="2820" width="9.140625" style="1"/>
    <col min="2821" max="2821" width="13.7109375" style="1" customWidth="1"/>
    <col min="2822" max="2822" width="10.7109375" style="1" customWidth="1"/>
    <col min="2823" max="2824" width="11.7109375" style="1" customWidth="1"/>
    <col min="2825" max="2825" width="21.140625" style="1" customWidth="1"/>
    <col min="2826" max="3073" width="9.140625" style="1"/>
    <col min="3074" max="3074" width="6" style="1" customWidth="1"/>
    <col min="3075" max="3076" width="9.140625" style="1"/>
    <col min="3077" max="3077" width="13.7109375" style="1" customWidth="1"/>
    <col min="3078" max="3078" width="10.7109375" style="1" customWidth="1"/>
    <col min="3079" max="3080" width="11.7109375" style="1" customWidth="1"/>
    <col min="3081" max="3081" width="21.140625" style="1" customWidth="1"/>
    <col min="3082" max="3329" width="9.140625" style="1"/>
    <col min="3330" max="3330" width="6" style="1" customWidth="1"/>
    <col min="3331" max="3332" width="9.140625" style="1"/>
    <col min="3333" max="3333" width="13.7109375" style="1" customWidth="1"/>
    <col min="3334" max="3334" width="10.7109375" style="1" customWidth="1"/>
    <col min="3335" max="3336" width="11.7109375" style="1" customWidth="1"/>
    <col min="3337" max="3337" width="21.140625" style="1" customWidth="1"/>
    <col min="3338" max="3585" width="9.140625" style="1"/>
    <col min="3586" max="3586" width="6" style="1" customWidth="1"/>
    <col min="3587" max="3588" width="9.140625" style="1"/>
    <col min="3589" max="3589" width="13.7109375" style="1" customWidth="1"/>
    <col min="3590" max="3590" width="10.7109375" style="1" customWidth="1"/>
    <col min="3591" max="3592" width="11.7109375" style="1" customWidth="1"/>
    <col min="3593" max="3593" width="21.140625" style="1" customWidth="1"/>
    <col min="3594" max="3841" width="9.140625" style="1"/>
    <col min="3842" max="3842" width="6" style="1" customWidth="1"/>
    <col min="3843" max="3844" width="9.140625" style="1"/>
    <col min="3845" max="3845" width="13.7109375" style="1" customWidth="1"/>
    <col min="3846" max="3846" width="10.7109375" style="1" customWidth="1"/>
    <col min="3847" max="3848" width="11.7109375" style="1" customWidth="1"/>
    <col min="3849" max="3849" width="21.140625" style="1" customWidth="1"/>
    <col min="3850" max="4097" width="9.140625" style="1"/>
    <col min="4098" max="4098" width="6" style="1" customWidth="1"/>
    <col min="4099" max="4100" width="9.140625" style="1"/>
    <col min="4101" max="4101" width="13.7109375" style="1" customWidth="1"/>
    <col min="4102" max="4102" width="10.7109375" style="1" customWidth="1"/>
    <col min="4103" max="4104" width="11.7109375" style="1" customWidth="1"/>
    <col min="4105" max="4105" width="21.140625" style="1" customWidth="1"/>
    <col min="4106" max="4353" width="9.140625" style="1"/>
    <col min="4354" max="4354" width="6" style="1" customWidth="1"/>
    <col min="4355" max="4356" width="9.140625" style="1"/>
    <col min="4357" max="4357" width="13.7109375" style="1" customWidth="1"/>
    <col min="4358" max="4358" width="10.7109375" style="1" customWidth="1"/>
    <col min="4359" max="4360" width="11.7109375" style="1" customWidth="1"/>
    <col min="4361" max="4361" width="21.140625" style="1" customWidth="1"/>
    <col min="4362" max="4609" width="9.140625" style="1"/>
    <col min="4610" max="4610" width="6" style="1" customWidth="1"/>
    <col min="4611" max="4612" width="9.140625" style="1"/>
    <col min="4613" max="4613" width="13.7109375" style="1" customWidth="1"/>
    <col min="4614" max="4614" width="10.7109375" style="1" customWidth="1"/>
    <col min="4615" max="4616" width="11.7109375" style="1" customWidth="1"/>
    <col min="4617" max="4617" width="21.140625" style="1" customWidth="1"/>
    <col min="4618" max="4865" width="9.140625" style="1"/>
    <col min="4866" max="4866" width="6" style="1" customWidth="1"/>
    <col min="4867" max="4868" width="9.140625" style="1"/>
    <col min="4869" max="4869" width="13.7109375" style="1" customWidth="1"/>
    <col min="4870" max="4870" width="10.7109375" style="1" customWidth="1"/>
    <col min="4871" max="4872" width="11.7109375" style="1" customWidth="1"/>
    <col min="4873" max="4873" width="21.140625" style="1" customWidth="1"/>
    <col min="4874" max="5121" width="9.140625" style="1"/>
    <col min="5122" max="5122" width="6" style="1" customWidth="1"/>
    <col min="5123" max="5124" width="9.140625" style="1"/>
    <col min="5125" max="5125" width="13.7109375" style="1" customWidth="1"/>
    <col min="5126" max="5126" width="10.7109375" style="1" customWidth="1"/>
    <col min="5127" max="5128" width="11.7109375" style="1" customWidth="1"/>
    <col min="5129" max="5129" width="21.140625" style="1" customWidth="1"/>
    <col min="5130" max="5377" width="9.140625" style="1"/>
    <col min="5378" max="5378" width="6" style="1" customWidth="1"/>
    <col min="5379" max="5380" width="9.140625" style="1"/>
    <col min="5381" max="5381" width="13.7109375" style="1" customWidth="1"/>
    <col min="5382" max="5382" width="10.7109375" style="1" customWidth="1"/>
    <col min="5383" max="5384" width="11.7109375" style="1" customWidth="1"/>
    <col min="5385" max="5385" width="21.140625" style="1" customWidth="1"/>
    <col min="5386" max="5633" width="9.140625" style="1"/>
    <col min="5634" max="5634" width="6" style="1" customWidth="1"/>
    <col min="5635" max="5636" width="9.140625" style="1"/>
    <col min="5637" max="5637" width="13.7109375" style="1" customWidth="1"/>
    <col min="5638" max="5638" width="10.7109375" style="1" customWidth="1"/>
    <col min="5639" max="5640" width="11.7109375" style="1" customWidth="1"/>
    <col min="5641" max="5641" width="21.140625" style="1" customWidth="1"/>
    <col min="5642" max="5889" width="9.140625" style="1"/>
    <col min="5890" max="5890" width="6" style="1" customWidth="1"/>
    <col min="5891" max="5892" width="9.140625" style="1"/>
    <col min="5893" max="5893" width="13.7109375" style="1" customWidth="1"/>
    <col min="5894" max="5894" width="10.7109375" style="1" customWidth="1"/>
    <col min="5895" max="5896" width="11.7109375" style="1" customWidth="1"/>
    <col min="5897" max="5897" width="21.140625" style="1" customWidth="1"/>
    <col min="5898" max="6145" width="9.140625" style="1"/>
    <col min="6146" max="6146" width="6" style="1" customWidth="1"/>
    <col min="6147" max="6148" width="9.140625" style="1"/>
    <col min="6149" max="6149" width="13.7109375" style="1" customWidth="1"/>
    <col min="6150" max="6150" width="10.7109375" style="1" customWidth="1"/>
    <col min="6151" max="6152" width="11.7109375" style="1" customWidth="1"/>
    <col min="6153" max="6153" width="21.140625" style="1" customWidth="1"/>
    <col min="6154" max="6401" width="9.140625" style="1"/>
    <col min="6402" max="6402" width="6" style="1" customWidth="1"/>
    <col min="6403" max="6404" width="9.140625" style="1"/>
    <col min="6405" max="6405" width="13.7109375" style="1" customWidth="1"/>
    <col min="6406" max="6406" width="10.7109375" style="1" customWidth="1"/>
    <col min="6407" max="6408" width="11.7109375" style="1" customWidth="1"/>
    <col min="6409" max="6409" width="21.140625" style="1" customWidth="1"/>
    <col min="6410" max="6657" width="9.140625" style="1"/>
    <col min="6658" max="6658" width="6" style="1" customWidth="1"/>
    <col min="6659" max="6660" width="9.140625" style="1"/>
    <col min="6661" max="6661" width="13.7109375" style="1" customWidth="1"/>
    <col min="6662" max="6662" width="10.7109375" style="1" customWidth="1"/>
    <col min="6663" max="6664" width="11.7109375" style="1" customWidth="1"/>
    <col min="6665" max="6665" width="21.140625" style="1" customWidth="1"/>
    <col min="6666" max="6913" width="9.140625" style="1"/>
    <col min="6914" max="6914" width="6" style="1" customWidth="1"/>
    <col min="6915" max="6916" width="9.140625" style="1"/>
    <col min="6917" max="6917" width="13.7109375" style="1" customWidth="1"/>
    <col min="6918" max="6918" width="10.7109375" style="1" customWidth="1"/>
    <col min="6919" max="6920" width="11.7109375" style="1" customWidth="1"/>
    <col min="6921" max="6921" width="21.140625" style="1" customWidth="1"/>
    <col min="6922" max="7169" width="9.140625" style="1"/>
    <col min="7170" max="7170" width="6" style="1" customWidth="1"/>
    <col min="7171" max="7172" width="9.140625" style="1"/>
    <col min="7173" max="7173" width="13.7109375" style="1" customWidth="1"/>
    <col min="7174" max="7174" width="10.7109375" style="1" customWidth="1"/>
    <col min="7175" max="7176" width="11.7109375" style="1" customWidth="1"/>
    <col min="7177" max="7177" width="21.140625" style="1" customWidth="1"/>
    <col min="7178" max="7425" width="9.140625" style="1"/>
    <col min="7426" max="7426" width="6" style="1" customWidth="1"/>
    <col min="7427" max="7428" width="9.140625" style="1"/>
    <col min="7429" max="7429" width="13.7109375" style="1" customWidth="1"/>
    <col min="7430" max="7430" width="10.7109375" style="1" customWidth="1"/>
    <col min="7431" max="7432" width="11.7109375" style="1" customWidth="1"/>
    <col min="7433" max="7433" width="21.140625" style="1" customWidth="1"/>
    <col min="7434" max="7681" width="9.140625" style="1"/>
    <col min="7682" max="7682" width="6" style="1" customWidth="1"/>
    <col min="7683" max="7684" width="9.140625" style="1"/>
    <col min="7685" max="7685" width="13.7109375" style="1" customWidth="1"/>
    <col min="7686" max="7686" width="10.7109375" style="1" customWidth="1"/>
    <col min="7687" max="7688" width="11.7109375" style="1" customWidth="1"/>
    <col min="7689" max="7689" width="21.140625" style="1" customWidth="1"/>
    <col min="7690" max="7937" width="9.140625" style="1"/>
    <col min="7938" max="7938" width="6" style="1" customWidth="1"/>
    <col min="7939" max="7940" width="9.140625" style="1"/>
    <col min="7941" max="7941" width="13.7109375" style="1" customWidth="1"/>
    <col min="7942" max="7942" width="10.7109375" style="1" customWidth="1"/>
    <col min="7943" max="7944" width="11.7109375" style="1" customWidth="1"/>
    <col min="7945" max="7945" width="21.140625" style="1" customWidth="1"/>
    <col min="7946" max="8193" width="9.140625" style="1"/>
    <col min="8194" max="8194" width="6" style="1" customWidth="1"/>
    <col min="8195" max="8196" width="9.140625" style="1"/>
    <col min="8197" max="8197" width="13.7109375" style="1" customWidth="1"/>
    <col min="8198" max="8198" width="10.7109375" style="1" customWidth="1"/>
    <col min="8199" max="8200" width="11.7109375" style="1" customWidth="1"/>
    <col min="8201" max="8201" width="21.140625" style="1" customWidth="1"/>
    <col min="8202" max="8449" width="9.140625" style="1"/>
    <col min="8450" max="8450" width="6" style="1" customWidth="1"/>
    <col min="8451" max="8452" width="9.140625" style="1"/>
    <col min="8453" max="8453" width="13.7109375" style="1" customWidth="1"/>
    <col min="8454" max="8454" width="10.7109375" style="1" customWidth="1"/>
    <col min="8455" max="8456" width="11.7109375" style="1" customWidth="1"/>
    <col min="8457" max="8457" width="21.140625" style="1" customWidth="1"/>
    <col min="8458" max="8705" width="9.140625" style="1"/>
    <col min="8706" max="8706" width="6" style="1" customWidth="1"/>
    <col min="8707" max="8708" width="9.140625" style="1"/>
    <col min="8709" max="8709" width="13.7109375" style="1" customWidth="1"/>
    <col min="8710" max="8710" width="10.7109375" style="1" customWidth="1"/>
    <col min="8711" max="8712" width="11.7109375" style="1" customWidth="1"/>
    <col min="8713" max="8713" width="21.140625" style="1" customWidth="1"/>
    <col min="8714" max="8961" width="9.140625" style="1"/>
    <col min="8962" max="8962" width="6" style="1" customWidth="1"/>
    <col min="8963" max="8964" width="9.140625" style="1"/>
    <col min="8965" max="8965" width="13.7109375" style="1" customWidth="1"/>
    <col min="8966" max="8966" width="10.7109375" style="1" customWidth="1"/>
    <col min="8967" max="8968" width="11.7109375" style="1" customWidth="1"/>
    <col min="8969" max="8969" width="21.140625" style="1" customWidth="1"/>
    <col min="8970" max="9217" width="9.140625" style="1"/>
    <col min="9218" max="9218" width="6" style="1" customWidth="1"/>
    <col min="9219" max="9220" width="9.140625" style="1"/>
    <col min="9221" max="9221" width="13.7109375" style="1" customWidth="1"/>
    <col min="9222" max="9222" width="10.7109375" style="1" customWidth="1"/>
    <col min="9223" max="9224" width="11.7109375" style="1" customWidth="1"/>
    <col min="9225" max="9225" width="21.140625" style="1" customWidth="1"/>
    <col min="9226" max="9473" width="9.140625" style="1"/>
    <col min="9474" max="9474" width="6" style="1" customWidth="1"/>
    <col min="9475" max="9476" width="9.140625" style="1"/>
    <col min="9477" max="9477" width="13.7109375" style="1" customWidth="1"/>
    <col min="9478" max="9478" width="10.7109375" style="1" customWidth="1"/>
    <col min="9479" max="9480" width="11.7109375" style="1" customWidth="1"/>
    <col min="9481" max="9481" width="21.140625" style="1" customWidth="1"/>
    <col min="9482" max="9729" width="9.140625" style="1"/>
    <col min="9730" max="9730" width="6" style="1" customWidth="1"/>
    <col min="9731" max="9732" width="9.140625" style="1"/>
    <col min="9733" max="9733" width="13.7109375" style="1" customWidth="1"/>
    <col min="9734" max="9734" width="10.7109375" style="1" customWidth="1"/>
    <col min="9735" max="9736" width="11.7109375" style="1" customWidth="1"/>
    <col min="9737" max="9737" width="21.140625" style="1" customWidth="1"/>
    <col min="9738" max="9985" width="9.140625" style="1"/>
    <col min="9986" max="9986" width="6" style="1" customWidth="1"/>
    <col min="9987" max="9988" width="9.140625" style="1"/>
    <col min="9989" max="9989" width="13.7109375" style="1" customWidth="1"/>
    <col min="9990" max="9990" width="10.7109375" style="1" customWidth="1"/>
    <col min="9991" max="9992" width="11.7109375" style="1" customWidth="1"/>
    <col min="9993" max="9993" width="21.140625" style="1" customWidth="1"/>
    <col min="9994" max="10241" width="9.140625" style="1"/>
    <col min="10242" max="10242" width="6" style="1" customWidth="1"/>
    <col min="10243" max="10244" width="9.140625" style="1"/>
    <col min="10245" max="10245" width="13.7109375" style="1" customWidth="1"/>
    <col min="10246" max="10246" width="10.7109375" style="1" customWidth="1"/>
    <col min="10247" max="10248" width="11.7109375" style="1" customWidth="1"/>
    <col min="10249" max="10249" width="21.140625" style="1" customWidth="1"/>
    <col min="10250" max="10497" width="9.140625" style="1"/>
    <col min="10498" max="10498" width="6" style="1" customWidth="1"/>
    <col min="10499" max="10500" width="9.140625" style="1"/>
    <col min="10501" max="10501" width="13.7109375" style="1" customWidth="1"/>
    <col min="10502" max="10502" width="10.7109375" style="1" customWidth="1"/>
    <col min="10503" max="10504" width="11.7109375" style="1" customWidth="1"/>
    <col min="10505" max="10505" width="21.140625" style="1" customWidth="1"/>
    <col min="10506" max="10753" width="9.140625" style="1"/>
    <col min="10754" max="10754" width="6" style="1" customWidth="1"/>
    <col min="10755" max="10756" width="9.140625" style="1"/>
    <col min="10757" max="10757" width="13.7109375" style="1" customWidth="1"/>
    <col min="10758" max="10758" width="10.7109375" style="1" customWidth="1"/>
    <col min="10759" max="10760" width="11.7109375" style="1" customWidth="1"/>
    <col min="10761" max="10761" width="21.140625" style="1" customWidth="1"/>
    <col min="10762" max="11009" width="9.140625" style="1"/>
    <col min="11010" max="11010" width="6" style="1" customWidth="1"/>
    <col min="11011" max="11012" width="9.140625" style="1"/>
    <col min="11013" max="11013" width="13.7109375" style="1" customWidth="1"/>
    <col min="11014" max="11014" width="10.7109375" style="1" customWidth="1"/>
    <col min="11015" max="11016" width="11.7109375" style="1" customWidth="1"/>
    <col min="11017" max="11017" width="21.140625" style="1" customWidth="1"/>
    <col min="11018" max="11265" width="9.140625" style="1"/>
    <col min="11266" max="11266" width="6" style="1" customWidth="1"/>
    <col min="11267" max="11268" width="9.140625" style="1"/>
    <col min="11269" max="11269" width="13.7109375" style="1" customWidth="1"/>
    <col min="11270" max="11270" width="10.7109375" style="1" customWidth="1"/>
    <col min="11271" max="11272" width="11.7109375" style="1" customWidth="1"/>
    <col min="11273" max="11273" width="21.140625" style="1" customWidth="1"/>
    <col min="11274" max="11521" width="9.140625" style="1"/>
    <col min="11522" max="11522" width="6" style="1" customWidth="1"/>
    <col min="11523" max="11524" width="9.140625" style="1"/>
    <col min="11525" max="11525" width="13.7109375" style="1" customWidth="1"/>
    <col min="11526" max="11526" width="10.7109375" style="1" customWidth="1"/>
    <col min="11527" max="11528" width="11.7109375" style="1" customWidth="1"/>
    <col min="11529" max="11529" width="21.140625" style="1" customWidth="1"/>
    <col min="11530" max="11777" width="9.140625" style="1"/>
    <col min="11778" max="11778" width="6" style="1" customWidth="1"/>
    <col min="11779" max="11780" width="9.140625" style="1"/>
    <col min="11781" max="11781" width="13.7109375" style="1" customWidth="1"/>
    <col min="11782" max="11782" width="10.7109375" style="1" customWidth="1"/>
    <col min="11783" max="11784" width="11.7109375" style="1" customWidth="1"/>
    <col min="11785" max="11785" width="21.140625" style="1" customWidth="1"/>
    <col min="11786" max="12033" width="9.140625" style="1"/>
    <col min="12034" max="12034" width="6" style="1" customWidth="1"/>
    <col min="12035" max="12036" width="9.140625" style="1"/>
    <col min="12037" max="12037" width="13.7109375" style="1" customWidth="1"/>
    <col min="12038" max="12038" width="10.7109375" style="1" customWidth="1"/>
    <col min="12039" max="12040" width="11.7109375" style="1" customWidth="1"/>
    <col min="12041" max="12041" width="21.140625" style="1" customWidth="1"/>
    <col min="12042" max="12289" width="9.140625" style="1"/>
    <col min="12290" max="12290" width="6" style="1" customWidth="1"/>
    <col min="12291" max="12292" width="9.140625" style="1"/>
    <col min="12293" max="12293" width="13.7109375" style="1" customWidth="1"/>
    <col min="12294" max="12294" width="10.7109375" style="1" customWidth="1"/>
    <col min="12295" max="12296" width="11.7109375" style="1" customWidth="1"/>
    <col min="12297" max="12297" width="21.140625" style="1" customWidth="1"/>
    <col min="12298" max="12545" width="9.140625" style="1"/>
    <col min="12546" max="12546" width="6" style="1" customWidth="1"/>
    <col min="12547" max="12548" width="9.140625" style="1"/>
    <col min="12549" max="12549" width="13.7109375" style="1" customWidth="1"/>
    <col min="12550" max="12550" width="10.7109375" style="1" customWidth="1"/>
    <col min="12551" max="12552" width="11.7109375" style="1" customWidth="1"/>
    <col min="12553" max="12553" width="21.140625" style="1" customWidth="1"/>
    <col min="12554" max="12801" width="9.140625" style="1"/>
    <col min="12802" max="12802" width="6" style="1" customWidth="1"/>
    <col min="12803" max="12804" width="9.140625" style="1"/>
    <col min="12805" max="12805" width="13.7109375" style="1" customWidth="1"/>
    <col min="12806" max="12806" width="10.7109375" style="1" customWidth="1"/>
    <col min="12807" max="12808" width="11.7109375" style="1" customWidth="1"/>
    <col min="12809" max="12809" width="21.140625" style="1" customWidth="1"/>
    <col min="12810" max="13057" width="9.140625" style="1"/>
    <col min="13058" max="13058" width="6" style="1" customWidth="1"/>
    <col min="13059" max="13060" width="9.140625" style="1"/>
    <col min="13061" max="13061" width="13.7109375" style="1" customWidth="1"/>
    <col min="13062" max="13062" width="10.7109375" style="1" customWidth="1"/>
    <col min="13063" max="13064" width="11.7109375" style="1" customWidth="1"/>
    <col min="13065" max="13065" width="21.140625" style="1" customWidth="1"/>
    <col min="13066" max="13313" width="9.140625" style="1"/>
    <col min="13314" max="13314" width="6" style="1" customWidth="1"/>
    <col min="13315" max="13316" width="9.140625" style="1"/>
    <col min="13317" max="13317" width="13.7109375" style="1" customWidth="1"/>
    <col min="13318" max="13318" width="10.7109375" style="1" customWidth="1"/>
    <col min="13319" max="13320" width="11.7109375" style="1" customWidth="1"/>
    <col min="13321" max="13321" width="21.140625" style="1" customWidth="1"/>
    <col min="13322" max="13569" width="9.140625" style="1"/>
    <col min="13570" max="13570" width="6" style="1" customWidth="1"/>
    <col min="13571" max="13572" width="9.140625" style="1"/>
    <col min="13573" max="13573" width="13.7109375" style="1" customWidth="1"/>
    <col min="13574" max="13574" width="10.7109375" style="1" customWidth="1"/>
    <col min="13575" max="13576" width="11.7109375" style="1" customWidth="1"/>
    <col min="13577" max="13577" width="21.140625" style="1" customWidth="1"/>
    <col min="13578" max="13825" width="9.140625" style="1"/>
    <col min="13826" max="13826" width="6" style="1" customWidth="1"/>
    <col min="13827" max="13828" width="9.140625" style="1"/>
    <col min="13829" max="13829" width="13.7109375" style="1" customWidth="1"/>
    <col min="13830" max="13830" width="10.7109375" style="1" customWidth="1"/>
    <col min="13831" max="13832" width="11.7109375" style="1" customWidth="1"/>
    <col min="13833" max="13833" width="21.140625" style="1" customWidth="1"/>
    <col min="13834" max="14081" width="9.140625" style="1"/>
    <col min="14082" max="14082" width="6" style="1" customWidth="1"/>
    <col min="14083" max="14084" width="9.140625" style="1"/>
    <col min="14085" max="14085" width="13.7109375" style="1" customWidth="1"/>
    <col min="14086" max="14086" width="10.7109375" style="1" customWidth="1"/>
    <col min="14087" max="14088" width="11.7109375" style="1" customWidth="1"/>
    <col min="14089" max="14089" width="21.140625" style="1" customWidth="1"/>
    <col min="14090" max="14337" width="9.140625" style="1"/>
    <col min="14338" max="14338" width="6" style="1" customWidth="1"/>
    <col min="14339" max="14340" width="9.140625" style="1"/>
    <col min="14341" max="14341" width="13.7109375" style="1" customWidth="1"/>
    <col min="14342" max="14342" width="10.7109375" style="1" customWidth="1"/>
    <col min="14343" max="14344" width="11.7109375" style="1" customWidth="1"/>
    <col min="14345" max="14345" width="21.140625" style="1" customWidth="1"/>
    <col min="14346" max="14593" width="9.140625" style="1"/>
    <col min="14594" max="14594" width="6" style="1" customWidth="1"/>
    <col min="14595" max="14596" width="9.140625" style="1"/>
    <col min="14597" max="14597" width="13.7109375" style="1" customWidth="1"/>
    <col min="14598" max="14598" width="10.7109375" style="1" customWidth="1"/>
    <col min="14599" max="14600" width="11.7109375" style="1" customWidth="1"/>
    <col min="14601" max="14601" width="21.140625" style="1" customWidth="1"/>
    <col min="14602" max="14849" width="9.140625" style="1"/>
    <col min="14850" max="14850" width="6" style="1" customWidth="1"/>
    <col min="14851" max="14852" width="9.140625" style="1"/>
    <col min="14853" max="14853" width="13.7109375" style="1" customWidth="1"/>
    <col min="14854" max="14854" width="10.7109375" style="1" customWidth="1"/>
    <col min="14855" max="14856" width="11.7109375" style="1" customWidth="1"/>
    <col min="14857" max="14857" width="21.140625" style="1" customWidth="1"/>
    <col min="14858" max="15105" width="9.140625" style="1"/>
    <col min="15106" max="15106" width="6" style="1" customWidth="1"/>
    <col min="15107" max="15108" width="9.140625" style="1"/>
    <col min="15109" max="15109" width="13.7109375" style="1" customWidth="1"/>
    <col min="15110" max="15110" width="10.7109375" style="1" customWidth="1"/>
    <col min="15111" max="15112" width="11.7109375" style="1" customWidth="1"/>
    <col min="15113" max="15113" width="21.140625" style="1" customWidth="1"/>
    <col min="15114" max="15361" width="9.140625" style="1"/>
    <col min="15362" max="15362" width="6" style="1" customWidth="1"/>
    <col min="15363" max="15364" width="9.140625" style="1"/>
    <col min="15365" max="15365" width="13.7109375" style="1" customWidth="1"/>
    <col min="15366" max="15366" width="10.7109375" style="1" customWidth="1"/>
    <col min="15367" max="15368" width="11.7109375" style="1" customWidth="1"/>
    <col min="15369" max="15369" width="21.140625" style="1" customWidth="1"/>
    <col min="15370" max="15617" width="9.140625" style="1"/>
    <col min="15618" max="15618" width="6" style="1" customWidth="1"/>
    <col min="15619" max="15620" width="9.140625" style="1"/>
    <col min="15621" max="15621" width="13.7109375" style="1" customWidth="1"/>
    <col min="15622" max="15622" width="10.7109375" style="1" customWidth="1"/>
    <col min="15623" max="15624" width="11.7109375" style="1" customWidth="1"/>
    <col min="15625" max="15625" width="21.140625" style="1" customWidth="1"/>
    <col min="15626" max="15873" width="9.140625" style="1"/>
    <col min="15874" max="15874" width="6" style="1" customWidth="1"/>
    <col min="15875" max="15876" width="9.140625" style="1"/>
    <col min="15877" max="15877" width="13.7109375" style="1" customWidth="1"/>
    <col min="15878" max="15878" width="10.7109375" style="1" customWidth="1"/>
    <col min="15879" max="15880" width="11.7109375" style="1" customWidth="1"/>
    <col min="15881" max="15881" width="21.140625" style="1" customWidth="1"/>
    <col min="15882" max="16129" width="9.140625" style="1"/>
    <col min="16130" max="16130" width="6" style="1" customWidth="1"/>
    <col min="16131" max="16132" width="9.140625" style="1"/>
    <col min="16133" max="16133" width="13.7109375" style="1" customWidth="1"/>
    <col min="16134" max="16134" width="10.7109375" style="1" customWidth="1"/>
    <col min="16135" max="16136" width="11.7109375" style="1" customWidth="1"/>
    <col min="16137" max="16137" width="21.140625" style="1" customWidth="1"/>
    <col min="16138" max="16384" width="9.140625" style="1"/>
  </cols>
  <sheetData>
    <row r="3" spans="2:10" ht="15.75">
      <c r="H3" s="2" t="s">
        <v>0</v>
      </c>
      <c r="I3" s="2"/>
      <c r="J3" s="3"/>
    </row>
    <row r="4" spans="2:10" ht="15.75">
      <c r="H4" s="2" t="s">
        <v>1</v>
      </c>
      <c r="I4" s="2"/>
      <c r="J4" s="3"/>
    </row>
    <row r="5" spans="2:10" ht="15.75">
      <c r="H5" s="2" t="s">
        <v>2</v>
      </c>
      <c r="I5" s="2"/>
      <c r="J5" s="3"/>
    </row>
    <row r="7" spans="2:10" s="4" customFormat="1" ht="15.75"/>
    <row r="8" spans="2:10" s="4" customFormat="1" ht="15.75">
      <c r="B8" s="3" t="s">
        <v>3</v>
      </c>
      <c r="E8" s="111"/>
      <c r="F8" s="111"/>
    </row>
    <row r="9" spans="2:10" s="4" customFormat="1" ht="15.75">
      <c r="B9" s="3" t="s">
        <v>4</v>
      </c>
    </row>
    <row r="10" spans="2:10" s="4" customFormat="1" ht="15.75">
      <c r="B10" s="3"/>
    </row>
    <row r="11" spans="2:10" s="4" customFormat="1" ht="15.75">
      <c r="B11" s="3" t="s">
        <v>5</v>
      </c>
    </row>
    <row r="12" spans="2:10" s="4" customFormat="1" ht="15.75">
      <c r="B12" s="3" t="s">
        <v>6</v>
      </c>
      <c r="C12" s="5"/>
      <c r="D12" s="6"/>
      <c r="E12" s="3" t="s">
        <v>7</v>
      </c>
    </row>
    <row r="13" spans="2:10" ht="15.75">
      <c r="B13" s="3" t="s">
        <v>8</v>
      </c>
      <c r="C13" s="6"/>
      <c r="D13" s="4"/>
      <c r="E13" s="4" t="s">
        <v>9</v>
      </c>
      <c r="F13" s="4"/>
    </row>
    <row r="20" spans="1:8" ht="59.25">
      <c r="B20" s="7" t="s">
        <v>10</v>
      </c>
    </row>
    <row r="21" spans="1:8" ht="25.5">
      <c r="A21" s="112" t="s">
        <v>11</v>
      </c>
      <c r="B21" s="112"/>
      <c r="C21" s="112"/>
      <c r="D21" s="112"/>
      <c r="E21" s="112"/>
      <c r="F21" s="112"/>
      <c r="G21" s="112"/>
      <c r="H21" s="112"/>
    </row>
    <row r="22" spans="1:8" ht="25.5">
      <c r="A22" s="112" t="s">
        <v>12</v>
      </c>
      <c r="B22" s="112"/>
      <c r="C22" s="112"/>
      <c r="D22" s="112"/>
      <c r="E22" s="112"/>
      <c r="F22" s="112"/>
      <c r="G22" s="112"/>
      <c r="H22" s="112"/>
    </row>
    <row r="23" spans="1:8" ht="25.5">
      <c r="A23" s="112" t="s">
        <v>13</v>
      </c>
      <c r="B23" s="112"/>
      <c r="C23" s="112"/>
      <c r="D23" s="112"/>
      <c r="E23" s="112"/>
      <c r="F23" s="112"/>
      <c r="G23" s="112"/>
      <c r="H23" s="112"/>
    </row>
    <row r="34" spans="2:9">
      <c r="B34" s="113" t="s">
        <v>14</v>
      </c>
      <c r="C34" s="114"/>
      <c r="D34" s="115"/>
      <c r="E34" s="119" t="s">
        <v>15</v>
      </c>
      <c r="F34" s="120"/>
      <c r="G34" s="119" t="s">
        <v>16</v>
      </c>
      <c r="H34" s="120"/>
      <c r="I34" s="8"/>
    </row>
    <row r="35" spans="2:9">
      <c r="B35" s="116"/>
      <c r="C35" s="117"/>
      <c r="D35" s="118"/>
      <c r="E35" s="121"/>
      <c r="F35" s="122"/>
      <c r="G35" s="121"/>
      <c r="H35" s="122"/>
      <c r="I35" s="8"/>
    </row>
    <row r="36" spans="2:9" ht="15.75">
      <c r="B36" s="123"/>
      <c r="C36" s="123"/>
      <c r="D36" s="123"/>
      <c r="E36" s="124"/>
      <c r="F36" s="124"/>
      <c r="G36" s="124"/>
      <c r="H36" s="124"/>
      <c r="I36" s="9"/>
    </row>
    <row r="37" spans="2:9" ht="15.75">
      <c r="B37" s="123"/>
      <c r="C37" s="123"/>
      <c r="D37" s="123"/>
      <c r="E37" s="124"/>
      <c r="F37" s="124"/>
      <c r="G37" s="124"/>
      <c r="H37" s="124"/>
      <c r="I37" s="9"/>
    </row>
    <row r="38" spans="2:9" ht="15.75">
      <c r="B38" s="124"/>
      <c r="C38" s="124"/>
      <c r="D38" s="124"/>
      <c r="E38" s="124"/>
      <c r="F38" s="124"/>
      <c r="G38" s="124"/>
      <c r="H38" s="124"/>
      <c r="I38" s="9"/>
    </row>
    <row r="39" spans="2:9" ht="15.75">
      <c r="B39" s="124"/>
      <c r="C39" s="124"/>
      <c r="D39" s="124"/>
      <c r="E39" s="124"/>
      <c r="F39" s="124"/>
      <c r="G39" s="124"/>
      <c r="H39" s="124"/>
      <c r="I39" s="9"/>
    </row>
    <row r="55" spans="1:9" ht="15.75">
      <c r="A55" s="125"/>
      <c r="B55" s="125"/>
      <c r="C55" s="125"/>
      <c r="D55" s="125"/>
      <c r="E55" s="125"/>
      <c r="F55" s="125"/>
      <c r="G55" s="125"/>
      <c r="H55" s="125"/>
      <c r="I55" s="125"/>
    </row>
    <row r="56" spans="1:9" ht="15.75">
      <c r="A56" s="125"/>
      <c r="B56" s="125"/>
      <c r="C56" s="125"/>
      <c r="D56" s="125"/>
      <c r="E56" s="125"/>
      <c r="F56" s="125"/>
      <c r="G56" s="125"/>
      <c r="H56" s="125"/>
      <c r="I56" s="125"/>
    </row>
    <row r="57" spans="1:9" ht="15.75">
      <c r="A57" s="125"/>
      <c r="B57" s="125"/>
      <c r="C57" s="125"/>
      <c r="D57" s="125"/>
      <c r="E57" s="125"/>
      <c r="F57" s="125"/>
      <c r="G57" s="125"/>
      <c r="H57" s="125"/>
      <c r="I57" s="125"/>
    </row>
    <row r="58" spans="1:9" ht="15.75">
      <c r="C58" s="3"/>
      <c r="D58" s="3"/>
      <c r="E58" s="3"/>
    </row>
    <row r="59" spans="1:9" ht="15.75">
      <c r="C59" s="3"/>
      <c r="D59" s="3"/>
      <c r="E59" s="3"/>
    </row>
    <row r="60" spans="1:9" ht="15.75">
      <c r="D60" s="3"/>
      <c r="E60" s="3"/>
      <c r="F60" s="126"/>
      <c r="G60" s="126"/>
      <c r="H60" s="126"/>
      <c r="I60" s="126"/>
    </row>
    <row r="63" spans="1:9" ht="15.75">
      <c r="A63" s="3"/>
      <c r="B63" s="3"/>
      <c r="C63" s="3"/>
      <c r="D63" s="3"/>
      <c r="E63" s="3"/>
      <c r="F63" s="3"/>
      <c r="G63" s="3"/>
      <c r="H63" s="3"/>
    </row>
    <row r="64" spans="1:9" ht="15.75">
      <c r="A64" s="3"/>
      <c r="B64" s="3"/>
      <c r="C64" s="3"/>
      <c r="D64" s="3"/>
      <c r="E64" s="3"/>
      <c r="F64" s="3"/>
      <c r="G64" s="3"/>
      <c r="H64" s="3"/>
    </row>
    <row r="65" spans="1:8" ht="15.75">
      <c r="A65" s="3"/>
      <c r="B65" s="3"/>
      <c r="C65" s="3"/>
      <c r="D65" s="3"/>
      <c r="E65" s="3"/>
      <c r="F65" s="3"/>
      <c r="G65" s="3"/>
      <c r="H65" s="3"/>
    </row>
    <row r="66" spans="1:8" ht="15.75">
      <c r="A66" s="3"/>
      <c r="B66" s="3"/>
      <c r="C66" s="3"/>
      <c r="D66" s="3"/>
      <c r="E66" s="3"/>
      <c r="F66" s="3"/>
      <c r="G66" s="3"/>
      <c r="H66" s="3"/>
    </row>
    <row r="67" spans="1:8" ht="15.75">
      <c r="A67" s="3"/>
      <c r="B67" s="3"/>
      <c r="C67" s="3"/>
      <c r="D67" s="3"/>
      <c r="E67" s="3"/>
      <c r="F67" s="3"/>
      <c r="G67" s="3"/>
      <c r="H67" s="3"/>
    </row>
    <row r="68" spans="1:8" ht="15.75">
      <c r="A68" s="10"/>
      <c r="B68" s="3"/>
      <c r="C68" s="3"/>
      <c r="D68" s="3"/>
      <c r="E68" s="3"/>
      <c r="F68" s="3"/>
      <c r="G68" s="3"/>
      <c r="H68" s="3"/>
    </row>
    <row r="69" spans="1:8" ht="15.75">
      <c r="A69" s="3"/>
      <c r="B69" s="3"/>
      <c r="C69" s="3"/>
      <c r="D69" s="3"/>
      <c r="E69" s="3"/>
      <c r="F69" s="3"/>
      <c r="G69" s="3"/>
      <c r="H69" s="3"/>
    </row>
    <row r="70" spans="1:8" ht="15.75">
      <c r="A70" s="3"/>
      <c r="B70" s="3"/>
      <c r="C70" s="3"/>
      <c r="D70" s="3"/>
      <c r="E70" s="3"/>
      <c r="F70" s="3"/>
      <c r="G70" s="3"/>
      <c r="H70" s="3"/>
    </row>
    <row r="71" spans="1:8" ht="15.75">
      <c r="A71" s="3"/>
      <c r="B71" s="3"/>
      <c r="C71" s="3"/>
      <c r="D71" s="3"/>
      <c r="E71" s="3"/>
      <c r="F71" s="3"/>
      <c r="G71" s="3"/>
      <c r="H71" s="3"/>
    </row>
    <row r="72" spans="1:8" ht="15.75">
      <c r="A72" s="3"/>
      <c r="B72" s="3"/>
      <c r="C72" s="3"/>
      <c r="D72" s="3"/>
      <c r="E72" s="3"/>
      <c r="F72" s="3"/>
      <c r="G72" s="3"/>
      <c r="H72" s="3"/>
    </row>
    <row r="73" spans="1:8" ht="15.75">
      <c r="A73" s="3"/>
      <c r="B73" s="3"/>
      <c r="C73" s="3"/>
      <c r="D73" s="3"/>
      <c r="E73" s="3"/>
      <c r="F73" s="3"/>
      <c r="G73" s="3"/>
      <c r="H73" s="3"/>
    </row>
    <row r="74" spans="1:8" ht="15.75">
      <c r="A74" s="3"/>
      <c r="B74" s="3"/>
      <c r="C74" s="3"/>
      <c r="D74" s="3"/>
      <c r="E74" s="3"/>
      <c r="F74" s="3"/>
      <c r="G74" s="3"/>
      <c r="H74" s="3"/>
    </row>
    <row r="75" spans="1:8" ht="15.75">
      <c r="A75" s="3"/>
      <c r="B75" s="3"/>
      <c r="C75" s="3"/>
      <c r="D75" s="3"/>
      <c r="E75" s="3"/>
      <c r="F75" s="3"/>
      <c r="G75" s="3"/>
      <c r="H75" s="3"/>
    </row>
    <row r="76" spans="1:8" ht="15.75">
      <c r="A76" s="3"/>
      <c r="B76" s="3"/>
      <c r="C76" s="3"/>
      <c r="D76" s="3"/>
      <c r="E76" s="3"/>
      <c r="F76" s="3"/>
      <c r="G76" s="3"/>
      <c r="H76" s="3"/>
    </row>
    <row r="77" spans="1:8" ht="15.75">
      <c r="A77" s="3"/>
    </row>
    <row r="78" spans="1:8" ht="15.75">
      <c r="A78" s="3"/>
    </row>
    <row r="79" spans="1:8" ht="15.75">
      <c r="A79" s="3"/>
    </row>
    <row r="84" spans="1:4" ht="15.75">
      <c r="A84" s="3"/>
      <c r="D84" s="3"/>
    </row>
    <row r="86" spans="1:4" ht="15.75">
      <c r="A86" s="3"/>
      <c r="D86" s="3"/>
    </row>
  </sheetData>
  <mergeCells count="23">
    <mergeCell ref="A55:I55"/>
    <mergeCell ref="A56:I56"/>
    <mergeCell ref="A57:I57"/>
    <mergeCell ref="F60:I60"/>
    <mergeCell ref="B38:D38"/>
    <mergeCell ref="E38:F38"/>
    <mergeCell ref="G38:H38"/>
    <mergeCell ref="B39:D39"/>
    <mergeCell ref="E39:F39"/>
    <mergeCell ref="G39:H39"/>
    <mergeCell ref="B36:D36"/>
    <mergeCell ref="E36:F36"/>
    <mergeCell ref="G36:H36"/>
    <mergeCell ref="B37:D37"/>
    <mergeCell ref="E37:F37"/>
    <mergeCell ref="G37:H37"/>
    <mergeCell ref="E8:F8"/>
    <mergeCell ref="A21:H21"/>
    <mergeCell ref="A22:H22"/>
    <mergeCell ref="A23:H23"/>
    <mergeCell ref="B34:D35"/>
    <mergeCell ref="E34:F35"/>
    <mergeCell ref="G34:H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sqref="A1:XFD1048576"/>
    </sheetView>
  </sheetViews>
  <sheetFormatPr defaultRowHeight="15"/>
  <sheetData>
    <row r="1" spans="1:9" s="1" customFormat="1" ht="15.75" customHeight="1">
      <c r="A1" s="125" t="s">
        <v>17</v>
      </c>
      <c r="B1" s="125"/>
      <c r="C1" s="125"/>
      <c r="D1" s="125"/>
      <c r="E1" s="125"/>
      <c r="F1" s="125"/>
      <c r="G1" s="125"/>
      <c r="H1" s="125"/>
      <c r="I1" s="125"/>
    </row>
    <row r="2" spans="1:9" s="1" customFormat="1" ht="15.75" customHeight="1">
      <c r="A2" s="125" t="s">
        <v>18</v>
      </c>
      <c r="B2" s="125"/>
      <c r="C2" s="125"/>
      <c r="D2" s="125"/>
      <c r="E2" s="125"/>
      <c r="F2" s="125"/>
      <c r="G2" s="125"/>
      <c r="H2" s="125"/>
      <c r="I2" s="125"/>
    </row>
    <row r="3" spans="1:9" s="1" customFormat="1" ht="15.75" customHeight="1">
      <c r="A3" s="125" t="s">
        <v>19</v>
      </c>
      <c r="B3" s="125"/>
      <c r="C3" s="125"/>
      <c r="D3" s="125"/>
      <c r="E3" s="125"/>
      <c r="F3" s="125"/>
      <c r="G3" s="125"/>
      <c r="H3" s="125"/>
      <c r="I3" s="125"/>
    </row>
    <row r="4" spans="1:9" s="1" customFormat="1" ht="15.75" customHeight="1">
      <c r="C4" s="3"/>
      <c r="D4" s="3"/>
      <c r="E4" s="3"/>
    </row>
    <row r="5" spans="1:9" s="1" customFormat="1" ht="15.75" customHeight="1">
      <c r="C5" s="3"/>
      <c r="D5" s="3"/>
      <c r="E5" s="3"/>
    </row>
    <row r="6" spans="1:9" s="1" customFormat="1" ht="15.75" customHeight="1">
      <c r="D6" s="3"/>
      <c r="F6" s="9"/>
      <c r="G6" s="3" t="s">
        <v>20</v>
      </c>
      <c r="H6" s="9"/>
      <c r="I6" s="9"/>
    </row>
    <row r="7" spans="1:9" s="1" customFormat="1" ht="12.75"/>
    <row r="8" spans="1:9" s="1" customFormat="1" ht="12.75"/>
    <row r="9" spans="1:9" s="1" customFormat="1" ht="15.75" customHeight="1">
      <c r="A9" s="3" t="s">
        <v>21</v>
      </c>
      <c r="B9" s="3"/>
      <c r="C9" s="3"/>
      <c r="D9" s="3"/>
      <c r="E9" s="3"/>
      <c r="F9" s="3"/>
      <c r="G9" s="3"/>
      <c r="H9" s="3"/>
    </row>
    <row r="10" spans="1:9" s="1" customFormat="1" ht="15.75" customHeight="1">
      <c r="A10" s="3" t="s">
        <v>22</v>
      </c>
      <c r="B10" s="3"/>
      <c r="C10" s="3"/>
      <c r="D10" s="3"/>
      <c r="E10" s="3"/>
      <c r="F10" s="3"/>
      <c r="G10" s="3"/>
      <c r="H10" s="3"/>
    </row>
    <row r="11" spans="1:9" s="1" customFormat="1" ht="15.75" customHeight="1">
      <c r="A11" s="3" t="s">
        <v>23</v>
      </c>
      <c r="B11" s="3"/>
      <c r="C11" s="3"/>
      <c r="D11" s="3"/>
      <c r="E11" s="3"/>
      <c r="F11" s="3"/>
      <c r="G11" s="3"/>
      <c r="H11" s="3"/>
    </row>
    <row r="12" spans="1:9" s="1" customFormat="1" ht="15.75" customHeight="1">
      <c r="A12" s="3" t="s">
        <v>24</v>
      </c>
      <c r="B12" s="3"/>
      <c r="C12" s="3"/>
      <c r="D12" s="3"/>
      <c r="E12" s="3"/>
      <c r="F12" s="3"/>
      <c r="G12" s="3"/>
      <c r="H12" s="3"/>
    </row>
    <row r="13" spans="1:9" s="1" customFormat="1" ht="15.75" customHeight="1">
      <c r="A13" s="3" t="s">
        <v>25</v>
      </c>
      <c r="B13" s="3"/>
      <c r="C13" s="3"/>
      <c r="D13" s="3"/>
      <c r="E13" s="3"/>
      <c r="F13" s="3"/>
      <c r="G13" s="3"/>
      <c r="H13" s="3"/>
    </row>
    <row r="14" spans="1:9" s="1" customFormat="1" ht="15.75" customHeight="1">
      <c r="A14" s="10" t="s">
        <v>26</v>
      </c>
      <c r="B14" s="3"/>
      <c r="C14" s="3"/>
      <c r="D14" s="3"/>
      <c r="E14" s="3"/>
      <c r="F14" s="3"/>
      <c r="G14" s="3"/>
      <c r="H14" s="3"/>
    </row>
    <row r="15" spans="1:9" s="1" customFormat="1" ht="15.75" customHeight="1">
      <c r="A15" s="3" t="s">
        <v>27</v>
      </c>
      <c r="B15" s="3"/>
      <c r="C15" s="3"/>
      <c r="D15" s="3"/>
      <c r="E15" s="3"/>
      <c r="F15" s="3"/>
      <c r="G15" s="3"/>
      <c r="H15" s="3"/>
    </row>
    <row r="16" spans="1:9" s="1" customFormat="1" ht="15.75" customHeight="1">
      <c r="A16" s="3" t="s">
        <v>28</v>
      </c>
      <c r="B16" s="3"/>
      <c r="C16" s="3"/>
      <c r="D16" s="3"/>
      <c r="E16" s="3"/>
      <c r="F16" s="3"/>
      <c r="G16" s="3"/>
      <c r="H16" s="3"/>
    </row>
    <row r="17" spans="1:8" s="1" customFormat="1" ht="15.75" customHeight="1">
      <c r="A17" s="3" t="s">
        <v>29</v>
      </c>
      <c r="B17" s="3"/>
      <c r="C17" s="3"/>
      <c r="D17" s="3"/>
      <c r="E17" s="3"/>
      <c r="F17" s="3"/>
      <c r="G17" s="3"/>
      <c r="H17" s="3"/>
    </row>
    <row r="18" spans="1:8" s="1" customFormat="1" ht="15.75" customHeight="1">
      <c r="A18" s="3" t="s">
        <v>30</v>
      </c>
      <c r="B18" s="3"/>
      <c r="C18" s="3"/>
      <c r="D18" s="3"/>
      <c r="E18" s="3"/>
      <c r="F18" s="3"/>
      <c r="G18" s="3"/>
      <c r="H18" s="3"/>
    </row>
    <row r="19" spans="1:8" s="1" customFormat="1" ht="15.75" customHeight="1">
      <c r="A19" s="3" t="s">
        <v>31</v>
      </c>
      <c r="B19" s="3"/>
      <c r="C19" s="3"/>
      <c r="D19" s="3"/>
      <c r="E19" s="3"/>
      <c r="F19" s="3"/>
      <c r="G19" s="3"/>
      <c r="H19" s="3"/>
    </row>
    <row r="20" spans="1:8" s="1" customFormat="1" ht="15.75" customHeight="1">
      <c r="A20" s="3" t="s">
        <v>32</v>
      </c>
      <c r="B20" s="3"/>
      <c r="C20" s="3"/>
      <c r="D20" s="3"/>
      <c r="E20" s="3"/>
      <c r="F20" s="3"/>
      <c r="G20" s="3"/>
      <c r="H20" s="3"/>
    </row>
    <row r="21" spans="1:8" s="1" customFormat="1" ht="15.75" customHeight="1">
      <c r="A21" s="3" t="s">
        <v>33</v>
      </c>
      <c r="B21" s="3"/>
      <c r="C21" s="3"/>
      <c r="D21" s="3"/>
      <c r="E21" s="3"/>
      <c r="F21" s="3"/>
      <c r="G21" s="3"/>
      <c r="H21" s="3"/>
    </row>
    <row r="22" spans="1:8" s="1" customFormat="1" ht="15.75" customHeight="1">
      <c r="A22" s="3" t="s">
        <v>34</v>
      </c>
      <c r="B22" s="3"/>
      <c r="C22" s="3"/>
      <c r="D22" s="3"/>
      <c r="E22" s="3"/>
      <c r="F22" s="3"/>
      <c r="G22" s="3"/>
      <c r="H22" s="3"/>
    </row>
    <row r="23" spans="1:8" s="1" customFormat="1" ht="15.75" customHeight="1">
      <c r="A23" s="3" t="s">
        <v>35</v>
      </c>
    </row>
    <row r="24" spans="1:8" s="1" customFormat="1" ht="15.75" customHeight="1">
      <c r="A24" s="3" t="s">
        <v>36</v>
      </c>
    </row>
    <row r="25" spans="1:8" s="1" customFormat="1" ht="15.75" customHeight="1">
      <c r="A25" s="3" t="s">
        <v>37</v>
      </c>
    </row>
    <row r="26" spans="1:8" s="1" customFormat="1" ht="12.75"/>
    <row r="27" spans="1:8" s="1" customFormat="1" ht="12.75"/>
    <row r="28" spans="1:8" s="1" customFormat="1" ht="12.75"/>
    <row r="29" spans="1:8" s="1" customFormat="1" ht="12.75"/>
    <row r="30" spans="1:8" s="1" customFormat="1" ht="15.75" customHeight="1">
      <c r="A30" s="3" t="s">
        <v>38</v>
      </c>
      <c r="D30" s="3" t="s">
        <v>39</v>
      </c>
    </row>
    <row r="31" spans="1:8" s="1" customFormat="1" ht="12.75"/>
    <row r="32" spans="1:8" s="1" customFormat="1" ht="15.75">
      <c r="A32" s="3" t="s">
        <v>40</v>
      </c>
      <c r="D32" s="3" t="s">
        <v>41</v>
      </c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>
      <selection activeCell="I67" sqref="I67"/>
    </sheetView>
  </sheetViews>
  <sheetFormatPr defaultColWidth="9.140625" defaultRowHeight="12.75"/>
  <cols>
    <col min="1" max="1" width="0.28515625" style="11" customWidth="1"/>
    <col min="2" max="2" width="6.140625" style="11" customWidth="1"/>
    <col min="3" max="3" width="54.42578125" style="11" bestFit="1" customWidth="1"/>
    <col min="4" max="4" width="15" style="11" bestFit="1" customWidth="1"/>
    <col min="5" max="5" width="16" style="11" customWidth="1"/>
    <col min="6" max="6" width="18" style="11" customWidth="1"/>
    <col min="7" max="7" width="18.140625" style="11" customWidth="1"/>
    <col min="8" max="8" width="15.7109375" style="11" customWidth="1"/>
    <col min="9" max="9" width="25.28515625" style="11" customWidth="1"/>
    <col min="10" max="16384" width="9.140625" style="11"/>
  </cols>
  <sheetData>
    <row r="1" spans="1:7" ht="0.75" customHeight="1"/>
    <row r="2" spans="1:7">
      <c r="B2" s="128" t="s">
        <v>42</v>
      </c>
      <c r="C2" s="128"/>
      <c r="D2" s="128"/>
      <c r="E2" s="128"/>
    </row>
    <row r="4" spans="1:7">
      <c r="A4" s="129" t="s">
        <v>43</v>
      </c>
      <c r="B4" s="129"/>
      <c r="C4" s="129"/>
      <c r="D4" s="130" t="s">
        <v>44</v>
      </c>
      <c r="E4" s="130"/>
    </row>
    <row r="5" spans="1:7">
      <c r="C5" s="12"/>
      <c r="D5" s="12"/>
    </row>
    <row r="6" spans="1:7">
      <c r="A6" s="131" t="s">
        <v>45</v>
      </c>
      <c r="B6" s="131"/>
      <c r="C6" s="131"/>
      <c r="D6" s="131"/>
      <c r="E6" s="131"/>
    </row>
    <row r="7" spans="1:7">
      <c r="A7" s="132" t="s">
        <v>46</v>
      </c>
      <c r="B7" s="132"/>
      <c r="C7" s="13" t="s">
        <v>47</v>
      </c>
      <c r="D7" s="13" t="s">
        <v>48</v>
      </c>
      <c r="E7" s="13" t="s">
        <v>48</v>
      </c>
    </row>
    <row r="8" spans="1:7">
      <c r="A8" s="127" t="s">
        <v>49</v>
      </c>
      <c r="B8" s="127"/>
      <c r="C8" s="14" t="s">
        <v>50</v>
      </c>
      <c r="D8" s="15"/>
      <c r="E8" s="15"/>
    </row>
    <row r="9" spans="1:7">
      <c r="A9" s="127" t="s">
        <v>51</v>
      </c>
      <c r="B9" s="127"/>
      <c r="C9" s="14" t="s">
        <v>52</v>
      </c>
      <c r="D9" s="15"/>
      <c r="E9" s="15"/>
    </row>
    <row r="10" spans="1:7">
      <c r="A10" s="127" t="s">
        <v>53</v>
      </c>
      <c r="B10" s="127"/>
      <c r="C10" s="16" t="s">
        <v>54</v>
      </c>
      <c r="D10" s="17">
        <v>238220018.03649926</v>
      </c>
      <c r="E10" s="17">
        <v>158203454.01580068</v>
      </c>
      <c r="F10" s="12"/>
    </row>
    <row r="11" spans="1:7">
      <c r="A11" s="127" t="s">
        <v>55</v>
      </c>
      <c r="B11" s="127"/>
      <c r="C11" s="16" t="s">
        <v>56</v>
      </c>
      <c r="D11" s="17">
        <v>6138110</v>
      </c>
      <c r="E11" s="17">
        <v>6138110</v>
      </c>
      <c r="F11" s="12"/>
    </row>
    <row r="12" spans="1:7">
      <c r="A12" s="127" t="s">
        <v>57</v>
      </c>
      <c r="B12" s="127"/>
      <c r="C12" s="16" t="s">
        <v>58</v>
      </c>
      <c r="D12" s="17">
        <v>10507.17</v>
      </c>
      <c r="E12" s="17">
        <v>10507.17</v>
      </c>
      <c r="F12" s="12"/>
      <c r="G12" s="12"/>
    </row>
    <row r="13" spans="1:7">
      <c r="A13" s="127" t="s">
        <v>59</v>
      </c>
      <c r="B13" s="127"/>
      <c r="C13" s="16" t="s">
        <v>60</v>
      </c>
      <c r="D13" s="17">
        <v>0</v>
      </c>
      <c r="E13" s="17">
        <v>711000</v>
      </c>
      <c r="F13" s="12"/>
    </row>
    <row r="14" spans="1:7">
      <c r="A14" s="127" t="s">
        <v>61</v>
      </c>
      <c r="B14" s="127"/>
      <c r="C14" s="16" t="s">
        <v>62</v>
      </c>
      <c r="D14" s="17"/>
      <c r="E14" s="17">
        <v>0</v>
      </c>
      <c r="F14" s="12"/>
    </row>
    <row r="15" spans="1:7">
      <c r="A15" s="127" t="s">
        <v>63</v>
      </c>
      <c r="B15" s="127"/>
      <c r="C15" s="16" t="s">
        <v>64</v>
      </c>
      <c r="D15" s="17">
        <v>0</v>
      </c>
      <c r="E15" s="17">
        <v>0</v>
      </c>
      <c r="F15" s="12"/>
      <c r="G15" s="18"/>
    </row>
    <row r="16" spans="1:7">
      <c r="A16" s="127" t="s">
        <v>65</v>
      </c>
      <c r="B16" s="127"/>
      <c r="C16" s="16" t="s">
        <v>66</v>
      </c>
      <c r="D16" s="17">
        <v>1180752</v>
      </c>
      <c r="E16" s="17">
        <v>1180752</v>
      </c>
      <c r="F16" s="12"/>
      <c r="G16" s="18"/>
    </row>
    <row r="17" spans="1:9">
      <c r="A17" s="127" t="s">
        <v>67</v>
      </c>
      <c r="B17" s="127"/>
      <c r="C17" s="16" t="s">
        <v>68</v>
      </c>
      <c r="D17" s="17"/>
      <c r="E17" s="17"/>
      <c r="F17" s="12"/>
    </row>
    <row r="18" spans="1:9" ht="25.5">
      <c r="A18" s="127" t="s">
        <v>69</v>
      </c>
      <c r="B18" s="127"/>
      <c r="C18" s="19" t="s">
        <v>70</v>
      </c>
      <c r="D18" s="17"/>
      <c r="E18" s="17"/>
      <c r="F18" s="12"/>
    </row>
    <row r="19" spans="1:9">
      <c r="A19" s="127" t="s">
        <v>71</v>
      </c>
      <c r="B19" s="127"/>
      <c r="C19" s="14" t="s">
        <v>72</v>
      </c>
      <c r="D19" s="15">
        <v>245549387.20649925</v>
      </c>
      <c r="E19" s="15">
        <v>166243823.18580067</v>
      </c>
      <c r="F19" s="12"/>
    </row>
    <row r="20" spans="1:9">
      <c r="A20" s="127" t="s">
        <v>73</v>
      </c>
      <c r="B20" s="127"/>
      <c r="C20" s="14" t="s">
        <v>74</v>
      </c>
      <c r="D20" s="15"/>
      <c r="E20" s="15"/>
      <c r="F20" s="12"/>
    </row>
    <row r="21" spans="1:9">
      <c r="A21" s="127" t="s">
        <v>75</v>
      </c>
      <c r="B21" s="127"/>
      <c r="C21" s="16" t="s">
        <v>76</v>
      </c>
      <c r="D21" s="20">
        <v>1344369</v>
      </c>
      <c r="E21" s="20">
        <v>1344369</v>
      </c>
      <c r="F21" s="12"/>
      <c r="G21" s="12"/>
    </row>
    <row r="22" spans="1:9">
      <c r="A22" s="127" t="s">
        <v>77</v>
      </c>
      <c r="B22" s="127"/>
      <c r="C22" s="16" t="s">
        <v>78</v>
      </c>
      <c r="D22" s="20">
        <v>7787550</v>
      </c>
      <c r="E22" s="20">
        <v>7787550</v>
      </c>
      <c r="F22" s="12"/>
      <c r="G22" s="12"/>
      <c r="H22" s="18"/>
      <c r="I22" s="18"/>
    </row>
    <row r="23" spans="1:9">
      <c r="A23" s="127" t="s">
        <v>79</v>
      </c>
      <c r="B23" s="127"/>
      <c r="C23" s="16" t="s">
        <v>80</v>
      </c>
      <c r="D23" s="20"/>
      <c r="E23" s="20"/>
      <c r="F23" s="12"/>
    </row>
    <row r="24" spans="1:9">
      <c r="A24" s="127" t="s">
        <v>81</v>
      </c>
      <c r="B24" s="127"/>
      <c r="C24" s="16" t="s">
        <v>82</v>
      </c>
      <c r="D24" s="20"/>
      <c r="E24" s="20"/>
      <c r="F24" s="12"/>
    </row>
    <row r="25" spans="1:9">
      <c r="A25" s="127" t="s">
        <v>83</v>
      </c>
      <c r="B25" s="127"/>
      <c r="C25" s="16" t="s">
        <v>84</v>
      </c>
      <c r="D25" s="20"/>
      <c r="E25" s="20"/>
      <c r="F25" s="12"/>
    </row>
    <row r="26" spans="1:9">
      <c r="A26" s="127" t="s">
        <v>85</v>
      </c>
      <c r="B26" s="127"/>
      <c r="C26" s="16" t="s">
        <v>86</v>
      </c>
      <c r="D26" s="20"/>
      <c r="E26" s="20"/>
      <c r="F26" s="12"/>
    </row>
    <row r="27" spans="1:9">
      <c r="A27" s="127" t="s">
        <v>87</v>
      </c>
      <c r="B27" s="127"/>
      <c r="C27" s="16" t="s">
        <v>88</v>
      </c>
      <c r="D27" s="20"/>
      <c r="E27" s="20"/>
      <c r="F27" s="12"/>
    </row>
    <row r="28" spans="1:9">
      <c r="A28" s="127" t="s">
        <v>89</v>
      </c>
      <c r="B28" s="127"/>
      <c r="C28" s="16" t="s">
        <v>90</v>
      </c>
      <c r="D28" s="20"/>
      <c r="E28" s="20"/>
      <c r="F28" s="12"/>
    </row>
    <row r="29" spans="1:9">
      <c r="A29" s="127" t="s">
        <v>91</v>
      </c>
      <c r="B29" s="127"/>
      <c r="C29" s="14" t="s">
        <v>92</v>
      </c>
      <c r="D29" s="15">
        <v>9131919</v>
      </c>
      <c r="E29" s="15">
        <v>9131919</v>
      </c>
      <c r="F29" s="12"/>
    </row>
    <row r="30" spans="1:9">
      <c r="A30" s="127" t="s">
        <v>93</v>
      </c>
      <c r="B30" s="127"/>
      <c r="C30" s="14" t="s">
        <v>94</v>
      </c>
      <c r="D30" s="15">
        <v>254681306.20649925</v>
      </c>
      <c r="E30" s="15">
        <v>175375742.18580067</v>
      </c>
      <c r="F30" s="12"/>
      <c r="G30" s="21"/>
    </row>
    <row r="31" spans="1:9">
      <c r="A31" s="127" t="s">
        <v>95</v>
      </c>
      <c r="B31" s="127"/>
      <c r="C31" s="14" t="s">
        <v>96</v>
      </c>
      <c r="D31" s="15"/>
      <c r="E31" s="15"/>
      <c r="F31" s="12"/>
    </row>
    <row r="32" spans="1:9">
      <c r="A32" s="127" t="s">
        <v>97</v>
      </c>
      <c r="B32" s="127"/>
      <c r="C32" s="14" t="s">
        <v>98</v>
      </c>
      <c r="D32" s="15"/>
      <c r="E32" s="15"/>
      <c r="F32" s="12"/>
    </row>
    <row r="33" spans="1:7">
      <c r="A33" s="127" t="s">
        <v>99</v>
      </c>
      <c r="B33" s="127"/>
      <c r="C33" s="14" t="s">
        <v>100</v>
      </c>
      <c r="D33" s="15"/>
      <c r="E33" s="15"/>
      <c r="F33" s="12"/>
    </row>
    <row r="34" spans="1:7">
      <c r="A34" s="127" t="s">
        <v>101</v>
      </c>
      <c r="B34" s="127"/>
      <c r="C34" s="16" t="s">
        <v>102</v>
      </c>
      <c r="D34" s="17">
        <v>36263259.25</v>
      </c>
      <c r="E34" s="17">
        <v>58454659.25</v>
      </c>
      <c r="F34" s="12"/>
    </row>
    <row r="35" spans="1:7">
      <c r="A35" s="127" t="s">
        <v>103</v>
      </c>
      <c r="B35" s="127"/>
      <c r="C35" s="16" t="s">
        <v>104</v>
      </c>
      <c r="D35" s="17">
        <v>0</v>
      </c>
      <c r="E35" s="17">
        <v>2017250</v>
      </c>
      <c r="F35" s="12"/>
    </row>
    <row r="36" spans="1:7">
      <c r="A36" s="127" t="s">
        <v>105</v>
      </c>
      <c r="B36" s="127"/>
      <c r="C36" s="16" t="s">
        <v>106</v>
      </c>
      <c r="D36" s="17">
        <v>5654044.3499999996</v>
      </c>
      <c r="E36" s="17">
        <v>8384394.3499999996</v>
      </c>
      <c r="F36" s="12"/>
    </row>
    <row r="37" spans="1:7">
      <c r="A37" s="127" t="s">
        <v>107</v>
      </c>
      <c r="B37" s="127"/>
      <c r="C37" s="16" t="s">
        <v>108</v>
      </c>
      <c r="D37" s="17">
        <v>15830400</v>
      </c>
      <c r="E37" s="17">
        <v>22522400</v>
      </c>
      <c r="F37" s="12"/>
    </row>
    <row r="38" spans="1:7">
      <c r="A38" s="127" t="s">
        <v>109</v>
      </c>
      <c r="B38" s="127"/>
      <c r="C38" s="16" t="s">
        <v>110</v>
      </c>
      <c r="D38" s="17"/>
      <c r="E38" s="17"/>
      <c r="F38" s="12"/>
    </row>
    <row r="39" spans="1:7">
      <c r="A39" s="127" t="s">
        <v>111</v>
      </c>
      <c r="B39" s="127"/>
      <c r="C39" s="16" t="s">
        <v>112</v>
      </c>
      <c r="D39" s="17"/>
      <c r="E39" s="17"/>
      <c r="F39" s="12"/>
    </row>
    <row r="40" spans="1:7">
      <c r="A40" s="127" t="s">
        <v>113</v>
      </c>
      <c r="B40" s="127"/>
      <c r="C40" s="16" t="s">
        <v>114</v>
      </c>
      <c r="D40" s="17"/>
      <c r="E40" s="17"/>
      <c r="F40" s="12"/>
    </row>
    <row r="41" spans="1:7">
      <c r="A41" s="127" t="s">
        <v>115</v>
      </c>
      <c r="B41" s="127"/>
      <c r="C41" s="16" t="s">
        <v>116</v>
      </c>
      <c r="D41" s="17"/>
      <c r="E41" s="17"/>
      <c r="F41" s="12"/>
    </row>
    <row r="42" spans="1:7">
      <c r="A42" s="127" t="s">
        <v>117</v>
      </c>
      <c r="B42" s="127"/>
      <c r="C42" s="16" t="s">
        <v>118</v>
      </c>
      <c r="D42" s="17"/>
      <c r="E42" s="17"/>
      <c r="F42" s="12"/>
    </row>
    <row r="43" spans="1:7">
      <c r="A43" s="127" t="s">
        <v>119</v>
      </c>
      <c r="B43" s="127"/>
      <c r="C43" s="16" t="s">
        <v>120</v>
      </c>
      <c r="D43" s="17"/>
      <c r="E43" s="17"/>
      <c r="F43" s="12"/>
      <c r="G43" s="12"/>
    </row>
    <row r="44" spans="1:7" ht="25.5">
      <c r="A44" s="127" t="s">
        <v>121</v>
      </c>
      <c r="B44" s="127"/>
      <c r="C44" s="16" t="s">
        <v>122</v>
      </c>
      <c r="D44" s="17"/>
      <c r="E44" s="17"/>
      <c r="F44" s="12"/>
    </row>
    <row r="45" spans="1:7">
      <c r="A45" s="127" t="s">
        <v>123</v>
      </c>
      <c r="B45" s="127"/>
      <c r="C45" s="14" t="s">
        <v>124</v>
      </c>
      <c r="D45" s="15">
        <v>57747703.600000001</v>
      </c>
      <c r="E45" s="15">
        <v>91378703.599999994</v>
      </c>
      <c r="F45" s="12"/>
      <c r="G45" s="21"/>
    </row>
    <row r="46" spans="1:7">
      <c r="A46" s="127" t="s">
        <v>125</v>
      </c>
      <c r="B46" s="127"/>
      <c r="C46" s="14" t="s">
        <v>126</v>
      </c>
      <c r="D46" s="15"/>
      <c r="E46" s="15"/>
      <c r="F46" s="12"/>
    </row>
    <row r="47" spans="1:7">
      <c r="A47" s="127" t="s">
        <v>127</v>
      </c>
      <c r="B47" s="127"/>
      <c r="C47" s="16" t="s">
        <v>128</v>
      </c>
      <c r="D47" s="20"/>
      <c r="E47" s="20"/>
      <c r="F47" s="12"/>
    </row>
    <row r="48" spans="1:7">
      <c r="A48" s="127" t="s">
        <v>129</v>
      </c>
      <c r="B48" s="127"/>
      <c r="C48" s="16" t="s">
        <v>130</v>
      </c>
      <c r="D48" s="20"/>
      <c r="E48" s="20"/>
      <c r="F48" s="12"/>
    </row>
    <row r="49" spans="1:9">
      <c r="A49" s="127" t="s">
        <v>131</v>
      </c>
      <c r="B49" s="127"/>
      <c r="C49" s="16" t="s">
        <v>132</v>
      </c>
      <c r="D49" s="20"/>
      <c r="E49" s="20"/>
      <c r="F49" s="12"/>
    </row>
    <row r="50" spans="1:9">
      <c r="A50" s="127" t="s">
        <v>133</v>
      </c>
      <c r="B50" s="127"/>
      <c r="C50" s="16" t="s">
        <v>134</v>
      </c>
      <c r="D50" s="20"/>
      <c r="E50" s="20"/>
      <c r="F50" s="12"/>
    </row>
    <row r="51" spans="1:9">
      <c r="A51" s="127" t="s">
        <v>135</v>
      </c>
      <c r="B51" s="127"/>
      <c r="C51" s="14" t="s">
        <v>136</v>
      </c>
      <c r="D51" s="15"/>
      <c r="E51" s="15"/>
      <c r="F51" s="12"/>
    </row>
    <row r="52" spans="1:9">
      <c r="A52" s="127" t="s">
        <v>137</v>
      </c>
      <c r="B52" s="127"/>
      <c r="C52" s="14" t="s">
        <v>138</v>
      </c>
      <c r="D52" s="15">
        <v>57747703.600000001</v>
      </c>
      <c r="E52" s="15">
        <v>91378703.599999994</v>
      </c>
      <c r="F52" s="12"/>
    </row>
    <row r="53" spans="1:9">
      <c r="A53" s="127" t="s">
        <v>139</v>
      </c>
      <c r="B53" s="127"/>
      <c r="C53" s="16" t="s">
        <v>140</v>
      </c>
      <c r="D53" s="20"/>
      <c r="E53" s="20"/>
      <c r="F53" s="12"/>
    </row>
    <row r="54" spans="1:9">
      <c r="A54" s="127" t="s">
        <v>141</v>
      </c>
      <c r="B54" s="127"/>
      <c r="C54" s="16" t="s">
        <v>142</v>
      </c>
      <c r="D54" s="22"/>
      <c r="E54" s="20"/>
      <c r="F54" s="12"/>
    </row>
    <row r="55" spans="1:9">
      <c r="A55" s="127" t="s">
        <v>143</v>
      </c>
      <c r="B55" s="127"/>
      <c r="C55" s="16" t="s">
        <v>144</v>
      </c>
      <c r="D55" s="22">
        <v>541821800</v>
      </c>
      <c r="E55" s="20">
        <v>541821800</v>
      </c>
      <c r="F55" s="12"/>
    </row>
    <row r="56" spans="1:9">
      <c r="A56" s="127" t="s">
        <v>145</v>
      </c>
      <c r="B56" s="127"/>
      <c r="C56" s="16" t="s">
        <v>146</v>
      </c>
      <c r="D56" s="22"/>
      <c r="E56" s="20"/>
      <c r="F56" s="12"/>
    </row>
    <row r="57" spans="1:9">
      <c r="A57" s="127" t="s">
        <v>147</v>
      </c>
      <c r="B57" s="127"/>
      <c r="C57" s="16" t="s">
        <v>148</v>
      </c>
      <c r="D57" s="20"/>
      <c r="E57" s="20"/>
      <c r="F57" s="12"/>
    </row>
    <row r="58" spans="1:9">
      <c r="A58" s="127" t="s">
        <v>149</v>
      </c>
      <c r="B58" s="127"/>
      <c r="C58" s="16" t="s">
        <v>150</v>
      </c>
      <c r="D58" s="20">
        <v>82052328</v>
      </c>
      <c r="E58" s="20">
        <v>82052328</v>
      </c>
      <c r="F58" s="12"/>
    </row>
    <row r="59" spans="1:9">
      <c r="A59" s="127" t="s">
        <v>151</v>
      </c>
      <c r="B59" s="127"/>
      <c r="C59" s="16" t="s">
        <v>152</v>
      </c>
      <c r="D59" s="20"/>
      <c r="E59" s="20"/>
      <c r="F59" s="23"/>
    </row>
    <row r="60" spans="1:9">
      <c r="A60" s="127" t="s">
        <v>153</v>
      </c>
      <c r="B60" s="127"/>
      <c r="C60" s="16" t="s">
        <v>154</v>
      </c>
      <c r="D60" s="20"/>
      <c r="E60" s="20"/>
      <c r="F60" s="23"/>
    </row>
    <row r="61" spans="1:9">
      <c r="A61" s="127" t="s">
        <v>155</v>
      </c>
      <c r="B61" s="127"/>
      <c r="C61" s="16" t="s">
        <v>156</v>
      </c>
      <c r="D61" s="20"/>
      <c r="E61" s="20"/>
      <c r="F61" s="23"/>
    </row>
    <row r="62" spans="1:9">
      <c r="A62" s="127" t="s">
        <v>157</v>
      </c>
      <c r="B62" s="127"/>
      <c r="C62" s="16" t="s">
        <v>158</v>
      </c>
      <c r="D62" s="17">
        <v>-426940525.39109999</v>
      </c>
      <c r="E62" s="17">
        <v>-539877089.4117986</v>
      </c>
      <c r="F62" s="23"/>
      <c r="G62" s="23"/>
      <c r="H62" s="23"/>
      <c r="I62" s="23"/>
    </row>
    <row r="63" spans="1:9">
      <c r="A63" s="127" t="s">
        <v>159</v>
      </c>
      <c r="B63" s="127"/>
      <c r="C63" s="14" t="s">
        <v>160</v>
      </c>
      <c r="D63" s="24">
        <v>196933602.60890001</v>
      </c>
      <c r="E63" s="24">
        <v>83997038.588201404</v>
      </c>
      <c r="F63" s="23"/>
      <c r="G63" s="18"/>
      <c r="H63" s="18"/>
    </row>
    <row r="64" spans="1:9">
      <c r="A64" s="127" t="s">
        <v>161</v>
      </c>
      <c r="B64" s="127"/>
      <c r="C64" s="14" t="s">
        <v>96</v>
      </c>
      <c r="D64" s="15">
        <v>254681306.2089</v>
      </c>
      <c r="E64" s="15">
        <v>175375742.1882014</v>
      </c>
      <c r="F64" s="23"/>
      <c r="G64" s="23"/>
      <c r="H64" s="18"/>
    </row>
    <row r="65" spans="1:9">
      <c r="A65" s="25"/>
      <c r="B65" s="25"/>
      <c r="C65" s="26"/>
      <c r="D65" s="27"/>
      <c r="E65" s="27"/>
      <c r="F65" s="23"/>
      <c r="G65" s="23"/>
    </row>
    <row r="66" spans="1:9">
      <c r="A66" s="28"/>
      <c r="B66" s="28"/>
      <c r="C66" s="28"/>
      <c r="D66" s="29"/>
      <c r="E66" s="30"/>
      <c r="G66" s="12"/>
    </row>
    <row r="67" spans="1:9">
      <c r="A67" s="133" t="s">
        <v>162</v>
      </c>
      <c r="B67" s="133"/>
      <c r="C67" s="133"/>
      <c r="D67" s="133"/>
      <c r="E67" s="133"/>
      <c r="G67" s="12"/>
    </row>
    <row r="68" spans="1:9">
      <c r="A68" s="31"/>
      <c r="B68" s="31"/>
      <c r="C68" s="31"/>
      <c r="D68" s="31"/>
      <c r="E68" s="31"/>
      <c r="H68" s="12"/>
    </row>
    <row r="69" spans="1:9">
      <c r="A69" s="133" t="s">
        <v>163</v>
      </c>
      <c r="B69" s="133"/>
      <c r="C69" s="133"/>
      <c r="D69" s="133"/>
      <c r="E69" s="133"/>
      <c r="H69" s="18"/>
    </row>
    <row r="70" spans="1:9">
      <c r="D70" s="32"/>
      <c r="E70" s="32"/>
      <c r="H70" s="12"/>
    </row>
    <row r="71" spans="1:9">
      <c r="I71" s="12"/>
    </row>
    <row r="74" spans="1:9">
      <c r="H74" s="12"/>
    </row>
    <row r="75" spans="1:9">
      <c r="H75" s="12"/>
    </row>
    <row r="76" spans="1:9">
      <c r="H76" s="12"/>
    </row>
    <row r="77" spans="1:9">
      <c r="H77" s="12"/>
    </row>
    <row r="78" spans="1:9">
      <c r="H78" s="12"/>
    </row>
    <row r="79" spans="1:9">
      <c r="H79" s="12"/>
    </row>
    <row r="80" spans="1:9">
      <c r="H80" s="12"/>
    </row>
    <row r="81" spans="8:8">
      <c r="H81" s="12"/>
    </row>
    <row r="82" spans="8:8">
      <c r="H82" s="12"/>
    </row>
  </sheetData>
  <mergeCells count="64">
    <mergeCell ref="A63:B63"/>
    <mergeCell ref="A64:B64"/>
    <mergeCell ref="A67:E67"/>
    <mergeCell ref="A69:E69"/>
    <mergeCell ref="A57:B57"/>
    <mergeCell ref="A58:B58"/>
    <mergeCell ref="A59:B59"/>
    <mergeCell ref="A60:B60"/>
    <mergeCell ref="A61:B61"/>
    <mergeCell ref="A62:B62"/>
    <mergeCell ref="A56:B56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44:B44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8:B8"/>
    <mergeCell ref="B2:E2"/>
    <mergeCell ref="A4:C4"/>
    <mergeCell ref="D4:E4"/>
    <mergeCell ref="A6:E6"/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H47"/>
  <sheetViews>
    <sheetView topLeftCell="A19" workbookViewId="0">
      <selection sqref="A1:XFD1048576"/>
    </sheetView>
  </sheetViews>
  <sheetFormatPr defaultColWidth="9.140625" defaultRowHeight="15"/>
  <cols>
    <col min="1" max="1" width="8.42578125" style="33" bestFit="1" customWidth="1"/>
    <col min="2" max="2" width="56.5703125" style="34" bestFit="1" customWidth="1"/>
    <col min="3" max="3" width="17.140625" style="34" customWidth="1"/>
    <col min="4" max="4" width="26.5703125" style="35" customWidth="1"/>
    <col min="5" max="5" width="18.85546875" style="36" customWidth="1"/>
    <col min="6" max="6" width="14.5703125" style="34" customWidth="1"/>
    <col min="7" max="7" width="17.7109375" style="34" bestFit="1" customWidth="1"/>
    <col min="8" max="8" width="12.85546875" style="34" bestFit="1" customWidth="1"/>
    <col min="9" max="16384" width="9.140625" style="34"/>
  </cols>
  <sheetData>
    <row r="5" spans="1:8" ht="15" customHeight="1">
      <c r="C5" s="35"/>
    </row>
    <row r="7" spans="1:8" ht="15" customHeight="1">
      <c r="A7" s="136" t="s">
        <v>164</v>
      </c>
      <c r="B7" s="136"/>
      <c r="C7" s="136"/>
      <c r="D7" s="136"/>
    </row>
    <row r="9" spans="1:8" ht="15" customHeight="1">
      <c r="A9" s="137" t="s">
        <v>43</v>
      </c>
      <c r="B9" s="138"/>
      <c r="C9" s="139" t="s">
        <v>44</v>
      </c>
      <c r="D9" s="140"/>
    </row>
    <row r="10" spans="1:8" ht="15" customHeight="1">
      <c r="A10" s="141" t="s">
        <v>165</v>
      </c>
      <c r="B10" s="141"/>
      <c r="C10" s="141"/>
      <c r="D10" s="141"/>
    </row>
    <row r="11" spans="1:8" ht="31.5" customHeight="1">
      <c r="A11" s="37" t="s">
        <v>46</v>
      </c>
      <c r="B11" s="38" t="s">
        <v>166</v>
      </c>
      <c r="C11" s="38" t="s">
        <v>167</v>
      </c>
      <c r="D11" s="37" t="s">
        <v>168</v>
      </c>
      <c r="E11" s="39"/>
    </row>
    <row r="12" spans="1:8" ht="18" customHeight="1">
      <c r="A12" s="40">
        <v>1</v>
      </c>
      <c r="B12" s="41" t="s">
        <v>169</v>
      </c>
      <c r="C12" s="42">
        <v>53499759.916200005</v>
      </c>
      <c r="D12" s="43">
        <v>5000582.7406003475</v>
      </c>
      <c r="E12" s="44"/>
    </row>
    <row r="13" spans="1:8" ht="18" customHeight="1">
      <c r="A13" s="40" t="s">
        <v>95</v>
      </c>
      <c r="B13" s="45" t="s">
        <v>170</v>
      </c>
      <c r="C13" s="46"/>
      <c r="D13" s="47"/>
      <c r="E13" s="44"/>
      <c r="F13" s="48"/>
      <c r="G13" s="35"/>
      <c r="H13" s="49"/>
    </row>
    <row r="14" spans="1:8" ht="18" customHeight="1">
      <c r="A14" s="40">
        <v>3</v>
      </c>
      <c r="B14" s="41" t="s">
        <v>171</v>
      </c>
      <c r="C14" s="42">
        <f>+C12</f>
        <v>53499759.916200005</v>
      </c>
      <c r="D14" s="43">
        <v>5000582.7406003475</v>
      </c>
      <c r="E14" s="44"/>
      <c r="F14" s="49"/>
    </row>
    <row r="15" spans="1:8" ht="18" customHeight="1">
      <c r="A15" s="40">
        <v>4</v>
      </c>
      <c r="B15" s="45" t="s">
        <v>172</v>
      </c>
      <c r="C15" s="46"/>
      <c r="D15" s="47"/>
      <c r="E15" s="44"/>
    </row>
    <row r="16" spans="1:8" ht="18" customHeight="1">
      <c r="A16" s="40">
        <v>5</v>
      </c>
      <c r="B16" s="45" t="s">
        <v>173</v>
      </c>
      <c r="C16" s="46"/>
      <c r="D16" s="47">
        <v>13390.7273</v>
      </c>
      <c r="E16" s="44"/>
    </row>
    <row r="17" spans="1:6" ht="15.75">
      <c r="A17" s="40">
        <v>6</v>
      </c>
      <c r="B17" s="45" t="s">
        <v>174</v>
      </c>
      <c r="C17" s="46"/>
      <c r="D17" s="47"/>
      <c r="E17" s="44"/>
    </row>
    <row r="18" spans="1:6" ht="15.75">
      <c r="A18" s="40">
        <v>7</v>
      </c>
      <c r="B18" s="50" t="s">
        <v>175</v>
      </c>
      <c r="C18" s="46"/>
      <c r="D18" s="47"/>
      <c r="E18" s="44"/>
    </row>
    <row r="19" spans="1:6" ht="15.75">
      <c r="A19" s="40">
        <v>8</v>
      </c>
      <c r="B19" s="50" t="s">
        <v>176</v>
      </c>
      <c r="C19" s="46"/>
      <c r="D19" s="47">
        <v>0</v>
      </c>
      <c r="E19" s="44"/>
    </row>
    <row r="20" spans="1:6">
      <c r="A20" s="40">
        <v>9</v>
      </c>
      <c r="B20" s="50" t="s">
        <v>177</v>
      </c>
      <c r="C20" s="46"/>
      <c r="D20" s="47">
        <v>668100</v>
      </c>
      <c r="E20" s="51"/>
      <c r="F20" s="48"/>
    </row>
    <row r="21" spans="1:6" ht="15.75">
      <c r="A21" s="40">
        <v>10</v>
      </c>
      <c r="B21" s="50" t="s">
        <v>178</v>
      </c>
      <c r="C21" s="46">
        <v>124865000.41229999</v>
      </c>
      <c r="D21" s="47">
        <v>112046012.61960001</v>
      </c>
      <c r="E21" s="44"/>
    </row>
    <row r="22" spans="1:6" ht="15.75">
      <c r="A22" s="40">
        <v>11</v>
      </c>
      <c r="B22" s="50" t="s">
        <v>179</v>
      </c>
      <c r="C22" s="46"/>
      <c r="D22" s="47">
        <v>2409141.7999999998</v>
      </c>
      <c r="E22" s="44"/>
      <c r="F22" s="49"/>
    </row>
    <row r="23" spans="1:6" ht="15.75">
      <c r="A23" s="40">
        <v>12</v>
      </c>
      <c r="B23" s="50" t="s">
        <v>180</v>
      </c>
      <c r="C23" s="46"/>
      <c r="D23" s="47">
        <v>2106939</v>
      </c>
      <c r="E23" s="44"/>
    </row>
    <row r="24" spans="1:6" ht="15.75">
      <c r="A24" s="40">
        <v>13</v>
      </c>
      <c r="B24" s="50" t="s">
        <v>181</v>
      </c>
      <c r="C24" s="46">
        <v>4380852.1950000282</v>
      </c>
      <c r="D24" s="47">
        <v>-719035.70359899045</v>
      </c>
      <c r="E24" s="44"/>
      <c r="F24" s="49"/>
    </row>
    <row r="25" spans="1:6" ht="15.75">
      <c r="A25" s="40">
        <v>14</v>
      </c>
      <c r="B25" s="50" t="s">
        <v>182</v>
      </c>
      <c r="C25" s="46"/>
      <c r="D25" s="47"/>
      <c r="E25" s="44"/>
    </row>
    <row r="26" spans="1:6" ht="15.75">
      <c r="A26" s="40">
        <v>15</v>
      </c>
      <c r="B26" s="50" t="s">
        <v>183</v>
      </c>
      <c r="C26" s="46"/>
      <c r="D26" s="47"/>
      <c r="E26" s="44"/>
    </row>
    <row r="27" spans="1:6" ht="15.75">
      <c r="A27" s="40">
        <v>16</v>
      </c>
      <c r="B27" s="50" t="s">
        <v>184</v>
      </c>
      <c r="C27" s="46"/>
      <c r="D27" s="47"/>
      <c r="E27" s="44"/>
    </row>
    <row r="28" spans="1:6" ht="15.75">
      <c r="A28" s="40">
        <v>17</v>
      </c>
      <c r="B28" s="50" t="s">
        <v>185</v>
      </c>
      <c r="C28" s="46"/>
      <c r="D28" s="47">
        <v>0</v>
      </c>
      <c r="E28" s="44"/>
    </row>
    <row r="29" spans="1:6" ht="15.75">
      <c r="A29" s="52">
        <v>18</v>
      </c>
      <c r="B29" s="53" t="s">
        <v>186</v>
      </c>
      <c r="C29" s="42">
        <v>-66984388.301099949</v>
      </c>
      <c r="D29" s="43">
        <v>-110828316.65529865</v>
      </c>
      <c r="E29" s="44"/>
      <c r="F29" s="54"/>
    </row>
    <row r="30" spans="1:6" ht="15.75">
      <c r="A30" s="40">
        <v>19</v>
      </c>
      <c r="B30" s="50" t="s">
        <v>187</v>
      </c>
      <c r="C30" s="46"/>
      <c r="D30" s="47">
        <v>1308.3654000000004</v>
      </c>
      <c r="E30" s="55"/>
      <c r="F30" s="49"/>
    </row>
    <row r="31" spans="1:6">
      <c r="A31" s="52">
        <v>20</v>
      </c>
      <c r="B31" s="53" t="s">
        <v>188</v>
      </c>
      <c r="C31" s="42">
        <v>-66984388.301099949</v>
      </c>
      <c r="D31" s="43">
        <v>-112936564.02069865</v>
      </c>
      <c r="E31" s="39"/>
      <c r="F31" s="48"/>
    </row>
    <row r="32" spans="1:6">
      <c r="A32" s="52">
        <v>21</v>
      </c>
      <c r="B32" s="53" t="s">
        <v>189</v>
      </c>
      <c r="C32" s="42"/>
      <c r="D32" s="43"/>
      <c r="E32" s="39"/>
    </row>
    <row r="33" spans="1:8" ht="18" customHeight="1">
      <c r="A33" s="52">
        <v>22</v>
      </c>
      <c r="B33" s="53" t="s">
        <v>190</v>
      </c>
      <c r="C33" s="42"/>
      <c r="D33" s="43"/>
      <c r="E33" s="39"/>
    </row>
    <row r="34" spans="1:8" ht="18" customHeight="1">
      <c r="A34" s="40">
        <v>23</v>
      </c>
      <c r="B34" s="50" t="s">
        <v>191</v>
      </c>
      <c r="C34" s="46"/>
      <c r="D34" s="47"/>
      <c r="E34" s="39"/>
    </row>
    <row r="35" spans="1:8" ht="18" customHeight="1">
      <c r="A35" s="40">
        <v>24</v>
      </c>
      <c r="B35" s="50" t="s">
        <v>192</v>
      </c>
      <c r="C35" s="46"/>
      <c r="D35" s="47"/>
      <c r="E35" s="39"/>
    </row>
    <row r="36" spans="1:8" ht="18" customHeight="1">
      <c r="A36" s="40">
        <v>25</v>
      </c>
      <c r="B36" s="50" t="s">
        <v>193</v>
      </c>
      <c r="C36" s="46"/>
      <c r="D36" s="47"/>
      <c r="E36" s="39"/>
    </row>
    <row r="37" spans="1:8" ht="18" customHeight="1">
      <c r="A37" s="40">
        <v>26</v>
      </c>
      <c r="B37" s="50" t="s">
        <v>194</v>
      </c>
      <c r="C37" s="46"/>
      <c r="D37" s="47"/>
      <c r="E37" s="39"/>
    </row>
    <row r="38" spans="1:8" ht="18" customHeight="1">
      <c r="A38" s="52">
        <v>27</v>
      </c>
      <c r="B38" s="53" t="s">
        <v>195</v>
      </c>
      <c r="C38" s="42"/>
      <c r="D38" s="43"/>
      <c r="E38" s="39"/>
      <c r="F38" s="49"/>
      <c r="G38" s="35"/>
      <c r="H38" s="49"/>
    </row>
    <row r="39" spans="1:8" ht="18" customHeight="1">
      <c r="A39" s="52">
        <v>28</v>
      </c>
      <c r="B39" s="53" t="s">
        <v>196</v>
      </c>
      <c r="C39" s="42"/>
      <c r="D39" s="43">
        <v>0</v>
      </c>
      <c r="E39" s="39"/>
      <c r="F39" s="48"/>
    </row>
    <row r="40" spans="1:8" ht="15" customHeight="1">
      <c r="A40" s="142"/>
      <c r="B40" s="142"/>
      <c r="C40" s="142"/>
      <c r="D40" s="142"/>
    </row>
    <row r="41" spans="1:8" ht="15" customHeight="1">
      <c r="A41" s="56"/>
      <c r="B41" s="57"/>
      <c r="C41" s="56"/>
      <c r="D41" s="56"/>
    </row>
    <row r="42" spans="1:8" ht="15" customHeight="1">
      <c r="A42" s="134" t="s">
        <v>162</v>
      </c>
      <c r="B42" s="135"/>
      <c r="C42" s="135"/>
      <c r="D42" s="135"/>
      <c r="E42" s="58"/>
    </row>
    <row r="43" spans="1:8" ht="8.25" customHeight="1">
      <c r="A43" s="59"/>
      <c r="B43" s="60"/>
      <c r="C43" s="60"/>
      <c r="D43" s="59"/>
      <c r="E43" s="58"/>
    </row>
    <row r="44" spans="1:8" ht="15" customHeight="1">
      <c r="A44" s="134" t="s">
        <v>163</v>
      </c>
      <c r="B44" s="135"/>
      <c r="C44" s="135"/>
      <c r="D44" s="135"/>
      <c r="E44" s="58"/>
    </row>
    <row r="45" spans="1:8" ht="15" customHeight="1">
      <c r="A45" s="61"/>
      <c r="D45" s="62"/>
    </row>
    <row r="46" spans="1:8" ht="15" customHeight="1">
      <c r="A46" s="63"/>
      <c r="B46" s="64"/>
      <c r="C46" s="65"/>
      <c r="D46" s="66"/>
    </row>
    <row r="47" spans="1:8" ht="15" customHeight="1">
      <c r="A47" s="61"/>
      <c r="D47" s="62"/>
    </row>
  </sheetData>
  <mergeCells count="7">
    <mergeCell ref="A44:D44"/>
    <mergeCell ref="A7:D7"/>
    <mergeCell ref="A9:B9"/>
    <mergeCell ref="C9:D9"/>
    <mergeCell ref="A10:D10"/>
    <mergeCell ref="A40:D40"/>
    <mergeCell ref="A42:D4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0"/>
  <sheetViews>
    <sheetView workbookViewId="0">
      <selection sqref="A1:XFD1048576"/>
    </sheetView>
  </sheetViews>
  <sheetFormatPr defaultColWidth="9.140625" defaultRowHeight="12.75"/>
  <cols>
    <col min="1" max="1" width="4.140625" style="67" customWidth="1"/>
    <col min="2" max="2" width="4" style="67" customWidth="1"/>
    <col min="3" max="3" width="29.7109375" style="67" customWidth="1"/>
    <col min="4" max="4" width="15" style="67" customWidth="1"/>
    <col min="5" max="5" width="9.7109375" style="67" customWidth="1"/>
    <col min="6" max="6" width="12.28515625" style="67" bestFit="1" customWidth="1"/>
    <col min="7" max="7" width="11.85546875" style="67" customWidth="1"/>
    <col min="8" max="8" width="10.85546875" style="67" customWidth="1"/>
    <col min="9" max="9" width="10" style="67" customWidth="1"/>
    <col min="10" max="10" width="16.7109375" style="67" customWidth="1"/>
    <col min="11" max="11" width="18.140625" style="67" customWidth="1"/>
    <col min="12" max="12" width="16" style="67" customWidth="1"/>
    <col min="13" max="16384" width="9.140625" style="67"/>
  </cols>
  <sheetData>
    <row r="3" spans="1:13" ht="15.75">
      <c r="A3" s="144" t="s">
        <v>197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5" spans="1:13">
      <c r="A5" s="145" t="str">
        <f>+[1]баланс!A4</f>
        <v>БЛЮСКАЙ СЕКЬЮРИТИЗ ҮЦК ХК</v>
      </c>
      <c r="B5" s="146"/>
      <c r="C5" s="146"/>
      <c r="D5" s="147" t="s">
        <v>198</v>
      </c>
      <c r="E5" s="147"/>
      <c r="F5" s="147"/>
      <c r="G5" s="147"/>
      <c r="H5" s="147"/>
      <c r="I5" s="147"/>
      <c r="J5" s="148" t="str">
        <f>+[1]орлого!C9</f>
        <v>2023/01/01-2023/12/31</v>
      </c>
      <c r="K5" s="147"/>
    </row>
    <row r="7" spans="1:13" ht="51">
      <c r="A7" s="68"/>
      <c r="B7" s="149" t="s">
        <v>166</v>
      </c>
      <c r="C7" s="149"/>
      <c r="D7" s="68" t="s">
        <v>199</v>
      </c>
      <c r="E7" s="68" t="s">
        <v>200</v>
      </c>
      <c r="F7" s="68" t="s">
        <v>201</v>
      </c>
      <c r="G7" s="68" t="s">
        <v>202</v>
      </c>
      <c r="H7" s="68" t="s">
        <v>203</v>
      </c>
      <c r="I7" s="68" t="s">
        <v>204</v>
      </c>
      <c r="J7" s="68" t="s">
        <v>205</v>
      </c>
      <c r="K7" s="68" t="s">
        <v>206</v>
      </c>
    </row>
    <row r="8" spans="1:13" s="72" customFormat="1">
      <c r="A8" s="69">
        <v>1</v>
      </c>
      <c r="B8" s="143" t="s">
        <v>207</v>
      </c>
      <c r="C8" s="143"/>
      <c r="D8" s="70">
        <f>+[1]баланс!D55</f>
        <v>541821800</v>
      </c>
      <c r="E8" s="70"/>
      <c r="F8" s="70">
        <f>+'[1]GB-2023 end'!L94</f>
        <v>82052328</v>
      </c>
      <c r="G8" s="70"/>
      <c r="H8" s="70"/>
      <c r="I8" s="70"/>
      <c r="J8" s="71">
        <v>-359956137.08999997</v>
      </c>
      <c r="K8" s="71">
        <f>+D8+F8+J8</f>
        <v>263917990.91000003</v>
      </c>
    </row>
    <row r="9" spans="1:13">
      <c r="A9" s="73">
        <v>2</v>
      </c>
      <c r="B9" s="150" t="s">
        <v>208</v>
      </c>
      <c r="C9" s="150"/>
      <c r="D9" s="74"/>
      <c r="E9" s="74"/>
      <c r="F9" s="74"/>
      <c r="G9" s="74"/>
      <c r="H9" s="74"/>
      <c r="I9" s="74"/>
      <c r="J9" s="75"/>
      <c r="K9" s="75">
        <v>0</v>
      </c>
    </row>
    <row r="10" spans="1:13" s="79" customFormat="1" ht="15">
      <c r="A10" s="76">
        <v>3</v>
      </c>
      <c r="B10" s="151" t="s">
        <v>209</v>
      </c>
      <c r="C10" s="151"/>
      <c r="D10" s="77"/>
      <c r="E10" s="77"/>
      <c r="F10" s="77"/>
      <c r="G10" s="77"/>
      <c r="H10" s="77"/>
      <c r="I10" s="77"/>
      <c r="J10" s="78">
        <v>0</v>
      </c>
      <c r="K10" s="78">
        <v>0</v>
      </c>
      <c r="M10" s="80"/>
    </row>
    <row r="11" spans="1:13" ht="15">
      <c r="A11" s="73">
        <v>4</v>
      </c>
      <c r="B11" s="150" t="s">
        <v>210</v>
      </c>
      <c r="C11" s="150"/>
      <c r="D11" s="74"/>
      <c r="E11" s="74"/>
      <c r="F11" s="74"/>
      <c r="G11" s="74"/>
      <c r="H11" s="74"/>
      <c r="I11" s="74"/>
      <c r="J11" s="74"/>
      <c r="K11" s="74"/>
      <c r="M11" s="80"/>
    </row>
    <row r="12" spans="1:13" ht="15">
      <c r="A12" s="73">
        <v>5</v>
      </c>
      <c r="B12" s="150" t="s">
        <v>211</v>
      </c>
      <c r="C12" s="150"/>
      <c r="D12" s="74"/>
      <c r="E12" s="74"/>
      <c r="F12" s="74"/>
      <c r="G12" s="74"/>
      <c r="H12" s="74"/>
      <c r="I12" s="74"/>
      <c r="J12" s="74"/>
      <c r="K12" s="74"/>
      <c r="M12" s="80"/>
    </row>
    <row r="13" spans="1:13" ht="15">
      <c r="A13" s="73">
        <v>6</v>
      </c>
      <c r="B13" s="150" t="s">
        <v>212</v>
      </c>
      <c r="C13" s="150"/>
      <c r="D13" s="74"/>
      <c r="E13" s="74"/>
      <c r="F13" s="74"/>
      <c r="G13" s="74"/>
      <c r="H13" s="74"/>
      <c r="I13" s="74"/>
      <c r="J13" s="74"/>
      <c r="K13" s="74"/>
      <c r="M13" s="81"/>
    </row>
    <row r="14" spans="1:13" ht="15">
      <c r="A14" s="73">
        <v>7</v>
      </c>
      <c r="B14" s="150" t="s">
        <v>213</v>
      </c>
      <c r="C14" s="150"/>
      <c r="D14" s="74"/>
      <c r="E14" s="74"/>
      <c r="F14" s="74"/>
      <c r="G14" s="74"/>
      <c r="H14" s="74"/>
      <c r="I14" s="74"/>
      <c r="J14" s="74">
        <v>-66984388.301099949</v>
      </c>
      <c r="K14" s="74">
        <f>+J14</f>
        <v>-66984388.301099949</v>
      </c>
      <c r="M14" s="80"/>
    </row>
    <row r="15" spans="1:13">
      <c r="A15" s="73">
        <v>8</v>
      </c>
      <c r="B15" s="150" t="s">
        <v>214</v>
      </c>
      <c r="C15" s="150"/>
      <c r="D15" s="74"/>
      <c r="E15" s="74"/>
      <c r="F15" s="74"/>
      <c r="G15" s="74"/>
      <c r="H15" s="74"/>
      <c r="I15" s="74"/>
      <c r="J15" s="74"/>
      <c r="K15" s="74"/>
    </row>
    <row r="16" spans="1:13" s="72" customFormat="1">
      <c r="A16" s="69">
        <v>9</v>
      </c>
      <c r="B16" s="143" t="s">
        <v>215</v>
      </c>
      <c r="C16" s="143"/>
      <c r="D16" s="70">
        <f>+D8</f>
        <v>541821800</v>
      </c>
      <c r="E16" s="70"/>
      <c r="F16" s="70">
        <f>+F8</f>
        <v>82052328</v>
      </c>
      <c r="G16" s="70"/>
      <c r="H16" s="70"/>
      <c r="I16" s="70"/>
      <c r="J16" s="71">
        <f>+J8+J14</f>
        <v>-426940525.39109993</v>
      </c>
      <c r="K16" s="71">
        <f>+D16+F16+J16</f>
        <v>196933602.60890007</v>
      </c>
      <c r="L16" s="82"/>
    </row>
    <row r="17" spans="1:12">
      <c r="A17" s="73">
        <v>10</v>
      </c>
      <c r="B17" s="150" t="s">
        <v>208</v>
      </c>
      <c r="C17" s="150"/>
      <c r="D17" s="74"/>
      <c r="E17" s="74"/>
      <c r="F17" s="74"/>
      <c r="G17" s="74"/>
      <c r="H17" s="74"/>
      <c r="I17" s="74"/>
      <c r="J17" s="74">
        <f>+'[1]GB-2023 end'!P97</f>
        <v>0</v>
      </c>
      <c r="K17" s="74">
        <f>+J17</f>
        <v>0</v>
      </c>
      <c r="L17" s="83"/>
    </row>
    <row r="18" spans="1:12">
      <c r="A18" s="73">
        <v>11</v>
      </c>
      <c r="B18" s="150" t="s">
        <v>209</v>
      </c>
      <c r="C18" s="150"/>
      <c r="D18" s="74">
        <f>+D16</f>
        <v>541821800</v>
      </c>
      <c r="E18" s="74"/>
      <c r="F18" s="74">
        <f>+F16</f>
        <v>82052328</v>
      </c>
      <c r="G18" s="74"/>
      <c r="H18" s="74"/>
      <c r="I18" s="74"/>
      <c r="J18" s="75">
        <f>+J16+J17</f>
        <v>-426940525.39109993</v>
      </c>
      <c r="K18" s="75">
        <f>+D18+J18+F18</f>
        <v>196933602.60890007</v>
      </c>
    </row>
    <row r="19" spans="1:12">
      <c r="A19" s="73">
        <v>12</v>
      </c>
      <c r="B19" s="150" t="s">
        <v>210</v>
      </c>
      <c r="C19" s="150"/>
      <c r="D19" s="74"/>
      <c r="E19" s="74"/>
      <c r="F19" s="74"/>
      <c r="G19" s="74"/>
      <c r="H19" s="74"/>
      <c r="I19" s="74"/>
      <c r="J19" s="74"/>
      <c r="K19" s="74"/>
    </row>
    <row r="20" spans="1:12">
      <c r="A20" s="73">
        <v>13</v>
      </c>
      <c r="B20" s="150" t="s">
        <v>211</v>
      </c>
      <c r="C20" s="150"/>
      <c r="D20" s="74"/>
      <c r="E20" s="74"/>
      <c r="F20" s="74"/>
      <c r="G20" s="74"/>
      <c r="H20" s="74"/>
      <c r="I20" s="74"/>
      <c r="J20" s="74"/>
      <c r="K20" s="74">
        <f>+D20</f>
        <v>0</v>
      </c>
    </row>
    <row r="21" spans="1:12">
      <c r="A21" s="73">
        <v>14</v>
      </c>
      <c r="B21" s="150" t="s">
        <v>212</v>
      </c>
      <c r="C21" s="150"/>
      <c r="D21" s="74"/>
      <c r="E21" s="74"/>
      <c r="F21" s="74"/>
      <c r="G21" s="74"/>
      <c r="H21" s="74"/>
      <c r="I21" s="74"/>
      <c r="J21" s="74"/>
      <c r="K21" s="74"/>
      <c r="L21" s="84"/>
    </row>
    <row r="22" spans="1:12">
      <c r="A22" s="73">
        <v>15</v>
      </c>
      <c r="B22" s="150" t="s">
        <v>213</v>
      </c>
      <c r="C22" s="150"/>
      <c r="D22" s="74"/>
      <c r="E22" s="74"/>
      <c r="F22" s="74"/>
      <c r="G22" s="74"/>
      <c r="H22" s="74"/>
      <c r="I22" s="74"/>
      <c r="J22" s="75">
        <f>+[1]орлого!D31</f>
        <v>-112936564.02069865</v>
      </c>
      <c r="K22" s="75">
        <f>+J22</f>
        <v>-112936564.02069865</v>
      </c>
    </row>
    <row r="23" spans="1:12">
      <c r="A23" s="73">
        <v>16</v>
      </c>
      <c r="B23" s="150" t="s">
        <v>214</v>
      </c>
      <c r="C23" s="150"/>
      <c r="D23" s="74"/>
      <c r="E23" s="74"/>
      <c r="F23" s="74"/>
      <c r="G23" s="74"/>
      <c r="H23" s="74"/>
      <c r="I23" s="74"/>
      <c r="J23" s="74"/>
      <c r="K23" s="74"/>
    </row>
    <row r="24" spans="1:12" s="72" customFormat="1">
      <c r="A24" s="69">
        <v>17</v>
      </c>
      <c r="B24" s="143" t="s">
        <v>216</v>
      </c>
      <c r="C24" s="143"/>
      <c r="D24" s="70">
        <f>+D18+D20</f>
        <v>541821800</v>
      </c>
      <c r="E24" s="70">
        <f t="shared" ref="E24:I24" si="0">SUM(E18:E23)</f>
        <v>0</v>
      </c>
      <c r="F24" s="70">
        <f t="shared" si="0"/>
        <v>82052328</v>
      </c>
      <c r="G24" s="70">
        <f t="shared" si="0"/>
        <v>0</v>
      </c>
      <c r="H24" s="70">
        <f t="shared" si="0"/>
        <v>0</v>
      </c>
      <c r="I24" s="70">
        <f t="shared" si="0"/>
        <v>0</v>
      </c>
      <c r="J24" s="71">
        <f>+J18+J22</f>
        <v>-539877089.4117986</v>
      </c>
      <c r="K24" s="71">
        <f>+K18+K22</f>
        <v>83997038.588201419</v>
      </c>
      <c r="L24" s="85">
        <f>+K24-[2]баланс!E63</f>
        <v>0</v>
      </c>
    </row>
    <row r="25" spans="1:12" s="72" customFormat="1">
      <c r="A25" s="86"/>
      <c r="B25" s="87"/>
      <c r="C25" s="87"/>
      <c r="D25" s="88"/>
      <c r="E25" s="88"/>
      <c r="F25" s="88"/>
      <c r="G25" s="88"/>
      <c r="H25" s="88"/>
      <c r="I25" s="88"/>
      <c r="J25" s="89"/>
      <c r="K25" s="89"/>
      <c r="L25" s="90"/>
    </row>
    <row r="26" spans="1:12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</row>
    <row r="27" spans="1:12">
      <c r="A27" s="152" t="str">
        <f>+[1]орлого!A42</f>
        <v xml:space="preserve">                                    ЕРӨНХИЙ ЗАХИРАЛ_________________________ ( Г.Оюунболд)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</row>
    <row r="28" spans="1:1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2"/>
    </row>
    <row r="29" spans="1:12">
      <c r="A29" s="152" t="str">
        <f>+[1]орлого!A44</f>
        <v xml:space="preserve">                                    ЕРӨНХИЙ НЯ БО   ___________________________  (.....................)                                                        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93"/>
    </row>
    <row r="30" spans="1:12">
      <c r="A30" s="147"/>
      <c r="B30" s="147"/>
      <c r="C30" s="154"/>
      <c r="D30" s="154"/>
      <c r="E30" s="154"/>
      <c r="F30" s="154"/>
      <c r="G30" s="154"/>
      <c r="H30" s="154"/>
      <c r="I30" s="147"/>
      <c r="J30" s="147"/>
      <c r="K30" s="94"/>
    </row>
  </sheetData>
  <mergeCells count="28">
    <mergeCell ref="A29:K29"/>
    <mergeCell ref="A30:B30"/>
    <mergeCell ref="C30:H30"/>
    <mergeCell ref="I30:J30"/>
    <mergeCell ref="B21:C21"/>
    <mergeCell ref="B22:C22"/>
    <mergeCell ref="B23:C23"/>
    <mergeCell ref="B24:C24"/>
    <mergeCell ref="A26:K26"/>
    <mergeCell ref="A27:K27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8:C8"/>
    <mergeCell ref="A3:K3"/>
    <mergeCell ref="A5:C5"/>
    <mergeCell ref="D5:I5"/>
    <mergeCell ref="J5:K5"/>
    <mergeCell ref="B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B1" workbookViewId="0">
      <selection activeCell="B1" sqref="A1:XFD1048576"/>
    </sheetView>
  </sheetViews>
  <sheetFormatPr defaultColWidth="9.140625" defaultRowHeight="12.75"/>
  <cols>
    <col min="1" max="1" width="26.42578125" style="11" hidden="1" customWidth="1"/>
    <col min="2" max="2" width="8.28515625" style="11" customWidth="1"/>
    <col min="3" max="3" width="53.7109375" style="11" customWidth="1"/>
    <col min="4" max="4" width="15.140625" style="11" customWidth="1"/>
    <col min="5" max="5" width="18" style="11" customWidth="1"/>
    <col min="6" max="6" width="16.7109375" style="18" customWidth="1"/>
    <col min="7" max="7" width="15.42578125" style="11" customWidth="1"/>
    <col min="8" max="8" width="17.85546875" style="11" bestFit="1" customWidth="1"/>
    <col min="9" max="9" width="16.140625" style="11" bestFit="1" customWidth="1"/>
    <col min="10" max="10" width="11" style="11" bestFit="1" customWidth="1"/>
    <col min="11" max="11" width="12.5703125" style="11" bestFit="1" customWidth="1"/>
    <col min="12" max="16384" width="9.140625" style="11"/>
  </cols>
  <sheetData>
    <row r="1" spans="1:9" ht="15.75">
      <c r="B1" s="157" t="s">
        <v>217</v>
      </c>
      <c r="C1" s="157"/>
      <c r="D1" s="157"/>
      <c r="E1" s="157"/>
    </row>
    <row r="3" spans="1:9">
      <c r="B3" s="158" t="str">
        <f>+[2]баланс!A4</f>
        <v>БЛЮСКАЙ СЕКЬЮРИТИЗ ҮЦК ХК</v>
      </c>
      <c r="C3" s="158"/>
      <c r="D3" s="130" t="str">
        <f>+[2]баланс!D4</f>
        <v>2023/01/01-2023/12/31</v>
      </c>
      <c r="E3" s="159"/>
    </row>
    <row r="4" spans="1:9">
      <c r="B4" s="131" t="s">
        <v>45</v>
      </c>
      <c r="C4" s="131"/>
      <c r="D4" s="131"/>
      <c r="E4" s="131"/>
    </row>
    <row r="5" spans="1:9" ht="25.5">
      <c r="B5" s="13" t="s">
        <v>46</v>
      </c>
      <c r="C5" s="95" t="s">
        <v>166</v>
      </c>
      <c r="D5" s="13" t="s">
        <v>167</v>
      </c>
      <c r="E5" s="13" t="s">
        <v>168</v>
      </c>
    </row>
    <row r="6" spans="1:9" s="96" customFormat="1">
      <c r="B6" s="97">
        <v>1</v>
      </c>
      <c r="C6" s="98" t="s">
        <v>218</v>
      </c>
      <c r="D6" s="15"/>
      <c r="E6" s="15"/>
      <c r="F6" s="99"/>
    </row>
    <row r="7" spans="1:9">
      <c r="A7" s="11" t="s">
        <v>219</v>
      </c>
      <c r="B7" s="100">
        <v>1.1000000000000001</v>
      </c>
      <c r="C7" s="101" t="s">
        <v>220</v>
      </c>
      <c r="D7" s="15">
        <v>53499759.916200005</v>
      </c>
      <c r="E7" s="15">
        <v>1806900</v>
      </c>
      <c r="F7" s="23"/>
    </row>
    <row r="8" spans="1:9">
      <c r="A8" s="11" t="s">
        <v>221</v>
      </c>
      <c r="B8" s="16" t="s">
        <v>53</v>
      </c>
      <c r="C8" s="101" t="s">
        <v>222</v>
      </c>
      <c r="D8" s="20">
        <v>53499759.916200005</v>
      </c>
      <c r="E8" s="17">
        <v>1806900</v>
      </c>
      <c r="F8" s="23"/>
      <c r="G8" s="23"/>
      <c r="H8" s="23"/>
    </row>
    <row r="9" spans="1:9">
      <c r="A9" s="11" t="s">
        <v>223</v>
      </c>
      <c r="B9" s="16" t="s">
        <v>55</v>
      </c>
      <c r="C9" s="101" t="s">
        <v>224</v>
      </c>
      <c r="D9" s="20"/>
      <c r="E9" s="17">
        <v>0</v>
      </c>
      <c r="F9" s="23"/>
    </row>
    <row r="10" spans="1:9">
      <c r="A10" s="11" t="s">
        <v>225</v>
      </c>
      <c r="B10" s="16" t="s">
        <v>57</v>
      </c>
      <c r="C10" s="101" t="s">
        <v>226</v>
      </c>
      <c r="D10" s="20"/>
      <c r="E10" s="17">
        <v>0</v>
      </c>
      <c r="F10" s="23"/>
    </row>
    <row r="11" spans="1:9">
      <c r="A11" s="11" t="s">
        <v>227</v>
      </c>
      <c r="B11" s="16" t="s">
        <v>59</v>
      </c>
      <c r="C11" s="101" t="s">
        <v>228</v>
      </c>
      <c r="D11" s="20"/>
      <c r="E11" s="17">
        <v>0</v>
      </c>
      <c r="F11" s="23"/>
      <c r="G11" s="23"/>
    </row>
    <row r="12" spans="1:9">
      <c r="A12" s="11" t="s">
        <v>229</v>
      </c>
      <c r="B12" s="16" t="s">
        <v>61</v>
      </c>
      <c r="C12" s="101" t="s">
        <v>230</v>
      </c>
      <c r="D12" s="20"/>
      <c r="E12" s="17">
        <v>0</v>
      </c>
      <c r="F12" s="23"/>
    </row>
    <row r="13" spans="1:9">
      <c r="A13" s="11" t="s">
        <v>231</v>
      </c>
      <c r="B13" s="16" t="s">
        <v>63</v>
      </c>
      <c r="C13" s="101" t="s">
        <v>232</v>
      </c>
      <c r="D13" s="20">
        <v>0</v>
      </c>
      <c r="E13" s="17">
        <v>0</v>
      </c>
      <c r="F13" s="23"/>
      <c r="G13" s="23"/>
    </row>
    <row r="14" spans="1:9">
      <c r="A14" s="11" t="s">
        <v>233</v>
      </c>
      <c r="B14" s="100">
        <v>1.2</v>
      </c>
      <c r="C14" s="101" t="s">
        <v>234</v>
      </c>
      <c r="D14" s="15">
        <v>103184157.28</v>
      </c>
      <c r="E14" s="24">
        <v>106502901.785</v>
      </c>
      <c r="F14" s="23"/>
      <c r="G14" s="23"/>
    </row>
    <row r="15" spans="1:9">
      <c r="A15" s="11" t="s">
        <v>235</v>
      </c>
      <c r="B15" s="16" t="s">
        <v>75</v>
      </c>
      <c r="C15" s="101" t="s">
        <v>236</v>
      </c>
      <c r="D15" s="20">
        <v>61165750</v>
      </c>
      <c r="E15" s="17">
        <v>51843450</v>
      </c>
      <c r="F15" s="102"/>
      <c r="G15" s="23"/>
      <c r="I15" s="23"/>
    </row>
    <row r="16" spans="1:9">
      <c r="A16" s="11" t="s">
        <v>237</v>
      </c>
      <c r="B16" s="16" t="s">
        <v>77</v>
      </c>
      <c r="C16" s="101" t="s">
        <v>238</v>
      </c>
      <c r="D16" s="20">
        <v>546259.06000000006</v>
      </c>
      <c r="E16" s="17">
        <v>9152364</v>
      </c>
      <c r="F16" s="102"/>
      <c r="G16" s="23"/>
      <c r="I16" s="23"/>
    </row>
    <row r="17" spans="1:11">
      <c r="A17" s="11" t="s">
        <v>239</v>
      </c>
      <c r="B17" s="16" t="s">
        <v>79</v>
      </c>
      <c r="C17" s="101" t="s">
        <v>240</v>
      </c>
      <c r="D17" s="20">
        <v>0</v>
      </c>
      <c r="E17" s="17">
        <v>320792.91000000003</v>
      </c>
      <c r="F17" s="102"/>
      <c r="G17" s="23"/>
      <c r="H17" s="23"/>
      <c r="I17" s="23"/>
    </row>
    <row r="18" spans="1:11">
      <c r="A18" s="11" t="s">
        <v>241</v>
      </c>
      <c r="B18" s="16" t="s">
        <v>81</v>
      </c>
      <c r="C18" s="101" t="s">
        <v>242</v>
      </c>
      <c r="D18" s="20">
        <v>23835456.059999999</v>
      </c>
      <c r="E18" s="17">
        <v>877230</v>
      </c>
      <c r="F18" s="102"/>
      <c r="G18" s="23"/>
      <c r="H18" s="18"/>
      <c r="I18" s="23"/>
    </row>
    <row r="19" spans="1:11">
      <c r="A19" s="11" t="s">
        <v>243</v>
      </c>
      <c r="B19" s="16" t="s">
        <v>83</v>
      </c>
      <c r="C19" s="101" t="s">
        <v>244</v>
      </c>
      <c r="D19" s="20">
        <v>2586508.92</v>
      </c>
      <c r="E19" s="17">
        <v>756321</v>
      </c>
      <c r="F19" s="102"/>
      <c r="G19" s="23"/>
      <c r="I19" s="23"/>
    </row>
    <row r="20" spans="1:11">
      <c r="A20" s="11" t="s">
        <v>245</v>
      </c>
      <c r="B20" s="16" t="s">
        <v>85</v>
      </c>
      <c r="C20" s="101" t="s">
        <v>246</v>
      </c>
      <c r="D20" s="20">
        <v>0</v>
      </c>
      <c r="E20" s="17">
        <v>0</v>
      </c>
      <c r="F20" s="102"/>
      <c r="G20" s="23"/>
      <c r="I20" s="23"/>
    </row>
    <row r="21" spans="1:11">
      <c r="A21" s="11" t="s">
        <v>247</v>
      </c>
      <c r="B21" s="16" t="s">
        <v>87</v>
      </c>
      <c r="C21" s="101" t="s">
        <v>248</v>
      </c>
      <c r="D21" s="20">
        <v>0</v>
      </c>
      <c r="E21" s="17">
        <v>2354258.3654</v>
      </c>
      <c r="F21" s="102"/>
      <c r="G21" s="23"/>
      <c r="H21" s="23"/>
      <c r="I21" s="23"/>
      <c r="J21" s="23"/>
      <c r="K21" s="12"/>
    </row>
    <row r="22" spans="1:11">
      <c r="A22" s="11" t="s">
        <v>249</v>
      </c>
      <c r="B22" s="16" t="s">
        <v>89</v>
      </c>
      <c r="C22" s="101" t="s">
        <v>250</v>
      </c>
      <c r="D22" s="20">
        <v>150000</v>
      </c>
      <c r="E22" s="17">
        <v>0</v>
      </c>
      <c r="F22" s="102"/>
      <c r="G22" s="23"/>
      <c r="I22" s="23"/>
    </row>
    <row r="23" spans="1:11">
      <c r="A23" s="11" t="s">
        <v>251</v>
      </c>
      <c r="B23" s="16" t="s">
        <v>252</v>
      </c>
      <c r="C23" s="101" t="s">
        <v>253</v>
      </c>
      <c r="D23" s="20">
        <v>14900183.24</v>
      </c>
      <c r="E23" s="17">
        <v>41198485.509599999</v>
      </c>
      <c r="F23" s="102"/>
      <c r="G23" s="23"/>
      <c r="H23" s="23"/>
      <c r="I23" s="23"/>
      <c r="J23" s="23"/>
    </row>
    <row r="24" spans="1:11">
      <c r="A24" s="11" t="s">
        <v>254</v>
      </c>
      <c r="B24" s="97">
        <v>1.3</v>
      </c>
      <c r="C24" s="98" t="s">
        <v>255</v>
      </c>
      <c r="D24" s="24">
        <v>-49684397.363799997</v>
      </c>
      <c r="E24" s="24">
        <v>-104696001.785</v>
      </c>
      <c r="F24" s="102"/>
      <c r="H24" s="23"/>
    </row>
    <row r="25" spans="1:11" s="96" customFormat="1">
      <c r="A25" s="96" t="s">
        <v>256</v>
      </c>
      <c r="B25" s="97">
        <v>2</v>
      </c>
      <c r="C25" s="98" t="s">
        <v>257</v>
      </c>
      <c r="D25" s="15"/>
      <c r="E25" s="15"/>
      <c r="F25" s="102"/>
      <c r="G25" s="99"/>
      <c r="H25" s="99"/>
    </row>
    <row r="26" spans="1:11">
      <c r="A26" s="11" t="s">
        <v>258</v>
      </c>
      <c r="B26" s="100">
        <v>2.1</v>
      </c>
      <c r="C26" s="101" t="s">
        <v>220</v>
      </c>
      <c r="D26" s="17">
        <v>0</v>
      </c>
      <c r="E26" s="17">
        <v>13390.7273</v>
      </c>
      <c r="F26" s="102"/>
    </row>
    <row r="27" spans="1:11">
      <c r="A27" s="11" t="s">
        <v>259</v>
      </c>
      <c r="B27" s="16" t="s">
        <v>99</v>
      </c>
      <c r="C27" s="101" t="s">
        <v>260</v>
      </c>
      <c r="D27" s="20"/>
      <c r="E27" s="17">
        <v>0</v>
      </c>
      <c r="F27" s="102"/>
    </row>
    <row r="28" spans="1:11">
      <c r="A28" s="11" t="s">
        <v>261</v>
      </c>
      <c r="B28" s="16" t="s">
        <v>125</v>
      </c>
      <c r="C28" s="101" t="s">
        <v>262</v>
      </c>
      <c r="D28" s="20"/>
      <c r="E28" s="17">
        <v>0</v>
      </c>
      <c r="F28" s="102"/>
    </row>
    <row r="29" spans="1:11">
      <c r="A29" s="11" t="s">
        <v>263</v>
      </c>
      <c r="B29" s="16" t="s">
        <v>264</v>
      </c>
      <c r="C29" s="101" t="s">
        <v>265</v>
      </c>
      <c r="D29" s="20"/>
      <c r="E29" s="17">
        <v>0</v>
      </c>
      <c r="F29" s="102"/>
    </row>
    <row r="30" spans="1:11">
      <c r="A30" s="11" t="s">
        <v>266</v>
      </c>
      <c r="B30" s="16" t="s">
        <v>267</v>
      </c>
      <c r="C30" s="101" t="s">
        <v>268</v>
      </c>
      <c r="D30" s="20"/>
      <c r="E30" s="17">
        <v>0</v>
      </c>
      <c r="F30" s="102"/>
    </row>
    <row r="31" spans="1:11">
      <c r="A31" s="11" t="s">
        <v>269</v>
      </c>
      <c r="B31" s="16" t="s">
        <v>270</v>
      </c>
      <c r="C31" s="101" t="s">
        <v>271</v>
      </c>
      <c r="D31" s="20"/>
      <c r="E31" s="17">
        <v>0</v>
      </c>
      <c r="F31" s="102"/>
    </row>
    <row r="32" spans="1:11">
      <c r="A32" s="11" t="s">
        <v>272</v>
      </c>
      <c r="B32" s="16" t="s">
        <v>273</v>
      </c>
      <c r="C32" s="101" t="s">
        <v>274</v>
      </c>
      <c r="D32" s="20"/>
      <c r="E32" s="17">
        <v>13390.7273</v>
      </c>
      <c r="F32" s="102"/>
    </row>
    <row r="33" spans="1:6">
      <c r="A33" s="11" t="s">
        <v>275</v>
      </c>
      <c r="B33" s="16" t="s">
        <v>276</v>
      </c>
      <c r="C33" s="101" t="s">
        <v>277</v>
      </c>
      <c r="D33" s="20"/>
      <c r="E33" s="17">
        <v>0</v>
      </c>
      <c r="F33" s="102"/>
    </row>
    <row r="34" spans="1:6">
      <c r="A34" s="11" t="s">
        <v>278</v>
      </c>
      <c r="B34" s="100">
        <v>2.2000000000000002</v>
      </c>
      <c r="C34" s="101" t="s">
        <v>234</v>
      </c>
      <c r="D34" s="20">
        <v>0</v>
      </c>
      <c r="E34" s="15">
        <v>0</v>
      </c>
      <c r="F34" s="102"/>
    </row>
    <row r="35" spans="1:6">
      <c r="A35" s="11" t="s">
        <v>279</v>
      </c>
      <c r="B35" s="16" t="s">
        <v>280</v>
      </c>
      <c r="C35" s="101" t="s">
        <v>281</v>
      </c>
      <c r="D35" s="20"/>
      <c r="E35" s="17">
        <v>0</v>
      </c>
      <c r="F35" s="102"/>
    </row>
    <row r="36" spans="1:6">
      <c r="A36" s="11" t="s">
        <v>282</v>
      </c>
      <c r="B36" s="16" t="s">
        <v>283</v>
      </c>
      <c r="C36" s="101" t="s">
        <v>284</v>
      </c>
      <c r="D36" s="20">
        <v>0</v>
      </c>
      <c r="E36" s="17">
        <v>0</v>
      </c>
      <c r="F36" s="102"/>
    </row>
    <row r="37" spans="1:6">
      <c r="A37" s="11" t="s">
        <v>285</v>
      </c>
      <c r="B37" s="16" t="s">
        <v>286</v>
      </c>
      <c r="C37" s="101" t="s">
        <v>287</v>
      </c>
      <c r="D37" s="20"/>
      <c r="E37" s="17">
        <v>0</v>
      </c>
      <c r="F37" s="102"/>
    </row>
    <row r="38" spans="1:6">
      <c r="A38" s="11" t="s">
        <v>288</v>
      </c>
      <c r="B38" s="16" t="s">
        <v>289</v>
      </c>
      <c r="C38" s="101" t="s">
        <v>290</v>
      </c>
      <c r="D38" s="20"/>
      <c r="E38" s="17">
        <v>0</v>
      </c>
      <c r="F38" s="102"/>
    </row>
    <row r="39" spans="1:6">
      <c r="A39" s="11" t="s">
        <v>291</v>
      </c>
      <c r="B39" s="16" t="s">
        <v>292</v>
      </c>
      <c r="C39" s="101" t="s">
        <v>293</v>
      </c>
      <c r="D39" s="20">
        <v>0</v>
      </c>
      <c r="E39" s="17">
        <v>0</v>
      </c>
      <c r="F39" s="102"/>
    </row>
    <row r="40" spans="1:6" ht="25.5">
      <c r="A40" s="11" t="s">
        <v>294</v>
      </c>
      <c r="B40" s="97">
        <v>2.2999999999999998</v>
      </c>
      <c r="C40" s="98" t="s">
        <v>295</v>
      </c>
      <c r="D40" s="15">
        <v>0</v>
      </c>
      <c r="E40" s="15">
        <v>13390.7273</v>
      </c>
      <c r="F40" s="102"/>
    </row>
    <row r="41" spans="1:6" s="96" customFormat="1">
      <c r="A41" s="96" t="s">
        <v>296</v>
      </c>
      <c r="B41" s="97">
        <v>3</v>
      </c>
      <c r="C41" s="98" t="s">
        <v>297</v>
      </c>
      <c r="D41" s="15"/>
      <c r="E41" s="15"/>
      <c r="F41" s="102"/>
    </row>
    <row r="42" spans="1:6">
      <c r="A42" s="11" t="s">
        <v>298</v>
      </c>
      <c r="B42" s="100">
        <v>3.1</v>
      </c>
      <c r="C42" s="101" t="s">
        <v>220</v>
      </c>
      <c r="D42" s="20">
        <v>126895934.25</v>
      </c>
      <c r="E42" s="20">
        <v>462459581.69200033</v>
      </c>
      <c r="F42" s="102"/>
    </row>
    <row r="43" spans="1:6">
      <c r="A43" s="11" t="s">
        <v>299</v>
      </c>
      <c r="B43" s="16" t="s">
        <v>300</v>
      </c>
      <c r="C43" s="101" t="s">
        <v>301</v>
      </c>
      <c r="D43" s="20">
        <v>126895934.25</v>
      </c>
      <c r="E43" s="17">
        <v>32191400</v>
      </c>
      <c r="F43" s="102"/>
    </row>
    <row r="44" spans="1:6" ht="25.5">
      <c r="A44" s="11" t="s">
        <v>302</v>
      </c>
      <c r="B44" s="16" t="s">
        <v>303</v>
      </c>
      <c r="C44" s="101" t="s">
        <v>304</v>
      </c>
      <c r="D44" s="20"/>
      <c r="E44" s="17">
        <v>0</v>
      </c>
      <c r="F44" s="102"/>
    </row>
    <row r="45" spans="1:6">
      <c r="A45" s="11" t="s">
        <v>305</v>
      </c>
      <c r="B45" s="16" t="s">
        <v>306</v>
      </c>
      <c r="C45" s="101" t="s">
        <v>307</v>
      </c>
      <c r="D45" s="20"/>
      <c r="E45" s="17">
        <v>0</v>
      </c>
      <c r="F45" s="102"/>
    </row>
    <row r="46" spans="1:6">
      <c r="A46" s="11" t="s">
        <v>308</v>
      </c>
      <c r="B46" s="16" t="s">
        <v>309</v>
      </c>
      <c r="C46" s="101" t="s">
        <v>310</v>
      </c>
      <c r="D46" s="20">
        <v>511541317.71240002</v>
      </c>
      <c r="E46" s="17">
        <v>430268181.69200033</v>
      </c>
      <c r="F46" s="102"/>
    </row>
    <row r="47" spans="1:6">
      <c r="A47" s="11" t="s">
        <v>311</v>
      </c>
      <c r="B47" s="100">
        <v>3.2</v>
      </c>
      <c r="C47" s="101" t="s">
        <v>234</v>
      </c>
      <c r="D47" s="20">
        <v>90632675</v>
      </c>
      <c r="E47" s="17">
        <v>437074498.95139998</v>
      </c>
      <c r="F47" s="102"/>
    </row>
    <row r="48" spans="1:6">
      <c r="A48" s="11" t="s">
        <v>312</v>
      </c>
      <c r="B48" s="16" t="s">
        <v>313</v>
      </c>
      <c r="C48" s="101" t="s">
        <v>314</v>
      </c>
      <c r="D48" s="20">
        <v>90632675</v>
      </c>
      <c r="E48" s="17">
        <v>10000000</v>
      </c>
      <c r="F48" s="102"/>
    </row>
    <row r="49" spans="1:12">
      <c r="A49" s="11" t="s">
        <v>315</v>
      </c>
      <c r="B49" s="16" t="s">
        <v>316</v>
      </c>
      <c r="C49" s="101" t="s">
        <v>317</v>
      </c>
      <c r="D49" s="20"/>
      <c r="E49" s="17">
        <v>0</v>
      </c>
      <c r="F49" s="102"/>
    </row>
    <row r="50" spans="1:12">
      <c r="A50" s="11" t="s">
        <v>318</v>
      </c>
      <c r="B50" s="16" t="s">
        <v>319</v>
      </c>
      <c r="C50" s="101" t="s">
        <v>320</v>
      </c>
      <c r="D50" s="20"/>
      <c r="E50" s="17">
        <v>0</v>
      </c>
      <c r="F50" s="102"/>
    </row>
    <row r="51" spans="1:12">
      <c r="A51" s="11" t="s">
        <v>321</v>
      </c>
      <c r="B51" s="16" t="s">
        <v>322</v>
      </c>
      <c r="C51" s="101" t="s">
        <v>323</v>
      </c>
      <c r="D51" s="20"/>
      <c r="E51" s="17">
        <v>0</v>
      </c>
      <c r="F51" s="102"/>
    </row>
    <row r="52" spans="1:12">
      <c r="A52" s="11" t="s">
        <v>324</v>
      </c>
      <c r="B52" s="16" t="s">
        <v>325</v>
      </c>
      <c r="C52" s="101" t="s">
        <v>326</v>
      </c>
      <c r="D52" s="20">
        <v>511541317.71480006</v>
      </c>
      <c r="E52" s="17">
        <v>427074498.95139998</v>
      </c>
      <c r="F52" s="102"/>
    </row>
    <row r="53" spans="1:12">
      <c r="A53" s="11" t="s">
        <v>327</v>
      </c>
      <c r="B53" s="97">
        <v>3.3</v>
      </c>
      <c r="C53" s="98" t="s">
        <v>328</v>
      </c>
      <c r="D53" s="24">
        <v>36263259.25</v>
      </c>
      <c r="E53" s="24">
        <v>25385082.740600348</v>
      </c>
      <c r="F53" s="102"/>
    </row>
    <row r="54" spans="1:12">
      <c r="A54" s="103" t="s">
        <v>329</v>
      </c>
      <c r="B54" s="97">
        <v>3.4</v>
      </c>
      <c r="C54" s="98" t="s">
        <v>330</v>
      </c>
      <c r="D54" s="17">
        <v>0</v>
      </c>
      <c r="E54" s="17">
        <v>-719035.69989900303</v>
      </c>
      <c r="F54" s="102"/>
    </row>
    <row r="55" spans="1:12">
      <c r="A55" s="11" t="s">
        <v>331</v>
      </c>
      <c r="B55" s="100">
        <v>4</v>
      </c>
      <c r="C55" s="101" t="s">
        <v>332</v>
      </c>
      <c r="D55" s="17">
        <v>-13421138.113799989</v>
      </c>
      <c r="E55" s="17">
        <v>-80016564.016998634</v>
      </c>
      <c r="F55" s="102"/>
      <c r="G55" s="21"/>
      <c r="H55" s="18"/>
    </row>
    <row r="56" spans="1:12">
      <c r="A56" s="11" t="s">
        <v>333</v>
      </c>
      <c r="B56" s="100">
        <v>5</v>
      </c>
      <c r="C56" s="101" t="s">
        <v>334</v>
      </c>
      <c r="D56" s="17">
        <v>251641156.15000001</v>
      </c>
      <c r="E56" s="17">
        <v>238220018.03649926</v>
      </c>
      <c r="F56" s="102"/>
      <c r="G56" s="21"/>
    </row>
    <row r="57" spans="1:12">
      <c r="A57" s="11" t="s">
        <v>335</v>
      </c>
      <c r="B57" s="100">
        <v>6</v>
      </c>
      <c r="C57" s="101" t="s">
        <v>336</v>
      </c>
      <c r="D57" s="17">
        <v>238220018.03649926</v>
      </c>
      <c r="E57" s="17">
        <v>158203454.01580068</v>
      </c>
      <c r="F57" s="104">
        <v>0</v>
      </c>
      <c r="G57" s="105"/>
      <c r="H57" s="18"/>
    </row>
    <row r="58" spans="1:12">
      <c r="B58" s="160"/>
      <c r="C58" s="160"/>
      <c r="D58" s="160"/>
      <c r="E58" s="160"/>
      <c r="F58" s="104"/>
      <c r="G58" s="23"/>
    </row>
    <row r="59" spans="1:12">
      <c r="B59" s="161" t="e">
        <v>#REF!</v>
      </c>
      <c r="C59" s="162"/>
      <c r="D59" s="162"/>
      <c r="E59" s="162"/>
      <c r="F59" s="106"/>
      <c r="G59" s="107"/>
      <c r="H59" s="107"/>
      <c r="I59" s="107"/>
      <c r="J59" s="107"/>
      <c r="K59" s="107"/>
      <c r="L59" s="107"/>
    </row>
    <row r="60" spans="1:12">
      <c r="B60" s="108"/>
      <c r="C60" s="109"/>
      <c r="D60" s="109"/>
      <c r="E60" s="110"/>
      <c r="F60" s="106"/>
      <c r="G60" s="107"/>
      <c r="H60" s="107"/>
      <c r="I60" s="107"/>
      <c r="J60" s="107"/>
      <c r="K60" s="107"/>
      <c r="L60" s="107"/>
    </row>
    <row r="61" spans="1:12">
      <c r="B61" s="133" t="e">
        <v>#REF!</v>
      </c>
      <c r="C61" s="156"/>
      <c r="D61" s="156"/>
      <c r="E61" s="156"/>
      <c r="G61" s="23"/>
      <c r="H61" s="18"/>
      <c r="I61" s="18"/>
    </row>
    <row r="62" spans="1:12">
      <c r="H62" s="23"/>
    </row>
    <row r="63" spans="1:12">
      <c r="H63" s="23"/>
      <c r="I63" s="18"/>
    </row>
    <row r="64" spans="1:12">
      <c r="G64" s="23"/>
      <c r="H64" s="23"/>
    </row>
    <row r="65" spans="7:7" s="11" customFormat="1">
      <c r="G65" s="23"/>
    </row>
    <row r="66" spans="7:7" s="11" customFormat="1">
      <c r="G66" s="18"/>
    </row>
  </sheetData>
  <mergeCells count="7">
    <mergeCell ref="B61:E61"/>
    <mergeCell ref="B1:E1"/>
    <mergeCell ref="B3:C3"/>
    <mergeCell ref="D3:E3"/>
    <mergeCell ref="B4:E4"/>
    <mergeCell ref="B58:E58"/>
    <mergeCell ref="B59:E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Anar</dc:creator>
  <cp:lastModifiedBy>Anar</cp:lastModifiedBy>
  <dcterms:created xsi:type="dcterms:W3CDTF">2024-02-28T08:29:21Z</dcterms:created>
  <dcterms:modified xsi:type="dcterms:W3CDTF">2024-03-01T10:40:47Z</dcterms:modified>
</cp:coreProperties>
</file>