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User\Desktop\БАЯНАЛДАР ББСБ ХК\"/>
    </mc:Choice>
  </mc:AlternateContent>
  <bookViews>
    <workbookView xWindow="0" yWindow="0" windowWidth="25065" windowHeight="13635" activeTab="3"/>
  </bookViews>
  <sheets>
    <sheet name="balance" sheetId="8" r:id="rId1"/>
    <sheet name="OUDT" sheetId="9" r:id="rId2"/>
    <sheet name="UUT" sheetId="10" r:id="rId3"/>
    <sheet name="MGT" sheetId="11" r:id="rId4"/>
    <sheet name="nuur" sheetId="12" r:id="rId5"/>
    <sheet name="todruulga" sheetId="13" r:id="rId6"/>
  </sheets>
  <definedNames>
    <definedName name="_xlnm._FilterDatabase" localSheetId="0" hidden="1">balance!$1:$134</definedName>
    <definedName name="_xlnm._FilterDatabase" localSheetId="1" hidden="1">OUDT!$A$9:$A$62</definedName>
    <definedName name="button15">#REF!</definedName>
    <definedName name="_xlnm.Print_Area" localSheetId="0">balance!$A$1:$F$107</definedName>
    <definedName name="_xlnm.Print_Area" localSheetId="3">MGT!$A$1:$E$67</definedName>
    <definedName name="_xlnm.Print_Area" localSheetId="4">nuur!$A$1:$AA$53</definedName>
    <definedName name="_xlnm.Print_Area" localSheetId="1">OUDT!$B$1:$F$69</definedName>
    <definedName name="_xlnm.Print_Area" localSheetId="5">todruulga!$A$1:$J$616</definedName>
    <definedName name="_xlnm.Print_Area" localSheetId="2">UUT!$A$1:$K$38</definedName>
  </definedNames>
  <calcPr calcId="152511"/>
</workbook>
</file>

<file path=xl/calcChain.xml><?xml version="1.0" encoding="utf-8"?>
<calcChain xmlns="http://schemas.openxmlformats.org/spreadsheetml/2006/main">
  <c r="E26" i="10" l="1"/>
  <c r="D53" i="8"/>
  <c r="E53" i="8"/>
  <c r="E40" i="8"/>
  <c r="D24" i="8"/>
  <c r="D36" i="8" s="1"/>
  <c r="D35" i="8"/>
  <c r="D71" i="8"/>
  <c r="D75" i="8"/>
  <c r="E24" i="8"/>
  <c r="E35" i="8"/>
  <c r="E36" i="8" l="1"/>
  <c r="F27" i="9"/>
  <c r="C58" i="11" l="1"/>
  <c r="C26" i="11"/>
  <c r="C17" i="11" s="1"/>
  <c r="D17" i="11"/>
  <c r="D26" i="11" s="1"/>
  <c r="J18" i="10"/>
  <c r="D44" i="11" l="1"/>
  <c r="E57" i="9" l="1"/>
  <c r="E61" i="9" s="1"/>
  <c r="E27" i="9"/>
  <c r="C57" i="11" l="1"/>
  <c r="E44" i="11"/>
  <c r="K18" i="10"/>
  <c r="K20" i="10"/>
  <c r="J26" i="10"/>
  <c r="D26" i="10"/>
  <c r="F29" i="9"/>
  <c r="D27" i="9"/>
  <c r="C53" i="8"/>
  <c r="C24" i="8"/>
  <c r="C36" i="8" s="1"/>
  <c r="C75" i="8" l="1"/>
  <c r="E75" i="8"/>
  <c r="K26" i="10"/>
  <c r="M579" i="13"/>
  <c r="N579" i="13" s="1"/>
  <c r="M581" i="13"/>
  <c r="N581" i="13" s="1"/>
  <c r="M580" i="13"/>
  <c r="N580" i="13" s="1"/>
  <c r="M568" i="13"/>
  <c r="N568" i="13" s="1"/>
  <c r="M577" i="13"/>
  <c r="N577" i="13" s="1"/>
  <c r="M576" i="13"/>
  <c r="N576" i="13" s="1"/>
  <c r="M575" i="13"/>
  <c r="N575" i="13" s="1"/>
  <c r="M574" i="13"/>
  <c r="N574" i="13" s="1"/>
  <c r="M573" i="13"/>
  <c r="N573" i="13" s="1"/>
  <c r="M572" i="13"/>
  <c r="N572" i="13" s="1"/>
  <c r="M571" i="13"/>
  <c r="N571" i="13" s="1"/>
  <c r="M570" i="13"/>
  <c r="N570" i="13" s="1"/>
  <c r="M569" i="13"/>
  <c r="N569" i="13" s="1"/>
  <c r="D578" i="13"/>
  <c r="E578" i="13"/>
  <c r="F578" i="13"/>
  <c r="G578" i="13"/>
  <c r="H578" i="13"/>
  <c r="I578" i="13"/>
  <c r="J578" i="13"/>
  <c r="K578" i="13"/>
  <c r="L578" i="13"/>
  <c r="C578" i="13"/>
  <c r="M555" i="13"/>
  <c r="M556" i="13"/>
  <c r="N556" i="13" s="1"/>
  <c r="M557" i="13"/>
  <c r="N557" i="13" s="1"/>
  <c r="M558" i="13"/>
  <c r="N558" i="13" s="1"/>
  <c r="M559" i="13"/>
  <c r="N559" i="13" s="1"/>
  <c r="M560" i="13"/>
  <c r="N560" i="13" s="1"/>
  <c r="M561" i="13"/>
  <c r="N561" i="13" s="1"/>
  <c r="M562" i="13"/>
  <c r="N562" i="13" s="1"/>
  <c r="M563" i="13"/>
  <c r="N563" i="13" s="1"/>
  <c r="M564" i="13"/>
  <c r="N564" i="13" s="1"/>
  <c r="M565" i="13"/>
  <c r="N565" i="13" s="1"/>
  <c r="M554" i="13"/>
  <c r="N554" i="13" s="1"/>
  <c r="D566" i="13"/>
  <c r="E566" i="13"/>
  <c r="E582" i="13" s="1"/>
  <c r="F566" i="13"/>
  <c r="G566" i="13"/>
  <c r="H566" i="13"/>
  <c r="I566" i="13"/>
  <c r="J566" i="13"/>
  <c r="K566" i="13"/>
  <c r="L566" i="13"/>
  <c r="C566" i="13"/>
  <c r="C582" i="13" s="1"/>
  <c r="F519" i="13"/>
  <c r="H519" i="13"/>
  <c r="I582" i="13" l="1"/>
  <c r="L582" i="13"/>
  <c r="H582" i="13"/>
  <c r="D582" i="13"/>
  <c r="J582" i="13"/>
  <c r="F582" i="13"/>
  <c r="K582" i="13"/>
  <c r="G582" i="13"/>
  <c r="M566" i="13"/>
  <c r="N555" i="13"/>
  <c r="N566" i="13" s="1"/>
  <c r="M578" i="13"/>
  <c r="N578" i="13"/>
  <c r="F57" i="9"/>
  <c r="D57" i="9"/>
  <c r="N582" i="13" l="1"/>
  <c r="M582" i="13"/>
  <c r="C4" i="8"/>
  <c r="B81" i="8"/>
  <c r="B55" i="9"/>
  <c r="B56" i="9" s="1"/>
  <c r="B57" i="9" s="1"/>
  <c r="B62" i="9" s="1"/>
  <c r="C67" i="9" l="1"/>
  <c r="B63" i="11"/>
  <c r="B83" i="8"/>
  <c r="B65" i="11" s="1"/>
  <c r="C69" i="9" l="1"/>
</calcChain>
</file>

<file path=xl/comments1.xml><?xml version="1.0" encoding="utf-8"?>
<comments xmlns="http://schemas.openxmlformats.org/spreadsheetml/2006/main">
  <authors>
    <author>Munkhbayar</author>
  </authors>
  <commentList>
    <comment ref="I1" authorId="0" shapeId="0">
      <text/>
    </comment>
  </commentList>
</comments>
</file>

<file path=xl/sharedStrings.xml><?xml version="1.0" encoding="utf-8"?>
<sst xmlns="http://schemas.openxmlformats.org/spreadsheetml/2006/main" count="1055" uniqueCount="641">
  <si>
    <t>Албан томилолтын зардал</t>
  </si>
  <si>
    <t>Тээврийн зардал</t>
  </si>
  <si>
    <t>Хүү, торгуулийн орлого</t>
  </si>
  <si>
    <t>Үйл ажиллагааны бус орлого</t>
  </si>
  <si>
    <t>Бусад борлуулалт</t>
  </si>
  <si>
    <t>Мөрийн дугаар</t>
  </si>
  <si>
    <t>А</t>
  </si>
  <si>
    <t>Б</t>
  </si>
  <si>
    <t>*</t>
  </si>
  <si>
    <t>1.1.1</t>
  </si>
  <si>
    <t>1.1.2</t>
  </si>
  <si>
    <t>1.1.3</t>
  </si>
  <si>
    <t>1.1.4</t>
  </si>
  <si>
    <t>1.1.5</t>
  </si>
  <si>
    <t>1.1.6</t>
  </si>
  <si>
    <t>1.1.7</t>
  </si>
  <si>
    <t>1.1.8</t>
  </si>
  <si>
    <t>1.1.9</t>
  </si>
  <si>
    <t>1.1.10</t>
  </si>
  <si>
    <t>1.2.1</t>
  </si>
  <si>
    <t>1.2.2</t>
  </si>
  <si>
    <t>1.2.3</t>
  </si>
  <si>
    <t>1.2.4</t>
  </si>
  <si>
    <t>1.2.5</t>
  </si>
  <si>
    <t>1.2.6</t>
  </si>
  <si>
    <t>1.2.7</t>
  </si>
  <si>
    <t>1.2.8</t>
  </si>
  <si>
    <t>1.2.9</t>
  </si>
  <si>
    <t>ӨР ТӨЛБӨР</t>
  </si>
  <si>
    <t>2.1.1</t>
  </si>
  <si>
    <t>2.1.1.1</t>
  </si>
  <si>
    <t>Дансны өглөг</t>
  </si>
  <si>
    <t>2.1.1.2</t>
  </si>
  <si>
    <t>2.1.1.3</t>
  </si>
  <si>
    <t>2.1.1.4</t>
  </si>
  <si>
    <t>2.1.1.5</t>
  </si>
  <si>
    <t>2.1.1.6</t>
  </si>
  <si>
    <t>2.1.1.7</t>
  </si>
  <si>
    <t>2.1.1.8</t>
  </si>
  <si>
    <t>2.1.1.9</t>
  </si>
  <si>
    <t>2.1.1.10</t>
  </si>
  <si>
    <t>2.1.1.11</t>
  </si>
  <si>
    <t>2.1.2</t>
  </si>
  <si>
    <t>2.1.2.1</t>
  </si>
  <si>
    <t>2.1.2.2</t>
  </si>
  <si>
    <t>2.1.2.3</t>
  </si>
  <si>
    <t>2.1.2.4</t>
  </si>
  <si>
    <t>2.1.2.5</t>
  </si>
  <si>
    <t>2.1.2.6</t>
  </si>
  <si>
    <t>2.1.2.10</t>
  </si>
  <si>
    <t>2.3.1</t>
  </si>
  <si>
    <t>2.3.2</t>
  </si>
  <si>
    <t>2.3.3</t>
  </si>
  <si>
    <t>2.3.4</t>
  </si>
  <si>
    <t>2.3.5</t>
  </si>
  <si>
    <t>2.3.6</t>
  </si>
  <si>
    <t>Нэмж төлөгдсөн капитал</t>
  </si>
  <si>
    <t>2.3.7</t>
  </si>
  <si>
    <t>2.3.8</t>
  </si>
  <si>
    <t>ҮАЗ</t>
  </si>
  <si>
    <t>Үзүүлэлт</t>
  </si>
  <si>
    <t>Тайлангийн өмнөх үе</t>
  </si>
  <si>
    <t>Тайлант үе</t>
  </si>
  <si>
    <t>Борлуулалтын хорогдол ба буцаалт</t>
  </si>
  <si>
    <t>Борлуулалтын хөнгөлөлт</t>
  </si>
  <si>
    <t>Шүүлт</t>
  </si>
  <si>
    <t>Ногдол ашгийн орлого</t>
  </si>
  <si>
    <t>Тайлант үеийн цэвэр ашиг /алдагдал/</t>
  </si>
  <si>
    <t>¹</t>
  </si>
  <si>
    <t>Гадаад валютын хөрвүүлэлтийн нөөц</t>
  </si>
  <si>
    <t>Нийт дүн</t>
  </si>
  <si>
    <t>МӨНГӨН ГҮЙЛГЭЭНИЙ ТАЙЛАН</t>
  </si>
  <si>
    <t>1.1.</t>
  </si>
  <si>
    <t>Өгсөн зээл</t>
  </si>
  <si>
    <t>Õóäàëäñàí óðò õóãàöààò õºðºíãèéí îðëîãî</t>
  </si>
  <si>
    <t>Áàíêíààñ àâñàí çýýë</t>
  </si>
  <si>
    <t>Байгууллага хувь хүнээс авсан зээл</t>
  </si>
  <si>
    <t>Дансны нэрс</t>
  </si>
  <si>
    <t>ДТ</t>
  </si>
  <si>
    <t>DT</t>
  </si>
  <si>
    <t>KT</t>
  </si>
  <si>
    <t>ДҮН</t>
  </si>
  <si>
    <t xml:space="preserve">Мөнгө ба түүнтэй адилтгах хөрөнгө </t>
  </si>
  <si>
    <t>Богино хугацаат хөрөнгө оруулалт</t>
  </si>
  <si>
    <t>Үнэлгээний хасагдуулга</t>
  </si>
  <si>
    <t>Дансны авлага</t>
  </si>
  <si>
    <t>Найдваргүй авлагын нөөц</t>
  </si>
  <si>
    <t>Бусад авлага</t>
  </si>
  <si>
    <t>Бараа материал</t>
  </si>
  <si>
    <t>Мал амьтад /эргэлтийн/</t>
  </si>
  <si>
    <t>Урьдчилж төлсөн зардал/тооцоо</t>
  </si>
  <si>
    <t>Урьдчилж төлсөн тооцоо</t>
  </si>
  <si>
    <t>Үндсэн хөрөнгө</t>
  </si>
  <si>
    <t>Хуримтлагдсан элэгдэл.</t>
  </si>
  <si>
    <t>Бусад үндсэн хөрөнгө</t>
  </si>
  <si>
    <t>Хуримтлагдсан элэгдэл. БУХ</t>
  </si>
  <si>
    <t>Дуусаагүй барилга</t>
  </si>
  <si>
    <t>Мал амьтан /Эргэлтийн бус/</t>
  </si>
  <si>
    <t>Биет бус хөрөнгө</t>
  </si>
  <si>
    <t>Хөрөнгө оруулалт ба бусад хөрөнгө</t>
  </si>
  <si>
    <t>Цалингийн өглөг</t>
  </si>
  <si>
    <t>Орлогын татварын өглөг</t>
  </si>
  <si>
    <t>ХАОАТ-ын өглөг</t>
  </si>
  <si>
    <t>НӨАТ-ын өглөг</t>
  </si>
  <si>
    <t>Бусад татварын өглөг</t>
  </si>
  <si>
    <t>ЭМНД-ийн шимтгэлийн өглөг</t>
  </si>
  <si>
    <t>Урт хугацаатай зээлийн хүү</t>
  </si>
  <si>
    <t>Бусад өглөг</t>
  </si>
  <si>
    <t>Урьдчилж орсон орлого</t>
  </si>
  <si>
    <t>Банкны богино хугацаат зээл</t>
  </si>
  <si>
    <t>Урт хугацаат зээл</t>
  </si>
  <si>
    <t>Бусад урт хугацаат өглөг</t>
  </si>
  <si>
    <t>Урт хугацаат бондын өглөг</t>
  </si>
  <si>
    <t>Төрийн өмч</t>
  </si>
  <si>
    <t>Хувийн өмч</t>
  </si>
  <si>
    <t>Халаасны хувьцаа</t>
  </si>
  <si>
    <t>Дахин үнэлгээний нөөц</t>
  </si>
  <si>
    <t>Эздийн өмч бусад</t>
  </si>
  <si>
    <t>1-ð óëèðàëä ¿ëäýãä îðóóëàõã¿é.</t>
  </si>
  <si>
    <t>2008 îíû Ñ2 îðóóëíà.</t>
  </si>
  <si>
    <t>Борлуулалтын орлого</t>
  </si>
  <si>
    <t/>
  </si>
  <si>
    <t>Борлуулсан бүтээгдэхүүний өртөг</t>
  </si>
  <si>
    <t>Цалин хөлс, шагнал</t>
  </si>
  <si>
    <t>Нийгмийн даатгалын шимтгэл</t>
  </si>
  <si>
    <t>Засвар үйлчилгээний зардал</t>
  </si>
  <si>
    <t>Ашиглалтын зардал</t>
  </si>
  <si>
    <t>Түрээсийн зардал</t>
  </si>
  <si>
    <t>Түүхий эд материалын зардал</t>
  </si>
  <si>
    <t>Элэгдлийн зардал</t>
  </si>
  <si>
    <t>Зар сурталчиллагааны зардал</t>
  </si>
  <si>
    <t>Шуудан, холбооны зардал</t>
  </si>
  <si>
    <t>Шатахууны зардал</t>
  </si>
  <si>
    <t>Найдваргүй авлагын зардал</t>
  </si>
  <si>
    <t>Шагнал, урамшуулалын зардал</t>
  </si>
  <si>
    <t>Зээлийн хүүгийн зардал</t>
  </si>
  <si>
    <t>Бусад зардал</t>
  </si>
  <si>
    <t>Бичиг хэргийн зардал</t>
  </si>
  <si>
    <t>Томилолтын зардал</t>
  </si>
  <si>
    <t>Шуудан холбооны зардал</t>
  </si>
  <si>
    <t>Борлуулалтын зардал</t>
  </si>
  <si>
    <t>Бусдаар гүйцэт-сэн ажлын хөлс /Суутган-1/</t>
  </si>
  <si>
    <t>Сургалтын зардал</t>
  </si>
  <si>
    <t>Даатгалын зардал</t>
  </si>
  <si>
    <t>Банкны шимтгэлийн зардал</t>
  </si>
  <si>
    <t>Гаалийн татварын зардал</t>
  </si>
  <si>
    <t>Ханшны зөрүүгийн хэрэгжсэн ашиг</t>
  </si>
  <si>
    <t>Хүү, торгуулийн зардал</t>
  </si>
  <si>
    <t>Ханшны зөрүүгийн хэрэгжсэн алдагдал</t>
  </si>
  <si>
    <t>Үйл ажиллагааны бус зардал</t>
  </si>
  <si>
    <t>Орлогын татварын зардал</t>
  </si>
  <si>
    <t>Ногдол ашгийн өглөг</t>
  </si>
  <si>
    <t>Хуримтлагдсан ашиг:</t>
  </si>
  <si>
    <t>Тайлангийн үеийн ашиг</t>
  </si>
  <si>
    <t>Өмнөх үеийн ашиг</t>
  </si>
  <si>
    <t>Ногдол ашиг</t>
  </si>
  <si>
    <t>Ханшны зөрүүгийн хэрэгжээгүй ашиг</t>
  </si>
  <si>
    <t>Ханшны зөрүүгийн хэрэгжээгүй алдагдал</t>
  </si>
  <si>
    <t>Тайлант үеийн ашиг алдагдал</t>
  </si>
  <si>
    <t xml:space="preserve">  </t>
  </si>
  <si>
    <t>Регистрийн дугаар:</t>
  </si>
  <si>
    <t xml:space="preserve">2010 ОНЫ 4-Р УЛИРЛЫН </t>
  </si>
  <si>
    <t xml:space="preserve">2010 ОНЫ 12-Р САРЫН </t>
  </si>
  <si>
    <t>Ерөнхий нягтлан бодогч/________________ /Ч.НАРАНГЭРЭЛ/</t>
  </si>
  <si>
    <t>2010 оны 1 сарын 1 үлдэгдэл</t>
  </si>
  <si>
    <t>САНХҮҮГИЙН ТАЙЛАНГИЙН ТОДРУУЛГА</t>
  </si>
  <si>
    <t>3. МӨНГӨ БА ТҮҮНТЭЙ АДИЛТГАХ ХӨРӨНГӨ</t>
  </si>
  <si>
    <t>6. БАРАА МАТЕРИАЛ</t>
  </si>
  <si>
    <t>Òàéëáàð</t>
  </si>
  <si>
    <t>Тээврийн хэрэгсэл</t>
  </si>
  <si>
    <t>№</t>
  </si>
  <si>
    <t>Нэмэгдсэн</t>
  </si>
  <si>
    <t>САНХҮҮГИЙН БАЙДЛЫН ТАЙЛАН</t>
  </si>
  <si>
    <t>Татвар, НДШ-ийн авлага</t>
  </si>
  <si>
    <t>Бусад санхүүгийн хөрөнгө</t>
  </si>
  <si>
    <t>Борлуулах зорилгоор эзэмшиж буй эргэлтийн бус хөрөнгө (борлуулах бүлэг хөрөнгө)</t>
  </si>
  <si>
    <t>Биологийн хөрөнгө</t>
  </si>
  <si>
    <t>Урт хугацаат хөрөнгө оруулалт</t>
  </si>
  <si>
    <t xml:space="preserve">Хайгуул ба үнэлгээний хөрөнгө </t>
  </si>
  <si>
    <t>Хойшлогдсон татварын хөрөнгө</t>
  </si>
  <si>
    <t>Хөрөнгө оруулалтын зориулалттай үл хөдлөх хөрөнгө</t>
  </si>
  <si>
    <t>Бусад эргэлтийн бус хөрөнгө</t>
  </si>
  <si>
    <t xml:space="preserve">Татварын өр </t>
  </si>
  <si>
    <t>НДШ-ийн өглөг</t>
  </si>
  <si>
    <t>Богино хугацаат зээл</t>
  </si>
  <si>
    <t>Хүүний өглөг</t>
  </si>
  <si>
    <t>Урьдчилж олсон орлого</t>
  </si>
  <si>
    <t>Нөөц /өр төлбөр/</t>
  </si>
  <si>
    <t xml:space="preserve">Богино хугацаат өр төлбөр </t>
  </si>
  <si>
    <t xml:space="preserve">Борлуулах зорилгоор эзэмшиж буй эргэлтийн бус хөрөнгө (борлуулах бүлэг хөрөнгө)- нд хамаарах өр төлбөр </t>
  </si>
  <si>
    <t>2.1.1.12</t>
  </si>
  <si>
    <t>2.1.1.13</t>
  </si>
  <si>
    <t xml:space="preserve">Хойшлогдсон татварын өр </t>
  </si>
  <si>
    <t xml:space="preserve">Бусад урт хугацаат өр төлбөр </t>
  </si>
  <si>
    <t xml:space="preserve">                     - хувийн</t>
  </si>
  <si>
    <t xml:space="preserve">                     - хувьцаат</t>
  </si>
  <si>
    <t>Хөрөнгийн дахин үнэлгээний нэмэгдэл</t>
  </si>
  <si>
    <t xml:space="preserve">Эздийн өмч бусад хэсэг </t>
  </si>
  <si>
    <t>2.3.9</t>
  </si>
  <si>
    <t>2.3.10</t>
  </si>
  <si>
    <t>2.3.11</t>
  </si>
  <si>
    <t>ӨР ТӨЛБӨР БА ЭЗДИЙН ӨМЧИЙН ДҮН</t>
  </si>
  <si>
    <t>Борлуулалтын орлого (цэвэр)</t>
  </si>
  <si>
    <t>Борлуулалтын өртөг</t>
  </si>
  <si>
    <t xml:space="preserve">        Түрээсийн орлого</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</si>
  <si>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</si>
  <si>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</si>
  <si>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</si>
  <si>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</si>
  <si>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</si>
  <si>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</si>
  <si>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</si>
  <si>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</si>
  <si>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</si>
  <si>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</si>
  <si>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</si>
  <si>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Зогсоосон үйл ажиллагааны татварын дараах ашиг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</si>
  <si>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</si>
  <si>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</si>
  <si>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</si>
  <si>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</si>
  <si>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</si>
  <si>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/алдагдал/</t>
  </si>
  <si>
    <t>Өмч</t>
  </si>
  <si>
    <t xml:space="preserve">Эзний өмчийн бусад хэсэг </t>
  </si>
  <si>
    <t>Өмчид гарсан өөрчлөлт</t>
  </si>
  <si>
    <t xml:space="preserve">Зарласан ногдол ашиг </t>
  </si>
  <si>
    <t xml:space="preserve">Дахин үнэлгээний нэмэгдлийн хэрэгжсэн дүн </t>
  </si>
  <si>
    <t>Эрхийн шимтгэл, хураамж, төлбөрийн орлого</t>
  </si>
  <si>
    <t>Татаас, санхүүжилтийн орлого</t>
  </si>
  <si>
    <t>Бусад мөнгөн орлого</t>
  </si>
  <si>
    <t>Мөнгөн зарлагын дүн (-)</t>
  </si>
  <si>
    <t xml:space="preserve">Ажилчдад төлсөн </t>
  </si>
  <si>
    <t xml:space="preserve">Нийгмийн даатгалын байгууллагад төлсөн </t>
  </si>
  <si>
    <t xml:space="preserve">Ашиглалтын зардалд төлсөн </t>
  </si>
  <si>
    <t xml:space="preserve">Түлш, шатахуун, тээврийн хөлс, сэлбэг хэрэгсэлд төлсөн </t>
  </si>
  <si>
    <t xml:space="preserve">Татварын байгууллагад төлсөн </t>
  </si>
  <si>
    <t>Бусад мөнгөн зарлага</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</si>
  <si>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</si>
  <si>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</si>
  <si>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</si>
  <si>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</si>
  <si>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</si>
  <si>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</si>
  <si>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</si>
  <si>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Үндсэн хөрөнгө олж эзэмшихэд төлсөн мөнгө</t>
  </si>
  <si>
    <t>Биет бус хөрөнгө олж эзэмшихэд төлсөн мөнгө</t>
  </si>
  <si>
    <t>Хөрөнгө оруулалт олж эзэмшихэд төлсөн мөнгө</t>
  </si>
  <si>
    <t>Бусад урт хугацаат хөрөнгө олж эзэмшихэд төлсөн мөнгө</t>
  </si>
  <si>
    <t>Бусдад олгосон зээл болон урьдчилгаа</t>
  </si>
  <si>
    <t>Хөрөнгө оруулалтын үйл ажиллагааны цэвэр мөнгөн гүйлгээ</t>
  </si>
  <si>
    <t>Санхүүгийн үйл ажиллагааны мөнгөн гүйлгээний дүн</t>
  </si>
  <si>
    <t xml:space="preserve">Зээл авсан, өрийн үнэт цаас гаргаснаас хүлээн авсан </t>
  </si>
  <si>
    <t>Хувьцаа болон өмчийн бусад үнэт цаас гаргаснаас хүлээн авсан</t>
  </si>
  <si>
    <t>Төрөл бүрийн хандив</t>
  </si>
  <si>
    <t>Зээл, өрийн үнэт цаасны төлбөрт төлсөн мөнгө</t>
  </si>
  <si>
    <t xml:space="preserve">Санхүүгийн түрээсийн өглөгт төлсөн </t>
  </si>
  <si>
    <t xml:space="preserve">Хувьцаа буцаан авахад төлсөн </t>
  </si>
  <si>
    <t xml:space="preserve">Төлсөн ногдол ашиг </t>
  </si>
  <si>
    <t xml:space="preserve">Хаяг: </t>
  </si>
  <si>
    <t xml:space="preserve">Шуудангийн хаяг: </t>
  </si>
  <si>
    <t>Утас:</t>
  </si>
  <si>
    <t>Факс:</t>
  </si>
  <si>
    <t>Өмчийн хэлбэр:</t>
  </si>
  <si>
    <t>Төрийн</t>
  </si>
  <si>
    <t>хувь</t>
  </si>
  <si>
    <t xml:space="preserve">хувийн </t>
  </si>
  <si>
    <t>Захирал____________________ /С.САЙНЗАЯА/</t>
  </si>
  <si>
    <t>1.2.10</t>
  </si>
  <si>
    <t>Татвар төлөхийн өмнөх ашиг (алдагдал)</t>
  </si>
  <si>
    <t>Татварын дараах ашиг (алдагдал)</t>
  </si>
  <si>
    <t>2012 оны 12 сарын 31</t>
  </si>
  <si>
    <t>Сангийн сайдын 2012оны 77 дугаар тушаалын  2 дугаар хавсралт</t>
  </si>
  <si>
    <t>/төгрөгөөр/</t>
  </si>
  <si>
    <t>1. ТАЙЛАН БЭЛТГЭХ ҮНДЭСЛЭЛ</t>
  </si>
  <si>
    <t>2. НЯГТЛАН БОДОХ БҮРТГЭЛИЙН БОДЛОГЫН ӨӨРЧЛӨЛТ</t>
  </si>
  <si>
    <t>Касс дахь мөнгө</t>
  </si>
  <si>
    <t>Банкин дахь мөнгө</t>
  </si>
  <si>
    <t>Мөнгө түүнтэй адилтгах хөрөнгө</t>
  </si>
  <si>
    <t xml:space="preserve">Тэмдэглэл: </t>
  </si>
  <si>
    <t>(Мөнгө, түүнтэй адилтгах хөрөнгөтэй холбоотой тайлбар, тэмдэглэлийг хийнэ.)</t>
  </si>
  <si>
    <t>4. ДАНСНЫ БОЛОН БУСАД АВЛАГА</t>
  </si>
  <si>
    <t>4.1 Дансны авлага</t>
  </si>
  <si>
    <t>Найдваргүй авлагын хасагдуулга</t>
  </si>
  <si>
    <t>Дансны авлага (цэвэр дүнгээр)</t>
  </si>
  <si>
    <t>Эхний үлдэгдэл</t>
  </si>
  <si>
    <t>Хасагдсан (-)</t>
  </si>
  <si>
    <t xml:space="preserve">                   Төлөгдсөн </t>
  </si>
  <si>
    <t xml:space="preserve">                   Найдваргүй болсон</t>
  </si>
  <si>
    <t>Эцсийн үлдэгдэл</t>
  </si>
  <si>
    <t>4.2 Татвар, нийгмийн даатгалын шимтгэл (НДШ)-ийн  авлага</t>
  </si>
  <si>
    <t>Төрөл</t>
  </si>
  <si>
    <t>ААНОАТ-ын авлага</t>
  </si>
  <si>
    <t>НӨАТ-ын авлага</t>
  </si>
  <si>
    <t>НДШ-ийн авлага</t>
  </si>
  <si>
    <t>4.3  Бусад богино хугацаат авлага (төрлөөр ангилна)</t>
  </si>
  <si>
    <t xml:space="preserve">Төрөл </t>
  </si>
  <si>
    <t>Холбоотой талаас авлага (эргэлтийн хөрөнгөнд хамаарах дүн)</t>
  </si>
  <si>
    <t xml:space="preserve">Ажиллагчдаас авах авлага </t>
  </si>
  <si>
    <t>Ногдол ашгийн авлага</t>
  </si>
  <si>
    <t>Хүүний авлага</t>
  </si>
  <si>
    <t xml:space="preserve">Богино хугацаат авлагын бичиг </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</si>
  <si>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</si>
  <si>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</si>
  <si>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5. БУСАД САНХҮҮГИЙН ХӨРӨНГӨ</t>
  </si>
  <si>
    <t>Бараа материалын төрөл</t>
  </si>
  <si>
    <t>Түүхий эд материал</t>
  </si>
  <si>
    <t>Дуусаагүй үйлдвэрлэл</t>
  </si>
  <si>
    <t>Бэлэн бүтээгдэхүүн</t>
  </si>
  <si>
    <t xml:space="preserve">Бараа </t>
  </si>
  <si>
    <t>Хангамжийн материал</t>
  </si>
  <si>
    <t>Нэмэгдсэн дүн</t>
  </si>
  <si>
    <t>Хасагдсан дүн (-)</t>
  </si>
  <si>
    <t>Эхний үлдэгдэл (өртгөөр)</t>
  </si>
  <si>
    <t>Эцсийн үлдэгдэл (өртгөөр)</t>
  </si>
  <si>
    <t>Үнийн бууралтын гарз (-)</t>
  </si>
  <si>
    <t>Үнийн бууралтын буцаалт</t>
  </si>
  <si>
    <t>Дансны цэвэр дүн*</t>
  </si>
  <si>
    <t>* Дансны цэвэр дүнгийн эхний, эцсийн үлдэгдлийн нийт дүн нь санхүүгийн байдлын тайлан дахь бараа материалын дансны эхний, эцсийн дүнтэй тэнцүү байна.</t>
  </si>
  <si>
    <t>Тэмдэглэл. (Бараа материалыг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</si>
  <si>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</si>
  <si>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</si>
  <si>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</si>
  <si>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</si>
  <si>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</si>
  <si>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нийлүүлэгчид төлсөн урьдчилгаа төлбөр</t>
  </si>
  <si>
    <t xml:space="preserve">9. ҮНДСЭН ХӨРӨНГӨ </t>
  </si>
  <si>
    <t>Барилга байгууламж</t>
  </si>
  <si>
    <t>Машин, тоног төхөөрөмж</t>
  </si>
  <si>
    <t>Дахин үнэлгээний нэмэгдэл</t>
  </si>
  <si>
    <t>Акталсан</t>
  </si>
  <si>
    <t xml:space="preserve">Үндсэн хөрөнгө дахин ангилсан </t>
  </si>
  <si>
    <t xml:space="preserve">Үндсэн хөрөнгө, ХОЗҮХХ* хооронд дахин ангилсан </t>
  </si>
  <si>
    <t>ХУРИМТЛАГДСАН ЭЛЭГДЭЛ</t>
  </si>
  <si>
    <t xml:space="preserve">Байгуулсан элэгдэл </t>
  </si>
  <si>
    <t xml:space="preserve">Дахин үнэлгээгээр нэмэгдсэн </t>
  </si>
  <si>
    <t>Үнэ цэнийн бууралтын буцаалт</t>
  </si>
  <si>
    <t>Данснаас хассан хөрөнгийн элэгдэл</t>
  </si>
  <si>
    <t xml:space="preserve">Дахин үнэлгээгээр хасагдсан </t>
  </si>
  <si>
    <t>Үнэ цэнийн бууралт</t>
  </si>
  <si>
    <t>ДАНСНЫ ЦЭВЭР ДҮН</t>
  </si>
  <si>
    <t>10. БИЕТ БУС ХӨРӨНГӨ</t>
  </si>
  <si>
    <t>Тусгай зөвшөөрөл</t>
  </si>
  <si>
    <t>Газар эзэмших эрх</t>
  </si>
  <si>
    <t>Бусад биет бус хөрөнгө</t>
  </si>
  <si>
    <t>Биет бус хөрөнгө /өртөг/</t>
  </si>
  <si>
    <t>Дахин үнэлгээгээр нэмэгдсэн</t>
  </si>
  <si>
    <t>Данснаас хассан хөрөнгийн хорогдол</t>
  </si>
  <si>
    <t>Эхний үлдэгдэл /1.1-2.1/</t>
  </si>
  <si>
    <t>Эцсийн үлдэгдэл /1.4-2.4/</t>
  </si>
  <si>
    <t>11. ДУУСААГҮЙ БАРИЛГА</t>
  </si>
  <si>
    <t>Дуусаагүй барилгын нэр</t>
  </si>
  <si>
    <t xml:space="preserve">Эхэлсэн он </t>
  </si>
  <si>
    <t>Дуусгалтын хувь</t>
  </si>
  <si>
    <t>Ашиглалтанд орох хугацаа</t>
  </si>
  <si>
    <t>Нийт төсөвт өртөг</t>
  </si>
  <si>
    <t>12. БИОЛОГИЙН ХӨРӨНГӨ</t>
  </si>
  <si>
    <t>тоо</t>
  </si>
  <si>
    <t>дансны үнэ</t>
  </si>
  <si>
    <t xml:space="preserve">Тэмдэглэл.(Биологийн хөрөнгийн хэмжилтийн суурь болон бусад тайлбар, тэмдэглэлийг хийнэ.) </t>
  </si>
  <si>
    <t>13. УРТ ХУГАЦААТ ХӨРӨНГӨ ОРУУЛАЛТ</t>
  </si>
  <si>
    <t>Хөрөнгө оруулалтын хувь</t>
  </si>
  <si>
    <t>Хөрөнгө оруулалтын дүн</t>
  </si>
  <si>
    <t>14. ХӨРӨНГӨ ОРУУЛАЛТЫН ЗОРИУЛАЛТТАЙ ҮЛ ХӨДЛӨХ ХӨРӨНГӨ</t>
  </si>
  <si>
    <t>15. БУСАД ЭРГЭЛТИЙН БУС ХӨРӨНГӨ</t>
  </si>
  <si>
    <t xml:space="preserve">Нийт дүн </t>
  </si>
  <si>
    <t>16. ӨР ТӨЛБӨР</t>
  </si>
  <si>
    <t>16.1 Дансны өглөг</t>
  </si>
  <si>
    <t>Ангилал</t>
  </si>
  <si>
    <t xml:space="preserve">16.2 Татварын өр </t>
  </si>
  <si>
    <t>Татварын өрийн төрөл</t>
  </si>
  <si>
    <t xml:space="preserve">ААНОАТ-ын өр </t>
  </si>
  <si>
    <t xml:space="preserve">НӨАТ-ын өр </t>
  </si>
  <si>
    <t xml:space="preserve">ХХОАТ-ын өр </t>
  </si>
  <si>
    <t xml:space="preserve">ОАТ-ын өр </t>
  </si>
  <si>
    <t xml:space="preserve">Бусад татварын өр </t>
  </si>
  <si>
    <t>16.3 Богино хугацаат зээл</t>
  </si>
  <si>
    <t>төгрөгөөр</t>
  </si>
  <si>
    <t>валютаар</t>
  </si>
  <si>
    <t>16.4 Богино хугацаат нөөц (өр төлбөр)</t>
  </si>
  <si>
    <t>Хасагдсан (ашигласан нөөц)</t>
  </si>
  <si>
    <t>Ашиглаагүй буцаан бичсэн дүн</t>
  </si>
  <si>
    <t xml:space="preserve">Баталгаат засварын </t>
  </si>
  <si>
    <t>Нөхөн сэргээлтийн</t>
  </si>
  <si>
    <t>16.5 Бусад богино хугацаат өр төлбөр</t>
  </si>
  <si>
    <t>16.6 Урт хугацаат зээл болон бусад урт хугацаат өр төлбөр</t>
  </si>
  <si>
    <t xml:space="preserve">Урт хугацаат зээлийн дүн </t>
  </si>
  <si>
    <t>Гадаадын байгууллагаас шууд авсан зээл</t>
  </si>
  <si>
    <t>Гадаадын байгууллагаас дамжуулан авсан зээл</t>
  </si>
  <si>
    <t>Дотоодын эх үүсвэрээс авсан зээл</t>
  </si>
  <si>
    <t xml:space="preserve">Бусад урт хугацаат өр төлбөрийн дүн </t>
  </si>
  <si>
    <t>17. ЭЗДИЙН ӨМЧ</t>
  </si>
  <si>
    <t>17.1 Өмч</t>
  </si>
  <si>
    <t>Эргэлтэнд байгаа бүрэн төлөгдсөн энгийн хувьцаа</t>
  </si>
  <si>
    <t>Давуу эрхтэй хувьцаа</t>
  </si>
  <si>
    <t xml:space="preserve">Өмчийн дүн (төгрөгөөр) </t>
  </si>
  <si>
    <t>тоо ширхэг</t>
  </si>
  <si>
    <t xml:space="preserve">Дүн (төгрөгөөр) </t>
  </si>
  <si>
    <t xml:space="preserve">Нэмэгдсэн </t>
  </si>
  <si>
    <t>17.2 Хөрөнгийн дахин үнэлгээний нэмэгдэл</t>
  </si>
  <si>
    <t>Үндсэн хөрөнгийн дахин үнэлгээний нэмэгдэл</t>
  </si>
  <si>
    <t>Биет бус  хөрөнгийн дахин үнэлгээний нэмэгдэл</t>
  </si>
  <si>
    <t xml:space="preserve">Нэмэгдсэн дүн </t>
  </si>
  <si>
    <t xml:space="preserve">Дахин үнэлгээний нэмэгдлийн зөрүү </t>
  </si>
  <si>
    <t>Дахин үнэлсэн хөрөнгийн үнэ цэнийн бууралтын гарзын буцаалт **</t>
  </si>
  <si>
    <t>Хасагдсан дүн /-/</t>
  </si>
  <si>
    <t>Дахин үнэлгээний нэмэгдлийн хэрэгжсэн дүн</t>
  </si>
  <si>
    <t>Дахин үнэлсэн хөрөнгийн үнэ цэнийн бууралтын гарз***</t>
  </si>
  <si>
    <t>17.3 Гадаад валютын хөрвүүлэлтийн нөөц</t>
  </si>
  <si>
    <t>Хасагдсан /-/</t>
  </si>
  <si>
    <t>Гадаад үйл ажиллагааны хөрвүүлэлтээс үүссэн зөрүү</t>
  </si>
  <si>
    <t>Бүртгэлийн валютын толилуулгын валют руу хөрвүүлснээс үүссэн зөрүү</t>
  </si>
  <si>
    <t>Бусад</t>
  </si>
  <si>
    <t xml:space="preserve">17.4 Эздийн өмчийн бусад хэсэг </t>
  </si>
  <si>
    <t>18. БОРЛУУЛАЛТЫН ОРЛОГО БОЛОН БОРЛУУЛАЛТЫН ӨРТӨГ</t>
  </si>
  <si>
    <t>Борлуулалтын орлого:</t>
  </si>
  <si>
    <t>Бараа бүтээгдэхүүн борлуулсны орлого</t>
  </si>
  <si>
    <t>Ажил үйлчилгээ борлуулсны орлого</t>
  </si>
  <si>
    <t>Нийт борлуулалтын орлого</t>
  </si>
  <si>
    <t>Борлуулалтын буцаалт, хөнгөлөлт, үнийн бууралт /-/</t>
  </si>
  <si>
    <t>Цэвэр борлуулалт</t>
  </si>
  <si>
    <t xml:space="preserve">**- Дахин үнэлсэн хөрөнгийн өмнөх тайлань хугацаанд ашиг, алдагдлаар хүлээн зөвшөөрсөн үнэ цэнийн бууралтын гарзын дүнгээс хэтэрсэн дүн </t>
  </si>
  <si>
    <t>***- Дахин үнэлсэн хөрөнгийн үнэ цэнийн бууралтын гарз нь тухайн хөрөнгийн дахин үнэлгээний нэмэгдлиын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</si>
  <si>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Борлуулалтын өртөг:</t>
  </si>
  <si>
    <t>Борлуулсан бараа, бүтээгдэхүүний өртөг</t>
  </si>
  <si>
    <t xml:space="preserve">Борлуулсан ажил, үйлчилгээний өртөг </t>
  </si>
  <si>
    <t>19. БУСАД ОРЛОГО, ОЛЗ (ГАРЗ), АШИГ (АЛДАГДАЛ)</t>
  </si>
  <si>
    <t>19.1 Бусад орлого</t>
  </si>
  <si>
    <t>Нийт борлуулалтын өртөг</t>
  </si>
  <si>
    <t xml:space="preserve">ªìíºõ îíы дүн </t>
  </si>
  <si>
    <t xml:space="preserve">Тайлант оны дүн </t>
  </si>
  <si>
    <t>19.2 Гадаад валютын ханшийн зөрүүний олз, гарз</t>
  </si>
  <si>
    <t>Мөнгөн хөрөнгийн үлдэгдэлд хийсэн ханшийн тэгшитгэлийн ханшийн зөрүү</t>
  </si>
  <si>
    <t>Эргэлийн авлага, өр төлбөртэй холбоотой үүссэн ханшийн зөрүү</t>
  </si>
  <si>
    <t>Эргэлийн бус авлага, өр төлбөртэй холбоотой үүссэн ханшийн зөрүү</t>
  </si>
  <si>
    <t>Валютын арилжаанаас үүссэн олз/гарз</t>
  </si>
  <si>
    <t>20. ЗАРДАЛ</t>
  </si>
  <si>
    <t>20.1 Борлуулалт маркетингийн болон ерөнхий ба удирдлагын зардлууд</t>
  </si>
  <si>
    <t>Зардлын төрөл</t>
  </si>
  <si>
    <t xml:space="preserve">Өмнөх оны дүн </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</si>
  <si>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</si>
  <si>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</si>
  <si>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</si>
  <si>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</si>
  <si>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</si>
  <si>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Мэргэжлийн үйлчилгээний зардал</t>
  </si>
  <si>
    <t>Сонин сэтгүүл захиалгын зардал</t>
  </si>
  <si>
    <t>Засварын зардал</t>
  </si>
  <si>
    <t>Элэгдэл, хорогдлын зардал</t>
  </si>
  <si>
    <t>Харуул хамгаалалтын зардал</t>
  </si>
  <si>
    <t>Цэвэрлэгээ үйлчилгээний зардал</t>
  </si>
  <si>
    <t>Хүлээн авалтын зардал</t>
  </si>
  <si>
    <t>Зар сурталчилгааны зардал</t>
  </si>
  <si>
    <t>20.2 Бусад зардал</t>
  </si>
  <si>
    <t>Алданги торгуулийн зардал</t>
  </si>
  <si>
    <t>Хандивийн зардал</t>
  </si>
  <si>
    <t>20.3 Цалингийн зардал</t>
  </si>
  <si>
    <t>өмнөх оны дүн</t>
  </si>
  <si>
    <t>тайлант оны дүн</t>
  </si>
  <si>
    <t>21. ОРЛОГЫН ТАТВАРЫН ЗАРДАЛ</t>
  </si>
  <si>
    <t>Өмнөх оны дүн</t>
  </si>
  <si>
    <t>Тайлант оны дүн</t>
  </si>
  <si>
    <t>Тайлангийн үеийн орлогын татварын зардал</t>
  </si>
  <si>
    <t>Хойшлогдсон татварын зардал /орлого/</t>
  </si>
  <si>
    <t xml:space="preserve">Орлогын татварын зардал /орлого/ -ын нийт дүн </t>
  </si>
  <si>
    <t>22. ХОЛБООТОЙ ТАЛУУДТАЙ ХИЙСЭН АЖИЛ ГҮЙЛГЭЭ</t>
  </si>
  <si>
    <t>22.1 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</si>
  <si>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</si>
  <si>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</si>
  <si>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</si>
  <si>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Нэр</t>
  </si>
  <si>
    <t>Бүртгэгдсэн /оршин суугаа/ улс</t>
  </si>
  <si>
    <t>Эзэмшлийн хувь</t>
  </si>
  <si>
    <t>22.2 Тэргүүлэх удирдлагын бүрэлдэхүүнд олгосон нөхөн олговрын тухай мэдээлэл</t>
  </si>
  <si>
    <t xml:space="preserve">Нөхөн олговорын нэр </t>
  </si>
  <si>
    <t>Богино болон урт хугацааны тэтгэмж</t>
  </si>
  <si>
    <t>Ажил эрхлэлтийн дараах, ажлаас халагдсаны тэтгэмж</t>
  </si>
  <si>
    <t>Хувьцаанд суурилсан төлбөр</t>
  </si>
  <si>
    <t>22.3 Холбоотой талуудтай хийсэн ажил гүйлгээ</t>
  </si>
  <si>
    <t xml:space="preserve">Холбоотой талын нэр </t>
  </si>
  <si>
    <t>Ажил гүйлгээний утга</t>
  </si>
  <si>
    <t xml:space="preserve">Дүн </t>
  </si>
  <si>
    <t>Тайлбар</t>
  </si>
  <si>
    <t xml:space="preserve">23. БОЛЗОШГҮЙ ХӨРӨНГӨ БА ӨР ТӨЛБӨР </t>
  </si>
  <si>
    <t>Тэмдэглэл. (Болзошгүй хөрөнгө ба өр төлбөрийн мөн чанар, хэрэв практик боломжтой бол тэдгээрийн санхүүгийн нөлөөллийн тооцооллыг тодруулна.)</t>
  </si>
  <si>
    <t>*****- Тэргүүлэх удирдлагад ямар бүрэлдэхүүнийг хамруулснаа тодруулна. Тухайлбал, захирлуудын зөвлөл, удирдах зөвлөлийн гишүүд гэх мэт.</t>
  </si>
  <si>
    <t>24. ТАЙЛАГНАЛЫН ҮЕИЙН ДАРААХ ҮЙЛ ЯВЦ</t>
  </si>
  <si>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</si>
  <si>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25. ХӨРӨНГӨ ОРУУЛАЛТ</t>
  </si>
  <si>
    <t>Улсын төсвийн хөрөнгөөр</t>
  </si>
  <si>
    <t>Орон нутгийн төсвийн хөрөнгөөр</t>
  </si>
  <si>
    <t xml:space="preserve"> Банкны зээл</t>
  </si>
  <si>
    <t>Гадаадын шууд хөрөнгө оруулалт</t>
  </si>
  <si>
    <t>Гадаадын зээл</t>
  </si>
  <si>
    <t>Гадаадын буцалтгүй тусламж</t>
  </si>
  <si>
    <t>Төсөл хөтөлбөр хандив</t>
  </si>
  <si>
    <t>Бусад эх үүсвэр</t>
  </si>
  <si>
    <t>Дүн</t>
  </si>
  <si>
    <t>Биет хөрөнгө</t>
  </si>
  <si>
    <t>Газрын сайжруулалт</t>
  </si>
  <si>
    <t>Үүнээс: Орон сууцны барилга</t>
  </si>
  <si>
    <t>Авто зам</t>
  </si>
  <si>
    <t>Машин,тоног төхөөрөмж</t>
  </si>
  <si>
    <t>Тавилга эд хогшил</t>
  </si>
  <si>
    <t>Компьютер,бусад хөрөнгө</t>
  </si>
  <si>
    <t>Бусад биет хөрөнгө</t>
  </si>
  <si>
    <t>Үүнээс:ХОЗҮХХ</t>
  </si>
  <si>
    <t>1.1.0</t>
  </si>
  <si>
    <t>Биет хөрөнгийн дүн:</t>
  </si>
  <si>
    <t>Зохиогчийн эрх</t>
  </si>
  <si>
    <t>Компьютер,программ хангамж</t>
  </si>
  <si>
    <t>2.2.1</t>
  </si>
  <si>
    <t>Үүнээс:Прогром хангамж</t>
  </si>
  <si>
    <t>2.2.2</t>
  </si>
  <si>
    <t>Мэдээллийн сан</t>
  </si>
  <si>
    <t>Патент</t>
  </si>
  <si>
    <t>Барааны тэмдэг</t>
  </si>
  <si>
    <t>2.7.1</t>
  </si>
  <si>
    <t>Үүнээс:Зураг төсвийн ажил,ТЭЗҮ боловсруулах туршилт судалгаа</t>
  </si>
  <si>
    <t>Биет бус хөрөнгийн дүн:</t>
  </si>
  <si>
    <t>Хайгуул үнэлгээний хөрөнгө</t>
  </si>
  <si>
    <t>Үүнээс: Биет хөрөнгө</t>
  </si>
  <si>
    <t xml:space="preserve">Биет бус хөрөнгө </t>
  </si>
  <si>
    <t>Нийт хөрөнгө:</t>
  </si>
  <si>
    <t>ХОЗҮХХ-Хөрөнгө оруулалтын зориулалттай үл хөдлөх хөрөнгө</t>
  </si>
  <si>
    <t xml:space="preserve">Аж ахуйн нэгжийн өөрийн хөрөнгөөр </t>
  </si>
  <si>
    <t>Тайлант хугацаанд хийгдсэн хөрөнгө оруулалт (төгрөгөөр)</t>
  </si>
  <si>
    <t>Тэргүүлэх удирдлага гэдэгт ....................................................................................................................................... бүрэлдэхүүнийг хамруулав.*****</t>
  </si>
  <si>
    <t>/Аж ахуйн нэгж, байгууллагын нэр/</t>
  </si>
  <si>
    <t>БАЛАНСЫН ЗҮЙЛ</t>
  </si>
  <si>
    <t>ХӨРӨНГӨ</t>
  </si>
  <si>
    <t>Эргэлтийн хөрөнгө</t>
  </si>
  <si>
    <t>Эргэлтийн хөрөнгийн дүн</t>
  </si>
  <si>
    <t>Эргэлтийн бус хөрөнгө</t>
  </si>
  <si>
    <t>Эргэлтийн бус хөрөнгийн дүн</t>
  </si>
  <si>
    <t>НИЙТ ХӨРӨНГИЙН ДҮН</t>
  </si>
  <si>
    <t>ӨР ТӨЛБӨР БА ЭЗЭМШИГЧДИЙН ӨМЧ</t>
  </si>
  <si>
    <t>Богино хугацаат өр төлбөр</t>
  </si>
  <si>
    <t>Богино хугацаат өр төлбөрийн дүн</t>
  </si>
  <si>
    <t>Урт хугацаат өр төлбөр</t>
  </si>
  <si>
    <t>Урт хугацаат өр төлбөрийн дүн</t>
  </si>
  <si>
    <t>Өр төлбөрийн нийт дүн</t>
  </si>
  <si>
    <t>2. Эзэмшигчийн өмч</t>
  </si>
  <si>
    <t>Өмч:                     -төрийн</t>
  </si>
  <si>
    <t>Эздийн өмчийн дүн</t>
  </si>
  <si>
    <t>ОРЛОГЫН ДЭЛГЭРЭНГҮЙ ТАЙЛАН</t>
  </si>
  <si>
    <t xml:space="preserve"> Нийт ашиг /алдагдал/</t>
  </si>
  <si>
    <t>ӨМЧИЙН ӨӨРЧЛӨЛТИЙН ТАЙЛАН</t>
  </si>
  <si>
    <t>Аж ахуйн нэгжийн нэр</t>
  </si>
  <si>
    <t>ҮЗҮҮЛЭЛТ</t>
  </si>
  <si>
    <t>Хуримтлагдсан ашиг</t>
  </si>
  <si>
    <t>Нягтлан бодох бүртгэлийн бодлогын өөрчлөлтийн нөлөө, алдааны залруулга</t>
  </si>
  <si>
    <t>Залруулсан үлдэгдэл</t>
  </si>
  <si>
    <t>Тайлант үеийн цэвэр ашиг</t>
  </si>
  <si>
    <t>Үндсэн үйл ажиллагааны мөнгөн гүйлгээ</t>
  </si>
  <si>
    <t>Мөнгөн орлогын дүн (+)</t>
  </si>
  <si>
    <t>Бараа борлуулсан, үйлчилгээ үзүүлсний орлого</t>
  </si>
  <si>
    <t>Үндсэн үйл ажиллагааны цэвэр мөнгөн гүйлгээний дүн</t>
  </si>
  <si>
    <t>Хөрөнгө оруулалтын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</si>
  <si>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</si>
  <si>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</si>
  <si>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</si>
  <si>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</si>
  <si>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Хянаж хүлээн авсан байгууллагын нэр</t>
  </si>
  <si>
    <t>Сар, өдөр</t>
  </si>
  <si>
    <t>Гарын үсэг</t>
  </si>
  <si>
    <t>Бүх ажил гүйлгээ бодитоор гарсан бөгөөд холбогдох анхан шатны баримтыг үндэслэн</t>
  </si>
  <si>
    <t>нягтлан бодох бүртгэл , санхүүгийн тайланд үнэн зөв тусгасан</t>
  </si>
  <si>
    <t>Санхүүгийн тайланд тусгагдсан бүх бүх тооцоолол үнэн хийгдсэн</t>
  </si>
  <si>
    <t>Аж ахуйн нэгжийн үйл ажиллагааны эдийн засаг , санхүүгийн бүхий л үйл явцыг иж</t>
  </si>
  <si>
    <t>бүрэн хамарсан</t>
  </si>
  <si>
    <t xml:space="preserve">Тайлант үеийн үр дүнд өмнөх оны ажил гүйлгээнээс шилжин тусгагдаагүй , мөн тайлант </t>
  </si>
  <si>
    <t>оны ажил гүйлгээнээс орхигдсон зүйл байхгүй</t>
  </si>
  <si>
    <t xml:space="preserve">Бүх хөрөнгө , авлага , өр төлбөр , орлого , зардлыг Санхүүгийн тайлагналын олон </t>
  </si>
  <si>
    <t>улсын стандартын дагуу үнэн зөв тусгасан</t>
  </si>
  <si>
    <t>Энэ тайланд тусгагдсан бүхий л зүйл манай байгууллагын албан ёсны өмчлөлд байдаг</t>
  </si>
  <si>
    <t>бөгөөд орхигдсон зүйл үгүй болно.</t>
  </si>
  <si>
    <r>
      <t xml:space="preserve">****- НББОУС- 24 </t>
    </r>
    <r>
      <rPr>
        <i/>
        <sz val="9"/>
        <rFont val="Arial"/>
        <family val="2"/>
      </rPr>
      <t>Холбоотой талуудын тодруулга</t>
    </r>
    <r>
      <rPr>
        <sz val="9"/>
        <rFont val="Arial"/>
        <family val="2"/>
      </rPr>
      <t>-д заасны дагуу тодруулна.</t>
    </r>
  </si>
  <si>
    <t>/Аж  ахуй нэгж байгууллагын нэр/</t>
  </si>
  <si>
    <t>Үйл ажиллагааны үндсэн чиглэл /төрөл/ :</t>
  </si>
  <si>
    <t>а/</t>
  </si>
  <si>
    <t>б/</t>
  </si>
  <si>
    <t>в/</t>
  </si>
  <si>
    <t>Туслах үйл ажиллагааны /төрөл/:</t>
  </si>
  <si>
    <t xml:space="preserve">Салбар төлөөлөгчийн газрын нэр байршил: </t>
  </si>
  <si>
    <t xml:space="preserve"> Нийт дүн</t>
  </si>
  <si>
    <t>Компьютер, бусад хэрэгсэл</t>
  </si>
  <si>
    <t>Бусад үндсэг хөрөнгө</t>
  </si>
  <si>
    <t>ҮНДСЭН ХӨРӨНГӨ /Өртөг/</t>
  </si>
  <si>
    <t>Өөрөө үйлдвэрлэсэн</t>
  </si>
  <si>
    <t>Худалдаж авсан</t>
  </si>
  <si>
    <t>Үнэ төлбөргүй авсан</t>
  </si>
  <si>
    <t>Худалдсан</t>
  </si>
  <si>
    <t>Үнэгүй шилжүүлсэн</t>
  </si>
  <si>
    <t>Хасагдсан дүн</t>
  </si>
  <si>
    <t>КомпьютерийнПрограмм хангамж</t>
  </si>
  <si>
    <t>Бүгд</t>
  </si>
  <si>
    <t>Акталж, устгасан</t>
  </si>
  <si>
    <t>Хуримтлагдсан хорогдол</t>
  </si>
  <si>
    <t>Байгуулсан хорогдол</t>
  </si>
  <si>
    <t>Биологийн хөрөнгийн төрөл</t>
  </si>
  <si>
    <t>Хөрөнгө оруулалтын төрөл</t>
  </si>
  <si>
    <t xml:space="preserve">Тэмдэглэл.(Урт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 -ийн дагуу тодруулна.) </t>
  </si>
  <si>
    <t xml:space="preserve">Тэмдэглэл.(Хөрөнгө оруулалтын зориулалттай үл хөдлөх хөрөнгийн хувьд ашигласан хэмжилтийн суурь: бодит үнэ цэнийн загвар ашигладаг бол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түрээсэлсэн хөрөнгөтэй холбоотой гарсан зардлууд; Хэрэв өртгийн загвар ашигладаг бол хөрөнгийн ашиглалтын хугацаа, элэгдэл тооцох арга болон НББОУС-40 Хөрөнгө оруулалтын зориулалттай үл хөдлөх хөрөнгө-д заасны дагуу бусад тодруулгыг хийнэ. ) </t>
  </si>
  <si>
    <t xml:space="preserve">       Төлөгдөх хугацаандаа байгаа</t>
  </si>
  <si>
    <t xml:space="preserve">       Хугацаа хэтэрсэн</t>
  </si>
  <si>
    <t>Тэмдэглэл. / Урт хугацаат нөөцийн дүнг тодруулна. Нөөцийн төрлөөр тайлбар , тэмдэглэнэ./</t>
  </si>
  <si>
    <t>Тэмдэглэл. / Гадаад валютаар илэрхийлэгдсэн богино хугацаат өр төлбөрийн дүнг тусад тодруулна./</t>
  </si>
  <si>
    <t>Тэмдэглэл. / Урт хугацаат зээл болон бусад урт хугацаат өр төлбөрийн төрлөөр тайлбар, тэмдэглэл хийнэ./</t>
  </si>
  <si>
    <t>Тэмдэглэл. /Эздийн өмчийн бусад хэсгийн бүрэлдэхүүн тус бүрээр тодруулж тайлбар, тэмдэглэл хийнэ./</t>
  </si>
  <si>
    <t>Орлогын төрөл</t>
  </si>
  <si>
    <t>Ажиллагчдын дундаж тоо</t>
  </si>
  <si>
    <t>Цалингийн зардлын дүн</t>
  </si>
  <si>
    <t>Үйлдвэрлэл, үйлчлгээний:</t>
  </si>
  <si>
    <t>Борлуулалт, маркетингийн:</t>
  </si>
  <si>
    <t>Ерөнхий ба удирдлагын:</t>
  </si>
  <si>
    <t>Тэмдэглэл. /Орлогын татварын зардал  /орлого/-ын бүрэлдэхүүн тус бүрээр тайлбар, тэмдэглэл хийнэ.</t>
  </si>
  <si>
    <t>Ерөнхий нягтлан бодогч/________________ /                                   /</t>
  </si>
  <si>
    <t>Захирал____________________ /                       /</t>
  </si>
  <si>
    <t>2018 оны 12  сарын 31</t>
  </si>
  <si>
    <t>2018оны 12-р сарын 31</t>
  </si>
  <si>
    <t>2018 оны 12  сарын 31 үлд</t>
  </si>
  <si>
    <t xml:space="preserve">Мэргэжлийн үйлчилгээний </t>
  </si>
  <si>
    <t>Харилцах дансны хүүгийн орлого</t>
  </si>
  <si>
    <t>Гадаад валютын ханшийн зөрүү</t>
  </si>
  <si>
    <t>Албан томилолт сургалтын төлсөн</t>
  </si>
  <si>
    <t xml:space="preserve">МОНГОРҮМАТРИКС ГИНКО ББСБ ХХК </t>
  </si>
  <si>
    <t>БАЯН-АЛДАР ББСБ  ХК-НИЙ</t>
  </si>
  <si>
    <t xml:space="preserve">                       2019 ОН  2-р УЛИРАЛ   </t>
  </si>
  <si>
    <t>2019 оны 06 сарын 30</t>
  </si>
  <si>
    <t>БАЯН-АЛДАР ББСБ  ХК-ний</t>
  </si>
  <si>
    <t>2019 ОНЫ  2-р УЛИРАЛ  САНХҮҮГИЙН ТАЙЛАН</t>
  </si>
  <si>
    <t>Захирал  Б.ЗОЛЖАРГАЛ , ерөнхий нягтлан бодогч .................. бид манай аж ахуйн нэгжийн 2019 ОНЫ 06 САРЫН 30-ны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 бүрэн тусгасан болохыг баталж байна. Үүнд :</t>
  </si>
  <si>
    <t>Захирал____________________ /Б.ЗОЛЖАРГАЛ/</t>
  </si>
  <si>
    <t>2019 оны 06    сарын 30</t>
  </si>
  <si>
    <t>2019 оны 06  сарын 30</t>
  </si>
  <si>
    <t xml:space="preserve">БАЯН-АЛДАР  ББСБ ХК </t>
  </si>
  <si>
    <t>БАЯН-АЛДАР ББСБ  ХК</t>
  </si>
  <si>
    <t>2016 оны 06  сарын 30</t>
  </si>
  <si>
    <t>2019 оны 06  сарын 30 үлд</t>
  </si>
  <si>
    <t>Ерөнхий нягтлан бодогч/________________ /Ц.БИЛЭГ-ӨРНӨХ/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</si>
</sst>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_-;_-* &quot;-&quot;??_₮_-;_-@_-"/>
    <numFmt numFmtId="164" formatCode="_(* #,##0_);_(* \(#,##0\);_(* &quot;-&quot;_);_(@_)"/>
    <numFmt numFmtId="165" formatCode="_(* #,##0.00_);_(* \(#,##0.00\);_(* &quot;-&quot;??_);_(@_)"/>
    <numFmt numFmtId="166" formatCode="#,##0.0"/>
  </numFmts>
  <fonts count="54" x14ac:knownFonts="1">
    <font>
      <sz val="10"/>
      <name val="Arial"/>
    </font>
    <font>
      <sz val="10"/>
      <name val="Arial"/>
      <family val="2"/>
    </font>
    <font>
      <sz val="10"/>
      <name val="Arial Mon"/>
      <family val="2"/>
    </font>
    <font>
      <u/>
      <sz val="10"/>
      <color indexed="12"/>
      <name val="Arial"/>
      <family val="2"/>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9"/>
      <name val="Arial"/>
      <family val="2"/>
      <charset val="204"/>
    </font>
    <font>
      <sz val="8"/>
      <name val="Arial"/>
      <family val="2"/>
    </font>
    <font>
      <sz val="11"/>
      <color theme="1"/>
      <name val="Times New Roman"/>
      <family val="2"/>
    </font>
    <font>
      <b/>
      <sz val="10"/>
      <name val="Arial"/>
      <family val="2"/>
    </font>
    <font>
      <sz val="9"/>
      <name val="Arial"/>
      <family val="2"/>
    </font>
    <font>
      <u/>
      <sz val="10"/>
      <color indexed="9"/>
      <name val="Arial"/>
      <family val="2"/>
    </font>
    <font>
      <b/>
      <sz val="14"/>
      <name val="Arial"/>
      <family val="2"/>
    </font>
    <font>
      <sz val="10"/>
      <color indexed="9"/>
      <name val="Arial"/>
      <family val="2"/>
    </font>
    <font>
      <b/>
      <sz val="8"/>
      <name val="Arial"/>
      <family val="2"/>
    </font>
    <font>
      <sz val="10"/>
      <color indexed="22"/>
      <name val="Arial"/>
      <family val="2"/>
    </font>
    <font>
      <b/>
      <sz val="10"/>
      <color indexed="22"/>
      <name val="Arial"/>
      <family val="2"/>
    </font>
    <font>
      <sz val="7"/>
      <name val="Arial"/>
      <family val="2"/>
    </font>
    <font>
      <b/>
      <sz val="9"/>
      <name val="Arial"/>
      <family val="2"/>
    </font>
    <font>
      <b/>
      <sz val="11"/>
      <name val="Arial"/>
      <family val="2"/>
    </font>
    <font>
      <sz val="8"/>
      <color indexed="13"/>
      <name val="Arial"/>
      <family val="2"/>
    </font>
    <font>
      <u/>
      <sz val="8"/>
      <color indexed="13"/>
      <name val="Arial"/>
      <family val="2"/>
    </font>
    <font>
      <sz val="1"/>
      <name val="Arial"/>
      <family val="2"/>
    </font>
    <font>
      <sz val="8"/>
      <color indexed="9"/>
      <name val="Arial"/>
      <family val="2"/>
    </font>
    <font>
      <sz val="8"/>
      <color indexed="10"/>
      <name val="Arial"/>
      <family val="2"/>
    </font>
    <font>
      <u/>
      <sz val="10"/>
      <name val="Arial"/>
      <family val="2"/>
    </font>
    <font>
      <u/>
      <sz val="9"/>
      <name val="Arial"/>
      <family val="2"/>
    </font>
    <font>
      <sz val="10"/>
      <color indexed="63"/>
      <name val="Arial"/>
      <family val="2"/>
    </font>
    <font>
      <b/>
      <sz val="20"/>
      <name val="Arial"/>
      <family val="2"/>
    </font>
    <font>
      <b/>
      <sz val="38"/>
      <color indexed="9"/>
      <name val="Arial"/>
      <family val="2"/>
    </font>
    <font>
      <sz val="12"/>
      <name val="Arial"/>
      <family val="2"/>
    </font>
    <font>
      <sz val="1"/>
      <color indexed="9"/>
      <name val="Arial"/>
      <family val="2"/>
    </font>
    <font>
      <sz val="9"/>
      <color indexed="10"/>
      <name val="Arial"/>
      <family val="2"/>
    </font>
    <font>
      <b/>
      <sz val="9"/>
      <color indexed="9"/>
      <name val="Arial"/>
      <family val="2"/>
    </font>
    <font>
      <i/>
      <u/>
      <sz val="9"/>
      <name val="Arial"/>
      <family val="2"/>
    </font>
    <font>
      <i/>
      <sz val="9"/>
      <name val="Arial"/>
      <family val="2"/>
    </font>
    <font>
      <sz val="9"/>
      <color theme="1"/>
      <name val="Arial"/>
      <family val="2"/>
    </font>
    <font>
      <b/>
      <sz val="9"/>
      <color theme="1"/>
      <name val="Arial"/>
      <family val="2"/>
    </font>
    <font>
      <sz val="10"/>
      <name val="Arial"/>
      <family val="2"/>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
      <patternFill patternType="solid">
        <fgColor indexed="61"/>
        <bgColor indexed="64"/>
      </patternFill>
    </fill>
    <fill>
      <patternFill patternType="solid">
        <fgColor theme="5"/>
        <bgColor indexed="64"/>
      </patternFill>
    </fill>
    <fill>
      <patternFill patternType="solid">
        <fgColor rgb="FF660033"/>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12"/>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12"/>
      </left>
      <right style="thin">
        <color indexed="12"/>
      </right>
      <top style="thin">
        <color indexed="12"/>
      </top>
      <bottom style="thin">
        <color indexed="12"/>
      </bottom>
      <diagonal/>
    </border>
    <border>
      <left/>
      <right style="thin">
        <color indexed="64"/>
      </right>
      <top/>
      <bottom style="thin">
        <color indexed="64"/>
      </bottom>
      <diagonal/>
    </border>
    <border>
      <left/>
      <right style="thin">
        <color indexed="12"/>
      </right>
      <top style="thin">
        <color indexed="12"/>
      </top>
      <bottom style="thin">
        <color indexed="12"/>
      </bottom>
      <diagonal/>
    </border>
    <border>
      <left style="thin">
        <color indexed="64"/>
      </left>
      <right style="thin">
        <color indexed="64"/>
      </right>
      <top/>
      <bottom/>
      <diagonal/>
    </border>
    <border>
      <left/>
      <right style="thin">
        <color indexed="64"/>
      </right>
      <top style="thin">
        <color indexed="64"/>
      </top>
      <bottom/>
      <diagonal/>
    </border>
    <border>
      <left style="thin">
        <color indexed="12"/>
      </left>
      <right style="thin">
        <color indexed="12"/>
      </right>
      <top style="thin">
        <color indexed="12"/>
      </top>
      <bottom/>
      <diagonal/>
    </border>
    <border>
      <left/>
      <right/>
      <top style="thin">
        <color indexed="64"/>
      </top>
      <bottom style="thin">
        <color indexed="12"/>
      </bottom>
      <diagonal/>
    </border>
    <border>
      <left/>
      <right style="thin">
        <color indexed="64"/>
      </right>
      <top/>
      <bottom/>
      <diagonal/>
    </border>
    <border>
      <left style="thin">
        <color indexed="12"/>
      </left>
      <right/>
      <top style="thin">
        <color indexed="12"/>
      </top>
      <bottom style="thin">
        <color indexed="12"/>
      </bottom>
      <diagonal/>
    </border>
    <border>
      <left/>
      <right/>
      <top/>
      <bottom style="dotted">
        <color indexed="12"/>
      </bottom>
      <diagonal/>
    </border>
    <border>
      <left/>
      <right/>
      <top/>
      <bottom style="dotted">
        <color indexed="64"/>
      </bottom>
      <diagonal/>
    </border>
    <border>
      <left/>
      <right/>
      <top style="dotted">
        <color indexed="12"/>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2"/>
      </right>
      <top style="thin">
        <color indexed="64"/>
      </top>
      <bottom style="thin">
        <color indexed="64"/>
      </bottom>
      <diagonal/>
    </border>
    <border>
      <left style="thin">
        <color indexed="64"/>
      </left>
      <right/>
      <top style="thin">
        <color indexed="64"/>
      </top>
      <bottom style="thin">
        <color indexed="12"/>
      </bottom>
      <diagonal/>
    </border>
    <border>
      <left/>
      <right style="thin">
        <color indexed="64"/>
      </right>
      <top style="thin">
        <color indexed="64"/>
      </top>
      <bottom style="thin">
        <color indexed="12"/>
      </bottom>
      <diagonal/>
    </border>
    <border>
      <left style="thin">
        <color indexed="12"/>
      </left>
      <right/>
      <top style="thin">
        <color indexed="12"/>
      </top>
      <bottom style="thin">
        <color indexed="64"/>
      </bottom>
      <diagonal/>
    </border>
    <border>
      <left/>
      <right style="thin">
        <color indexed="64"/>
      </right>
      <top style="thin">
        <color indexed="12"/>
      </top>
      <bottom style="thin">
        <color indexed="64"/>
      </bottom>
      <diagonal/>
    </border>
    <border>
      <left/>
      <right style="thin">
        <color indexed="12"/>
      </right>
      <top style="thin">
        <color indexed="12"/>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style="dotted">
        <color indexed="12"/>
      </top>
      <bottom style="thin">
        <color indexed="64"/>
      </bottom>
      <diagonal/>
    </border>
    <border>
      <left style="thin">
        <color indexed="12"/>
      </left>
      <right/>
      <top style="thin">
        <color indexed="64"/>
      </top>
      <bottom style="thin">
        <color indexed="12"/>
      </bottom>
      <diagonal/>
    </border>
    <border>
      <left/>
      <right style="thin">
        <color indexed="12"/>
      </right>
      <top style="thin">
        <color indexed="64"/>
      </top>
      <bottom style="thin">
        <color indexed="1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64"/>
      </top>
      <bottom style="thin">
        <color indexed="64"/>
      </bottom>
      <diagonal/>
    </border>
  </borders>
  <cellStyleXfs count="5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24" borderId="0"/>
    <xf numFmtId="0" fontId="1" fillId="0" borderId="0"/>
    <xf numFmtId="0" fontId="1" fillId="0" borderId="0"/>
    <xf numFmtId="165" fontId="23" fillId="0" borderId="0" applyFont="0" applyFill="0" applyBorder="0" applyAlignment="0" applyProtection="0"/>
    <xf numFmtId="0" fontId="23"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53" fillId="0" borderId="0" applyFont="0" applyFill="0" applyBorder="0" applyAlignment="0" applyProtection="0"/>
  </cellStyleXfs>
  <cellXfs count="653">
    <xf numFmtId="0" fontId="0" fillId="0" borderId="0" xfId="0"/>
    <xf numFmtId="0" fontId="24" fillId="0" borderId="10" xfId="0" applyFont="1" applyBorder="1" applyAlignment="1">
      <alignment horizontal="center" vertical="center"/>
    </xf>
    <xf numFmtId="0" fontId="25" fillId="0" borderId="0" xfId="0" applyFont="1"/>
    <xf numFmtId="0" fontId="1" fillId="25" borderId="0" xfId="0" applyFont="1" applyFill="1" applyAlignment="1">
      <alignment horizontal="left"/>
    </xf>
    <xf numFmtId="0" fontId="22" fillId="25" borderId="0" xfId="0" applyFont="1" applyFill="1"/>
    <xf numFmtId="4" fontId="1" fillId="25" borderId="0" xfId="0" applyNumberFormat="1" applyFont="1" applyFill="1" applyAlignment="1" applyProtection="1">
      <alignment horizontal="center"/>
      <protection hidden="1"/>
    </xf>
    <xf numFmtId="4" fontId="22" fillId="25" borderId="0" xfId="0" applyNumberFormat="1" applyFont="1" applyFill="1" applyAlignment="1" applyProtection="1">
      <alignment vertical="center" wrapText="1"/>
      <protection hidden="1"/>
    </xf>
    <xf numFmtId="4" fontId="22" fillId="25" borderId="0" xfId="0" applyNumberFormat="1" applyFont="1" applyFill="1" applyAlignment="1" applyProtection="1">
      <alignment horizontal="right" vertical="center" wrapText="1"/>
      <protection hidden="1"/>
    </xf>
    <xf numFmtId="3" fontId="1" fillId="26" borderId="0" xfId="0" applyNumberFormat="1" applyFont="1" applyFill="1" applyAlignment="1" applyProtection="1">
      <alignment horizontal="center"/>
      <protection hidden="1"/>
    </xf>
    <xf numFmtId="4" fontId="1" fillId="26" borderId="0" xfId="0" applyNumberFormat="1" applyFont="1" applyFill="1" applyAlignment="1" applyProtection="1">
      <alignment horizontal="center"/>
      <protection hidden="1"/>
    </xf>
    <xf numFmtId="3" fontId="26" fillId="26" borderId="0" xfId="34" applyNumberFormat="1" applyFont="1" applyFill="1" applyAlignment="1" applyProtection="1">
      <alignment horizontal="left"/>
      <protection hidden="1"/>
    </xf>
    <xf numFmtId="0" fontId="1" fillId="26" borderId="0" xfId="0" applyFont="1" applyFill="1"/>
    <xf numFmtId="3" fontId="22" fillId="26" borderId="0" xfId="0" applyNumberFormat="1" applyFont="1" applyFill="1" applyProtection="1">
      <protection hidden="1"/>
    </xf>
    <xf numFmtId="3" fontId="1" fillId="26" borderId="0" xfId="0" applyNumberFormat="1" applyFont="1" applyFill="1"/>
    <xf numFmtId="4" fontId="1" fillId="26" borderId="0" xfId="0" applyNumberFormat="1" applyFont="1" applyFill="1"/>
    <xf numFmtId="0" fontId="28" fillId="26" borderId="0" xfId="0" applyFont="1" applyFill="1" applyProtection="1">
      <protection hidden="1"/>
    </xf>
    <xf numFmtId="4" fontId="1" fillId="25" borderId="0" xfId="0" applyNumberFormat="1" applyFont="1" applyFill="1" applyAlignment="1" applyProtection="1">
      <alignment horizontal="right"/>
      <protection hidden="1"/>
    </xf>
    <xf numFmtId="3" fontId="29" fillId="26" borderId="0" xfId="0" applyNumberFormat="1" applyFont="1" applyFill="1" applyBorder="1" applyAlignment="1" applyProtection="1">
      <alignment horizontal="center"/>
      <protection hidden="1"/>
    </xf>
    <xf numFmtId="3" fontId="26" fillId="26" borderId="0" xfId="0" applyNumberFormat="1" applyFont="1" applyFill="1" applyAlignment="1" applyProtection="1">
      <alignment horizontal="right"/>
      <protection hidden="1"/>
    </xf>
    <xf numFmtId="3" fontId="22" fillId="26" borderId="0" xfId="0" applyNumberFormat="1" applyFont="1" applyFill="1" applyBorder="1" applyAlignment="1" applyProtection="1">
      <alignment horizontal="center"/>
      <protection hidden="1"/>
    </xf>
    <xf numFmtId="0" fontId="1" fillId="25" borderId="0" xfId="0" applyFont="1" applyFill="1" applyAlignment="1">
      <alignment horizontal="center"/>
    </xf>
    <xf numFmtId="3" fontId="1" fillId="27" borderId="0" xfId="0" applyNumberFormat="1" applyFont="1" applyFill="1" applyAlignment="1" applyProtection="1">
      <alignment horizontal="center"/>
      <protection hidden="1"/>
    </xf>
    <xf numFmtId="4" fontId="1" fillId="25" borderId="0" xfId="0" applyNumberFormat="1" applyFont="1" applyFill="1" applyBorder="1" applyAlignment="1" applyProtection="1">
      <alignment horizontal="center" vertical="center" wrapText="1"/>
      <protection hidden="1"/>
    </xf>
    <xf numFmtId="3" fontId="1" fillId="27" borderId="0" xfId="0" applyNumberFormat="1" applyFont="1" applyFill="1" applyBorder="1" applyAlignment="1" applyProtection="1">
      <alignment horizontal="center" vertical="center" wrapText="1"/>
      <protection hidden="1"/>
    </xf>
    <xf numFmtId="4" fontId="1" fillId="26" borderId="0" xfId="0" applyNumberFormat="1" applyFont="1" applyFill="1" applyBorder="1" applyAlignment="1" applyProtection="1">
      <alignment horizontal="center" vertical="center" wrapText="1"/>
      <protection hidden="1"/>
    </xf>
    <xf numFmtId="3" fontId="1" fillId="26" borderId="0" xfId="0" applyNumberFormat="1" applyFont="1" applyFill="1" applyBorder="1" applyAlignment="1" applyProtection="1">
      <alignment horizontal="center" vertical="center" wrapText="1"/>
      <protection hidden="1"/>
    </xf>
    <xf numFmtId="0" fontId="1" fillId="25" borderId="10" xfId="0" applyFont="1" applyFill="1" applyBorder="1" applyAlignment="1">
      <alignment horizontal="left"/>
    </xf>
    <xf numFmtId="0" fontId="22" fillId="25" borderId="10" xfId="0" applyFont="1" applyFill="1" applyBorder="1" applyAlignment="1">
      <alignment horizontal="center"/>
    </xf>
    <xf numFmtId="3" fontId="1" fillId="25" borderId="10" xfId="0" applyNumberFormat="1" applyFont="1" applyFill="1" applyBorder="1" applyAlignment="1" applyProtection="1">
      <alignment horizontal="center"/>
      <protection hidden="1"/>
    </xf>
    <xf numFmtId="3" fontId="1" fillId="25" borderId="0" xfId="0" applyNumberFormat="1" applyFont="1" applyFill="1" applyBorder="1" applyAlignment="1" applyProtection="1">
      <alignment horizontal="center"/>
      <protection hidden="1"/>
    </xf>
    <xf numFmtId="3" fontId="1" fillId="26" borderId="0" xfId="0" applyNumberFormat="1" applyFont="1" applyFill="1" applyBorder="1" applyAlignment="1" applyProtection="1">
      <alignment horizontal="center"/>
      <protection hidden="1"/>
    </xf>
    <xf numFmtId="0" fontId="1" fillId="26" borderId="0" xfId="0" applyFont="1" applyFill="1" applyAlignment="1">
      <alignment horizontal="center"/>
    </xf>
    <xf numFmtId="3" fontId="22" fillId="26" borderId="0" xfId="0" applyNumberFormat="1" applyFont="1" applyFill="1" applyAlignment="1" applyProtection="1">
      <alignment horizontal="center"/>
      <protection hidden="1"/>
    </xf>
    <xf numFmtId="3" fontId="1" fillId="26" borderId="0" xfId="0" applyNumberFormat="1" applyFont="1" applyFill="1" applyAlignment="1">
      <alignment horizontal="center"/>
    </xf>
    <xf numFmtId="0" fontId="29" fillId="25" borderId="10" xfId="0" applyFont="1" applyFill="1" applyBorder="1" applyAlignment="1">
      <alignment horizontal="center"/>
    </xf>
    <xf numFmtId="4" fontId="1" fillId="25" borderId="10" xfId="0" applyNumberFormat="1" applyFont="1" applyFill="1" applyBorder="1" applyAlignment="1" applyProtection="1">
      <alignment horizontal="center"/>
      <protection hidden="1"/>
    </xf>
    <xf numFmtId="4" fontId="1" fillId="25" borderId="0" xfId="0" applyNumberFormat="1" applyFont="1" applyFill="1" applyBorder="1" applyAlignment="1" applyProtection="1">
      <alignment horizontal="center"/>
      <protection hidden="1"/>
    </xf>
    <xf numFmtId="4" fontId="1" fillId="26" borderId="0" xfId="0" applyNumberFormat="1" applyFont="1" applyFill="1" applyBorder="1" applyAlignment="1" applyProtection="1">
      <alignment horizontal="center"/>
      <protection hidden="1"/>
    </xf>
    <xf numFmtId="0" fontId="22" fillId="25" borderId="10" xfId="0" applyFont="1" applyFill="1" applyBorder="1" applyAlignment="1">
      <alignment horizontal="left" indent="1"/>
    </xf>
    <xf numFmtId="4" fontId="22" fillId="25" borderId="10" xfId="0" applyNumberFormat="1" applyFont="1" applyFill="1" applyBorder="1" applyAlignment="1" applyProtection="1">
      <alignment horizontal="center"/>
      <protection hidden="1"/>
    </xf>
    <xf numFmtId="3" fontId="30" fillId="26" borderId="0" xfId="0" applyNumberFormat="1" applyFont="1" applyFill="1" applyBorder="1" applyAlignment="1" applyProtection="1">
      <alignment horizontal="center"/>
      <protection hidden="1"/>
    </xf>
    <xf numFmtId="4" fontId="30" fillId="26" borderId="0" xfId="0" applyNumberFormat="1" applyFont="1" applyFill="1" applyBorder="1" applyAlignment="1" applyProtection="1">
      <alignment horizontal="center"/>
      <protection hidden="1"/>
    </xf>
    <xf numFmtId="0" fontId="22" fillId="25" borderId="10" xfId="0" applyFont="1" applyFill="1" applyBorder="1" applyAlignment="1">
      <alignment horizontal="left" wrapText="1" indent="1"/>
    </xf>
    <xf numFmtId="4" fontId="29" fillId="25" borderId="10" xfId="0" applyNumberFormat="1" applyFont="1" applyFill="1" applyBorder="1" applyAlignment="1" applyProtection="1">
      <alignment horizontal="center"/>
      <protection hidden="1"/>
    </xf>
    <xf numFmtId="0" fontId="24" fillId="25" borderId="10" xfId="0" applyFont="1" applyFill="1" applyBorder="1" applyAlignment="1">
      <alignment horizontal="left"/>
    </xf>
    <xf numFmtId="0" fontId="29" fillId="25" borderId="18" xfId="0" applyFont="1" applyFill="1" applyBorder="1" applyAlignment="1">
      <alignment horizontal="center"/>
    </xf>
    <xf numFmtId="4" fontId="24" fillId="25" borderId="0" xfId="0" applyNumberFormat="1" applyFont="1" applyFill="1" applyBorder="1" applyAlignment="1" applyProtection="1">
      <alignment horizontal="center"/>
      <protection hidden="1"/>
    </xf>
    <xf numFmtId="3" fontId="31" fillId="26" borderId="0" xfId="0" applyNumberFormat="1" applyFont="1" applyFill="1" applyBorder="1" applyAlignment="1" applyProtection="1">
      <alignment horizontal="center"/>
      <protection hidden="1"/>
    </xf>
    <xf numFmtId="4" fontId="24" fillId="26" borderId="0" xfId="0" applyNumberFormat="1" applyFont="1" applyFill="1" applyBorder="1" applyAlignment="1" applyProtection="1">
      <alignment horizontal="center"/>
      <protection hidden="1"/>
    </xf>
    <xf numFmtId="4" fontId="22" fillId="25" borderId="0" xfId="0" applyNumberFormat="1" applyFont="1" applyFill="1" applyAlignment="1" applyProtection="1">
      <alignment horizontal="center"/>
      <protection hidden="1"/>
    </xf>
    <xf numFmtId="3" fontId="30" fillId="26" borderId="0" xfId="0" applyNumberFormat="1" applyFont="1" applyFill="1" applyAlignment="1" applyProtection="1">
      <alignment horizontal="center"/>
      <protection hidden="1"/>
    </xf>
    <xf numFmtId="0" fontId="1" fillId="25" borderId="10" xfId="0" applyNumberFormat="1" applyFont="1" applyFill="1" applyBorder="1" applyAlignment="1">
      <alignment horizontal="left" vertical="center" wrapText="1"/>
    </xf>
    <xf numFmtId="0" fontId="22" fillId="25" borderId="10" xfId="0" applyNumberFormat="1" applyFont="1" applyFill="1" applyBorder="1" applyAlignment="1" applyProtection="1">
      <alignment horizontal="center" vertical="center" wrapText="1"/>
      <protection hidden="1"/>
    </xf>
    <xf numFmtId="0" fontId="1" fillId="25" borderId="10" xfId="0" applyNumberFormat="1" applyFont="1" applyFill="1" applyBorder="1" applyAlignment="1" applyProtection="1">
      <alignment horizontal="center" vertical="center" wrapText="1"/>
      <protection hidden="1"/>
    </xf>
    <xf numFmtId="0" fontId="1" fillId="25" borderId="0" xfId="0" applyNumberFormat="1" applyFont="1" applyFill="1" applyBorder="1" applyAlignment="1" applyProtection="1">
      <alignment horizontal="center" vertical="center" wrapText="1"/>
      <protection hidden="1"/>
    </xf>
    <xf numFmtId="3" fontId="30" fillId="26" borderId="0" xfId="0" applyNumberFormat="1" applyFont="1" applyFill="1" applyProtection="1">
      <protection hidden="1"/>
    </xf>
    <xf numFmtId="4" fontId="1" fillId="25" borderId="0" xfId="0" applyNumberFormat="1" applyFont="1" applyFill="1" applyBorder="1" applyProtection="1">
      <protection hidden="1"/>
    </xf>
    <xf numFmtId="4" fontId="24" fillId="25" borderId="0" xfId="0" applyNumberFormat="1" applyFont="1" applyFill="1" applyBorder="1" applyProtection="1">
      <protection hidden="1"/>
    </xf>
    <xf numFmtId="4" fontId="1" fillId="25" borderId="35" xfId="0" applyNumberFormat="1" applyFont="1" applyFill="1" applyBorder="1" applyAlignment="1" applyProtection="1">
      <alignment horizontal="center"/>
      <protection hidden="1"/>
    </xf>
    <xf numFmtId="0" fontId="1" fillId="25" borderId="0" xfId="0" applyFont="1" applyFill="1" applyBorder="1" applyAlignment="1">
      <alignment horizontal="left"/>
    </xf>
    <xf numFmtId="0" fontId="22" fillId="25" borderId="0" xfId="0" applyFont="1" applyFill="1" applyBorder="1" applyAlignment="1">
      <alignment horizontal="left"/>
    </xf>
    <xf numFmtId="4" fontId="1" fillId="25" borderId="0" xfId="0" applyNumberFormat="1" applyFont="1" applyFill="1" applyProtection="1">
      <protection hidden="1"/>
    </xf>
    <xf numFmtId="0" fontId="22" fillId="25" borderId="0" xfId="38" applyFont="1" applyFill="1" applyBorder="1" applyAlignment="1" applyProtection="1">
      <alignment horizontal="left" indent="2"/>
      <protection hidden="1"/>
    </xf>
    <xf numFmtId="0" fontId="22" fillId="25" borderId="0" xfId="0" applyFont="1" applyFill="1" applyBorder="1" applyAlignment="1" applyProtection="1">
      <alignment horizontal="left" indent="2"/>
      <protection hidden="1"/>
    </xf>
    <xf numFmtId="3" fontId="1" fillId="26" borderId="0" xfId="0" applyNumberFormat="1" applyFont="1" applyFill="1" applyProtection="1">
      <protection hidden="1"/>
    </xf>
    <xf numFmtId="0" fontId="22" fillId="25" borderId="0" xfId="0" applyFont="1" applyFill="1" applyAlignment="1">
      <alignment horizontal="left"/>
    </xf>
    <xf numFmtId="0" fontId="1" fillId="25" borderId="13" xfId="0" applyFont="1" applyFill="1" applyBorder="1" applyAlignment="1">
      <alignment horizontal="left"/>
    </xf>
    <xf numFmtId="0" fontId="22" fillId="25" borderId="13" xfId="0" applyFont="1" applyFill="1" applyBorder="1"/>
    <xf numFmtId="4" fontId="1" fillId="25" borderId="13" xfId="0" applyNumberFormat="1" applyFont="1" applyFill="1" applyBorder="1" applyAlignment="1" applyProtection="1">
      <alignment horizontal="center"/>
      <protection hidden="1"/>
    </xf>
    <xf numFmtId="0" fontId="32" fillId="25" borderId="0" xfId="0" applyFont="1" applyFill="1"/>
    <xf numFmtId="4" fontId="3" fillId="25" borderId="0" xfId="34" applyNumberFormat="1" applyFont="1" applyFill="1" applyAlignment="1" applyProtection="1">
      <alignment horizontal="left"/>
      <protection hidden="1"/>
    </xf>
    <xf numFmtId="4" fontId="3" fillId="25" borderId="0" xfId="34" applyNumberFormat="1" applyFont="1" applyFill="1" applyAlignment="1" applyProtection="1">
      <alignment horizontal="center"/>
      <protection hidden="1"/>
    </xf>
    <xf numFmtId="2" fontId="1" fillId="25" borderId="10" xfId="0" applyNumberFormat="1" applyFont="1" applyFill="1" applyBorder="1" applyAlignment="1">
      <alignment horizontal="left" vertical="center" wrapText="1"/>
    </xf>
    <xf numFmtId="2" fontId="22" fillId="25" borderId="10" xfId="0" applyNumberFormat="1" applyFont="1" applyFill="1" applyBorder="1" applyAlignment="1">
      <alignment horizontal="center" vertical="center" wrapText="1"/>
    </xf>
    <xf numFmtId="4" fontId="1" fillId="25" borderId="10" xfId="0" applyNumberFormat="1" applyFont="1" applyFill="1" applyBorder="1" applyAlignment="1" applyProtection="1">
      <alignment horizontal="center" vertical="center" wrapText="1"/>
      <protection hidden="1"/>
    </xf>
    <xf numFmtId="4" fontId="1" fillId="25" borderId="16" xfId="0" applyNumberFormat="1" applyFont="1" applyFill="1" applyBorder="1" applyAlignment="1" applyProtection="1">
      <alignment horizontal="center" vertical="center" wrapText="1"/>
      <protection hidden="1"/>
    </xf>
    <xf numFmtId="4" fontId="1" fillId="25" borderId="11" xfId="0" applyNumberFormat="1" applyFont="1" applyFill="1" applyBorder="1" applyAlignment="1" applyProtection="1">
      <alignment horizontal="center" vertical="center" wrapText="1"/>
      <protection hidden="1"/>
    </xf>
    <xf numFmtId="4" fontId="25" fillId="25" borderId="10" xfId="0" applyNumberFormat="1" applyFont="1" applyFill="1" applyBorder="1" applyAlignment="1" applyProtection="1">
      <alignment horizontal="center"/>
      <protection hidden="1"/>
    </xf>
    <xf numFmtId="4" fontId="33" fillId="25" borderId="10" xfId="0" applyNumberFormat="1" applyFont="1" applyFill="1" applyBorder="1" applyAlignment="1" applyProtection="1">
      <alignment horizontal="center"/>
      <protection hidden="1"/>
    </xf>
    <xf numFmtId="0" fontId="24" fillId="25" borderId="10" xfId="0" applyNumberFormat="1" applyFont="1" applyFill="1" applyBorder="1" applyAlignment="1">
      <alignment horizontal="center" vertical="center" wrapText="1"/>
    </xf>
    <xf numFmtId="0" fontId="24" fillId="25" borderId="10" xfId="0" applyNumberFormat="1" applyFont="1" applyFill="1" applyBorder="1" applyAlignment="1">
      <alignment horizontal="left" vertical="center" wrapText="1" indent="1"/>
    </xf>
    <xf numFmtId="0" fontId="1" fillId="25" borderId="10" xfId="0" applyFont="1" applyFill="1" applyBorder="1" applyAlignment="1">
      <alignment horizontal="left" indent="1"/>
    </xf>
    <xf numFmtId="0" fontId="1" fillId="25" borderId="10" xfId="0" applyFont="1" applyFill="1" applyBorder="1" applyAlignment="1">
      <alignment horizontal="left" wrapText="1" indent="1"/>
    </xf>
    <xf numFmtId="0" fontId="24" fillId="25" borderId="10" xfId="0" applyFont="1" applyFill="1" applyBorder="1" applyAlignment="1">
      <alignment horizontal="left" indent="2"/>
    </xf>
    <xf numFmtId="4" fontId="24" fillId="25" borderId="10" xfId="0" applyNumberFormat="1" applyFont="1" applyFill="1" applyBorder="1" applyAlignment="1" applyProtection="1">
      <alignment horizontal="center"/>
      <protection hidden="1"/>
    </xf>
    <xf numFmtId="0" fontId="24" fillId="25" borderId="10" xfId="0" applyFont="1" applyFill="1" applyBorder="1" applyAlignment="1">
      <alignment horizontal="left" indent="1"/>
    </xf>
    <xf numFmtId="4" fontId="24" fillId="25" borderId="36" xfId="0" applyNumberFormat="1" applyFont="1" applyFill="1" applyBorder="1" applyAlignment="1" applyProtection="1">
      <alignment horizontal="center"/>
      <protection hidden="1"/>
    </xf>
    <xf numFmtId="0" fontId="24" fillId="25" borderId="10" xfId="0" applyFont="1" applyFill="1" applyBorder="1" applyAlignment="1">
      <alignment horizontal="center"/>
    </xf>
    <xf numFmtId="4" fontId="24" fillId="25" borderId="37" xfId="0" applyNumberFormat="1" applyFont="1" applyFill="1" applyBorder="1" applyAlignment="1" applyProtection="1">
      <alignment horizontal="center"/>
      <protection hidden="1"/>
    </xf>
    <xf numFmtId="0" fontId="1" fillId="25" borderId="10" xfId="0" applyFont="1" applyFill="1" applyBorder="1" applyAlignment="1">
      <alignment horizontal="left" indent="3"/>
    </xf>
    <xf numFmtId="0" fontId="1" fillId="25" borderId="10" xfId="0" applyFont="1" applyFill="1" applyBorder="1" applyAlignment="1">
      <alignment horizontal="left" indent="4"/>
    </xf>
    <xf numFmtId="0" fontId="22" fillId="25" borderId="0" xfId="0" applyFont="1" applyFill="1" applyProtection="1">
      <protection hidden="1"/>
    </xf>
    <xf numFmtId="4" fontId="25" fillId="25" borderId="0" xfId="0" applyNumberFormat="1" applyFont="1" applyFill="1" applyAlignment="1" applyProtection="1">
      <alignment vertical="center" wrapText="1"/>
      <protection hidden="1"/>
    </xf>
    <xf numFmtId="0" fontId="1" fillId="25" borderId="0" xfId="0" applyFont="1" applyFill="1"/>
    <xf numFmtId="0" fontId="35" fillId="0" borderId="0" xfId="0" applyFont="1" applyFill="1" applyBorder="1" applyProtection="1">
      <protection hidden="1"/>
    </xf>
    <xf numFmtId="3" fontId="36" fillId="0" borderId="0" xfId="0" applyNumberFormat="1" applyFont="1" applyFill="1" applyBorder="1" applyAlignment="1">
      <alignment horizontal="right"/>
    </xf>
    <xf numFmtId="3" fontId="22" fillId="25" borderId="0" xfId="0" applyNumberFormat="1" applyFont="1" applyFill="1" applyBorder="1"/>
    <xf numFmtId="4" fontId="22" fillId="25" borderId="0" xfId="0" applyNumberFormat="1" applyFont="1" applyFill="1" applyBorder="1"/>
    <xf numFmtId="166" fontId="22" fillId="25" borderId="0" xfId="0" applyNumberFormat="1" applyFont="1" applyFill="1" applyBorder="1"/>
    <xf numFmtId="0" fontId="22" fillId="0" borderId="0" xfId="0" applyFont="1" applyFill="1" applyBorder="1"/>
    <xf numFmtId="0" fontId="22" fillId="0" borderId="0" xfId="0" applyFont="1" applyFill="1"/>
    <xf numFmtId="0" fontId="37" fillId="25" borderId="0" xfId="0" applyFont="1" applyFill="1"/>
    <xf numFmtId="0" fontId="22" fillId="0" borderId="0" xfId="0" applyFont="1" applyFill="1" applyBorder="1" applyProtection="1">
      <protection hidden="1"/>
    </xf>
    <xf numFmtId="0" fontId="1" fillId="25" borderId="0" xfId="0" applyFont="1" applyFill="1" applyBorder="1" applyAlignment="1">
      <alignment horizontal="center"/>
    </xf>
    <xf numFmtId="0" fontId="1" fillId="25" borderId="0" xfId="0" applyFont="1" applyFill="1" applyProtection="1">
      <protection hidden="1"/>
    </xf>
    <xf numFmtId="0" fontId="22" fillId="25" borderId="0" xfId="0" applyFont="1" applyFill="1" applyAlignment="1">
      <alignment horizontal="center"/>
    </xf>
    <xf numFmtId="0" fontId="22" fillId="25" borderId="0" xfId="0" applyFont="1" applyFill="1" applyAlignment="1">
      <alignment horizontal="left" indent="7"/>
    </xf>
    <xf numFmtId="0" fontId="1" fillId="25" borderId="0" xfId="0" applyFont="1" applyFill="1" applyAlignment="1" applyProtection="1">
      <alignment horizontal="center"/>
      <protection hidden="1"/>
    </xf>
    <xf numFmtId="3" fontId="22" fillId="0" borderId="0" xfId="0" applyNumberFormat="1" applyFont="1" applyFill="1" applyBorder="1" applyAlignment="1" applyProtection="1">
      <alignment horizontal="center" vertical="center" wrapText="1"/>
      <protection hidden="1"/>
    </xf>
    <xf numFmtId="0" fontId="38" fillId="25" borderId="0" xfId="0" applyFont="1" applyFill="1" applyProtection="1">
      <protection hidden="1"/>
    </xf>
    <xf numFmtId="0" fontId="22" fillId="0" borderId="0" xfId="0" applyFont="1" applyFill="1" applyBorder="1" applyAlignment="1" applyProtection="1">
      <alignment horizontal="center" vertical="center" wrapText="1"/>
      <protection hidden="1"/>
    </xf>
    <xf numFmtId="0" fontId="24" fillId="25" borderId="14" xfId="0" applyFont="1" applyFill="1" applyBorder="1" applyAlignment="1" applyProtection="1">
      <alignment horizontal="left" indent="2"/>
      <protection hidden="1"/>
    </xf>
    <xf numFmtId="0" fontId="24" fillId="25" borderId="18" xfId="0" applyFont="1" applyFill="1" applyBorder="1" applyAlignment="1" applyProtection="1">
      <alignment horizontal="left"/>
      <protection hidden="1"/>
    </xf>
    <xf numFmtId="4" fontId="1" fillId="25" borderId="10" xfId="0" applyNumberFormat="1" applyFont="1" applyFill="1" applyBorder="1" applyAlignment="1" applyProtection="1">
      <alignment horizontal="center" vertical="center"/>
      <protection hidden="1"/>
    </xf>
    <xf numFmtId="4" fontId="22" fillId="0" borderId="0" xfId="0" applyNumberFormat="1" applyFont="1" applyFill="1" applyBorder="1" applyAlignment="1" applyProtection="1">
      <alignment vertical="center"/>
      <protection locked="0" hidden="1"/>
    </xf>
    <xf numFmtId="4" fontId="22" fillId="26" borderId="0" xfId="0" applyNumberFormat="1" applyFont="1" applyFill="1" applyBorder="1" applyAlignment="1" applyProtection="1">
      <alignment vertical="center"/>
      <protection locked="0" hidden="1"/>
    </xf>
    <xf numFmtId="0" fontId="1" fillId="0" borderId="10" xfId="0" applyFont="1" applyFill="1" applyBorder="1" applyAlignment="1">
      <alignment horizontal="left"/>
    </xf>
    <xf numFmtId="0" fontId="1" fillId="25" borderId="14" xfId="0" applyFont="1" applyFill="1" applyBorder="1" applyAlignment="1" applyProtection="1">
      <alignment horizontal="left" indent="2"/>
      <protection hidden="1"/>
    </xf>
    <xf numFmtId="0" fontId="1" fillId="25" borderId="18" xfId="0" applyFont="1" applyFill="1" applyBorder="1" applyAlignment="1" applyProtection="1">
      <alignment horizontal="left" indent="2"/>
      <protection hidden="1"/>
    </xf>
    <xf numFmtId="4" fontId="22" fillId="25" borderId="0" xfId="0" applyNumberFormat="1" applyFont="1" applyFill="1" applyBorder="1" applyAlignment="1" applyProtection="1">
      <alignment vertical="center"/>
      <protection hidden="1"/>
    </xf>
    <xf numFmtId="4" fontId="22" fillId="0" borderId="0" xfId="0" applyNumberFormat="1" applyFont="1" applyFill="1" applyBorder="1" applyAlignment="1" applyProtection="1">
      <alignment vertical="center"/>
      <protection hidden="1"/>
    </xf>
    <xf numFmtId="0" fontId="24" fillId="25" borderId="14" xfId="0" applyFont="1" applyFill="1" applyBorder="1" applyAlignment="1" applyProtection="1">
      <alignment horizontal="left"/>
      <protection hidden="1"/>
    </xf>
    <xf numFmtId="0" fontId="1" fillId="25" borderId="14" xfId="0" applyFont="1" applyFill="1" applyBorder="1" applyAlignment="1" applyProtection="1">
      <alignment horizontal="left"/>
      <protection hidden="1"/>
    </xf>
    <xf numFmtId="0" fontId="33" fillId="25" borderId="18" xfId="0" applyFont="1" applyFill="1" applyBorder="1" applyAlignment="1" applyProtection="1">
      <alignment horizontal="left"/>
      <protection hidden="1"/>
    </xf>
    <xf numFmtId="0" fontId="1" fillId="25" borderId="15" xfId="0" applyFont="1" applyFill="1" applyBorder="1"/>
    <xf numFmtId="0" fontId="24" fillId="0" borderId="10" xfId="0" applyFont="1" applyFill="1" applyBorder="1" applyAlignment="1">
      <alignment horizontal="left"/>
    </xf>
    <xf numFmtId="4" fontId="24" fillId="25" borderId="10" xfId="0" applyNumberFormat="1" applyFont="1" applyFill="1" applyBorder="1" applyAlignment="1" applyProtection="1">
      <alignment horizontal="center" vertical="center"/>
      <protection hidden="1"/>
    </xf>
    <xf numFmtId="0" fontId="39" fillId="27" borderId="15" xfId="34" applyFont="1" applyFill="1" applyBorder="1" applyAlignment="1" applyProtection="1">
      <alignment vertical="center" wrapText="1"/>
      <protection hidden="1"/>
    </xf>
    <xf numFmtId="3" fontId="1" fillId="25" borderId="0" xfId="0" applyNumberFormat="1" applyFont="1" applyFill="1" applyAlignment="1" applyProtection="1">
      <alignment horizontal="center"/>
      <protection hidden="1"/>
    </xf>
    <xf numFmtId="0" fontId="24" fillId="25" borderId="14" xfId="0" applyFont="1" applyFill="1" applyBorder="1" applyAlignment="1" applyProtection="1">
      <alignment horizontal="left" wrapText="1"/>
      <protection hidden="1"/>
    </xf>
    <xf numFmtId="0" fontId="1" fillId="25" borderId="18" xfId="0" applyFont="1" applyFill="1" applyBorder="1" applyAlignment="1" applyProtection="1">
      <alignment horizontal="left"/>
      <protection hidden="1"/>
    </xf>
    <xf numFmtId="4" fontId="22" fillId="25" borderId="0" xfId="0" applyNumberFormat="1" applyFont="1" applyFill="1" applyBorder="1" applyAlignment="1" applyProtection="1">
      <alignment vertical="center"/>
      <protection locked="0" hidden="1"/>
    </xf>
    <xf numFmtId="0" fontId="1" fillId="25" borderId="0" xfId="0" applyFont="1" applyFill="1" applyBorder="1" applyAlignment="1" applyProtection="1">
      <alignment horizontal="left"/>
      <protection hidden="1"/>
    </xf>
    <xf numFmtId="0" fontId="1" fillId="25" borderId="0" xfId="0" applyFont="1" applyFill="1" applyBorder="1" applyAlignment="1" applyProtection="1">
      <alignment horizontal="left" indent="2"/>
      <protection hidden="1"/>
    </xf>
    <xf numFmtId="4" fontId="1" fillId="25" borderId="0" xfId="0" applyNumberFormat="1" applyFont="1" applyFill="1" applyBorder="1" applyAlignment="1" applyProtection="1">
      <alignment horizontal="center" vertical="center"/>
      <protection hidden="1"/>
    </xf>
    <xf numFmtId="0" fontId="1" fillId="25" borderId="0" xfId="0" applyFont="1" applyFill="1" applyAlignment="1" applyProtection="1">
      <alignment horizontal="left"/>
      <protection hidden="1"/>
    </xf>
    <xf numFmtId="4" fontId="1" fillId="25" borderId="0" xfId="0" applyNumberFormat="1" applyFont="1" applyFill="1" applyAlignment="1" applyProtection="1">
      <alignment horizontal="center" vertical="center"/>
      <protection hidden="1"/>
    </xf>
    <xf numFmtId="0" fontId="22" fillId="25" borderId="0" xfId="0" applyFont="1" applyFill="1" applyBorder="1" applyAlignment="1" applyProtection="1">
      <alignment horizontal="left" indent="8"/>
      <protection hidden="1"/>
    </xf>
    <xf numFmtId="4" fontId="1" fillId="25" borderId="0" xfId="0" applyNumberFormat="1" applyFont="1" applyFill="1"/>
    <xf numFmtId="0" fontId="1" fillId="0" borderId="0" xfId="0" applyFont="1" applyFill="1" applyAlignment="1">
      <alignment horizontal="left"/>
    </xf>
    <xf numFmtId="0" fontId="1" fillId="25" borderId="0" xfId="0" applyFont="1" applyFill="1" applyAlignment="1" applyProtection="1">
      <alignment horizontal="left" indent="6"/>
      <protection hidden="1"/>
    </xf>
    <xf numFmtId="0" fontId="34" fillId="25" borderId="0" xfId="0" applyFont="1" applyFill="1" applyAlignment="1">
      <alignment horizontal="center"/>
    </xf>
    <xf numFmtId="0" fontId="1" fillId="25" borderId="16" xfId="0" applyFont="1" applyFill="1" applyBorder="1" applyAlignment="1">
      <alignment horizontal="left" vertical="center" wrapText="1"/>
    </xf>
    <xf numFmtId="0" fontId="1" fillId="25" borderId="10" xfId="0" applyFont="1" applyFill="1" applyBorder="1" applyAlignment="1">
      <alignment horizontal="center" vertical="center"/>
    </xf>
    <xf numFmtId="4" fontId="1" fillId="25" borderId="19" xfId="0" applyNumberFormat="1" applyFont="1" applyFill="1" applyBorder="1" applyAlignment="1" applyProtection="1">
      <alignment horizontal="center" vertical="center"/>
      <protection hidden="1"/>
    </xf>
    <xf numFmtId="0" fontId="1" fillId="25" borderId="11" xfId="0" applyFont="1" applyFill="1" applyBorder="1" applyAlignment="1">
      <alignment horizontal="left" vertical="center" wrapText="1"/>
    </xf>
    <xf numFmtId="0" fontId="1" fillId="25" borderId="0" xfId="0" applyFont="1" applyFill="1" applyAlignment="1"/>
    <xf numFmtId="0" fontId="1" fillId="25" borderId="0" xfId="0" applyFont="1" applyFill="1" applyAlignment="1">
      <alignment vertical="center"/>
    </xf>
    <xf numFmtId="0" fontId="1" fillId="25" borderId="0"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0" xfId="0" applyFont="1" applyFill="1" applyBorder="1" applyAlignment="1">
      <alignment vertical="center"/>
    </xf>
    <xf numFmtId="0" fontId="1" fillId="25" borderId="12" xfId="0" applyFont="1" applyFill="1" applyBorder="1" applyAlignment="1">
      <alignment vertical="center"/>
    </xf>
    <xf numFmtId="0" fontId="1" fillId="25" borderId="11"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40" fillId="25" borderId="0" xfId="0" applyFont="1" applyFill="1"/>
    <xf numFmtId="4" fontId="1" fillId="25" borderId="0" xfId="0" applyNumberFormat="1" applyFont="1" applyFill="1" applyAlignment="1">
      <alignment horizontal="center" vertical="center"/>
    </xf>
    <xf numFmtId="0" fontId="1" fillId="25" borderId="0" xfId="0" applyFont="1" applyFill="1" applyAlignment="1">
      <alignment horizontal="center" vertical="center"/>
    </xf>
    <xf numFmtId="4" fontId="1" fillId="25" borderId="0" xfId="0" applyNumberFormat="1" applyFont="1" applyFill="1" applyAlignment="1">
      <alignment horizontal="right" vertical="center" wrapText="1"/>
    </xf>
    <xf numFmtId="4" fontId="1" fillId="25" borderId="0" xfId="0" applyNumberFormat="1" applyFont="1" applyFill="1" applyAlignment="1">
      <alignment vertical="center" wrapText="1"/>
    </xf>
    <xf numFmtId="0" fontId="24" fillId="25" borderId="0" xfId="0" applyFont="1" applyFill="1" applyAlignment="1">
      <alignment vertical="center"/>
    </xf>
    <xf numFmtId="0" fontId="24" fillId="25" borderId="10" xfId="0" applyFont="1" applyFill="1" applyBorder="1" applyAlignment="1">
      <alignment horizontal="left" vertical="center"/>
    </xf>
    <xf numFmtId="3" fontId="24" fillId="25" borderId="10" xfId="0" applyNumberFormat="1" applyFont="1" applyFill="1" applyBorder="1" applyAlignment="1" applyProtection="1">
      <alignment horizontal="center" vertical="center"/>
    </xf>
    <xf numFmtId="3" fontId="24" fillId="25" borderId="11" xfId="0" applyNumberFormat="1" applyFont="1" applyFill="1" applyBorder="1" applyAlignment="1" applyProtection="1">
      <alignment horizontal="center" vertical="center"/>
    </xf>
    <xf numFmtId="0" fontId="1" fillId="25" borderId="10" xfId="0" applyFont="1" applyFill="1" applyBorder="1" applyAlignment="1">
      <alignment horizontal="left" vertical="center" wrapText="1"/>
    </xf>
    <xf numFmtId="3" fontId="1" fillId="25" borderId="10" xfId="0" applyNumberFormat="1" applyFont="1" applyFill="1" applyBorder="1" applyAlignment="1" applyProtection="1">
      <alignment horizontal="center" vertical="center"/>
      <protection locked="0"/>
    </xf>
    <xf numFmtId="3" fontId="24" fillId="25" borderId="10" xfId="0" applyNumberFormat="1" applyFont="1" applyFill="1" applyBorder="1" applyAlignment="1" applyProtection="1">
      <alignment horizontal="center" vertical="center"/>
      <protection locked="0"/>
    </xf>
    <xf numFmtId="0" fontId="1" fillId="25" borderId="10" xfId="0" applyFont="1" applyFill="1" applyBorder="1" applyAlignment="1">
      <alignment horizontal="left" vertical="center"/>
    </xf>
    <xf numFmtId="3" fontId="24" fillId="25" borderId="10" xfId="0" applyNumberFormat="1" applyFont="1" applyFill="1" applyBorder="1" applyAlignment="1">
      <alignment horizontal="center" vertical="center"/>
    </xf>
    <xf numFmtId="0" fontId="24" fillId="25" borderId="0" xfId="0" applyFont="1" applyFill="1" applyBorder="1" applyAlignment="1">
      <alignment horizontal="left" vertical="center"/>
    </xf>
    <xf numFmtId="3" fontId="24" fillId="25" borderId="0" xfId="0" applyNumberFormat="1" applyFont="1" applyFill="1" applyBorder="1" applyAlignment="1">
      <alignment horizontal="center" vertical="center"/>
    </xf>
    <xf numFmtId="3" fontId="1" fillId="25" borderId="0" xfId="0" applyNumberFormat="1" applyFont="1" applyFill="1" applyBorder="1" applyAlignment="1">
      <alignment horizontal="center" vertical="center"/>
    </xf>
    <xf numFmtId="3" fontId="1" fillId="25" borderId="0" xfId="0" applyNumberFormat="1" applyFont="1" applyFill="1" applyBorder="1" applyAlignment="1" applyProtection="1">
      <alignment horizontal="center" vertical="center"/>
    </xf>
    <xf numFmtId="4" fontId="1" fillId="25" borderId="0" xfId="0" applyNumberFormat="1" applyFont="1" applyFill="1" applyBorder="1" applyAlignment="1">
      <alignment horizontal="center" vertical="center"/>
    </xf>
    <xf numFmtId="0" fontId="40" fillId="25" borderId="0" xfId="0" applyFont="1" applyFill="1" applyAlignment="1">
      <alignment horizontal="right"/>
    </xf>
    <xf numFmtId="0" fontId="24" fillId="25" borderId="0" xfId="0" applyFont="1" applyFill="1" applyAlignment="1" applyProtection="1">
      <alignment horizontal="center"/>
      <protection hidden="1"/>
    </xf>
    <xf numFmtId="4" fontId="1" fillId="25" borderId="0" xfId="0" applyNumberFormat="1" applyFont="1" applyFill="1" applyAlignment="1">
      <alignment horizontal="right"/>
    </xf>
    <xf numFmtId="0" fontId="1" fillId="25" borderId="0" xfId="0" applyFont="1" applyFill="1" applyBorder="1" applyAlignment="1" applyProtection="1">
      <alignment horizontal="center" vertical="center"/>
      <protection hidden="1"/>
    </xf>
    <xf numFmtId="0" fontId="24" fillId="25" borderId="10" xfId="0" applyFont="1" applyFill="1" applyBorder="1"/>
    <xf numFmtId="0" fontId="24" fillId="25" borderId="0" xfId="0" applyFont="1" applyFill="1" applyBorder="1" applyAlignment="1" applyProtection="1">
      <alignment horizontal="center"/>
      <protection hidden="1"/>
    </xf>
    <xf numFmtId="0" fontId="1" fillId="25" borderId="10" xfId="0" applyFont="1" applyFill="1" applyBorder="1" applyAlignment="1">
      <alignment horizontal="center"/>
    </xf>
    <xf numFmtId="0" fontId="41" fillId="25" borderId="10" xfId="0" applyFont="1" applyFill="1" applyBorder="1"/>
    <xf numFmtId="0" fontId="25" fillId="25" borderId="10" xfId="0" applyFont="1" applyFill="1" applyBorder="1"/>
    <xf numFmtId="4" fontId="25" fillId="25" borderId="0" xfId="0" applyNumberFormat="1" applyFont="1" applyFill="1" applyBorder="1" applyAlignment="1" applyProtection="1">
      <alignment horizontal="center"/>
      <protection hidden="1"/>
    </xf>
    <xf numFmtId="3" fontId="1" fillId="25" borderId="0" xfId="0" applyNumberFormat="1" applyFont="1" applyFill="1" applyProtection="1">
      <protection hidden="1"/>
    </xf>
    <xf numFmtId="0" fontId="33" fillId="25" borderId="10" xfId="0" applyFont="1" applyFill="1" applyBorder="1"/>
    <xf numFmtId="0" fontId="33" fillId="25" borderId="0" xfId="0" applyFont="1" applyFill="1" applyBorder="1" applyAlignment="1" applyProtection="1">
      <alignment horizontal="center"/>
      <protection hidden="1"/>
    </xf>
    <xf numFmtId="0" fontId="1" fillId="0" borderId="0" xfId="0" applyFont="1" applyBorder="1" applyProtection="1">
      <protection hidden="1"/>
    </xf>
    <xf numFmtId="0" fontId="24" fillId="25" borderId="0" xfId="0" applyFont="1" applyFill="1" applyProtection="1">
      <protection hidden="1"/>
    </xf>
    <xf numFmtId="0" fontId="1" fillId="25" borderId="35" xfId="0" applyFont="1" applyFill="1" applyBorder="1" applyAlignment="1">
      <alignment horizontal="center"/>
    </xf>
    <xf numFmtId="0" fontId="24" fillId="25" borderId="35" xfId="0" applyFont="1" applyFill="1" applyBorder="1" applyAlignment="1">
      <alignment horizontal="center"/>
    </xf>
    <xf numFmtId="4" fontId="28" fillId="25" borderId="0" xfId="0" applyNumberFormat="1" applyFont="1" applyFill="1" applyAlignment="1" applyProtection="1">
      <alignment horizontal="center"/>
      <protection hidden="1"/>
    </xf>
    <xf numFmtId="0" fontId="22" fillId="25" borderId="10" xfId="0" applyFont="1" applyFill="1" applyBorder="1" applyAlignment="1" applyProtection="1">
      <alignment horizontal="center"/>
      <protection hidden="1"/>
    </xf>
    <xf numFmtId="0" fontId="29" fillId="25" borderId="10" xfId="0" applyFont="1" applyFill="1" applyBorder="1" applyProtection="1">
      <protection hidden="1"/>
    </xf>
    <xf numFmtId="0" fontId="29" fillId="25" borderId="10" xfId="0" applyFont="1" applyFill="1" applyBorder="1" applyAlignment="1" applyProtection="1">
      <alignment horizontal="center"/>
      <protection hidden="1"/>
    </xf>
    <xf numFmtId="0" fontId="22" fillId="25" borderId="10" xfId="0" applyFont="1" applyFill="1" applyBorder="1" applyProtection="1">
      <protection hidden="1"/>
    </xf>
    <xf numFmtId="3" fontId="22" fillId="25" borderId="10" xfId="0" applyNumberFormat="1" applyFont="1" applyFill="1" applyBorder="1" applyProtection="1">
      <protection hidden="1"/>
    </xf>
    <xf numFmtId="0" fontId="1" fillId="25" borderId="10" xfId="0" applyFont="1" applyFill="1" applyBorder="1" applyProtection="1">
      <protection hidden="1"/>
    </xf>
    <xf numFmtId="0" fontId="25" fillId="25" borderId="17" xfId="0" applyFont="1" applyFill="1" applyBorder="1" applyProtection="1">
      <protection hidden="1"/>
    </xf>
    <xf numFmtId="3" fontId="29" fillId="25" borderId="10" xfId="0" applyNumberFormat="1" applyFont="1" applyFill="1" applyBorder="1" applyAlignment="1" applyProtection="1">
      <alignment horizontal="center"/>
      <protection hidden="1"/>
    </xf>
    <xf numFmtId="0" fontId="24" fillId="25" borderId="0" xfId="0" applyFont="1" applyFill="1" applyAlignment="1">
      <alignment horizontal="center"/>
    </xf>
    <xf numFmtId="4" fontId="1" fillId="25" borderId="10" xfId="0" applyNumberFormat="1" applyFont="1" applyFill="1" applyBorder="1" applyAlignment="1">
      <alignment horizontal="center" vertical="center" wrapText="1"/>
    </xf>
    <xf numFmtId="0" fontId="1" fillId="25" borderId="16" xfId="0" applyFont="1" applyFill="1" applyBorder="1" applyAlignment="1">
      <alignment horizontal="center"/>
    </xf>
    <xf numFmtId="0" fontId="1" fillId="25" borderId="26" xfId="0" applyFont="1" applyFill="1" applyBorder="1" applyAlignment="1">
      <alignment horizontal="center"/>
    </xf>
    <xf numFmtId="0" fontId="24" fillId="25" borderId="16" xfId="0" applyFont="1" applyFill="1" applyBorder="1" applyAlignment="1">
      <alignment horizontal="center"/>
    </xf>
    <xf numFmtId="0" fontId="24" fillId="25" borderId="26" xfId="0" applyFont="1" applyFill="1" applyBorder="1" applyAlignment="1">
      <alignment horizontal="center"/>
    </xf>
    <xf numFmtId="0" fontId="40" fillId="25" borderId="0" xfId="0" applyFont="1" applyFill="1" applyAlignment="1">
      <alignment horizontal="left"/>
    </xf>
    <xf numFmtId="0" fontId="1" fillId="25" borderId="0" xfId="0" applyFont="1" applyFill="1" applyAlignment="1" applyProtection="1">
      <alignment vertical="center" wrapText="1"/>
      <protection hidden="1"/>
    </xf>
    <xf numFmtId="0" fontId="24" fillId="25" borderId="0" xfId="0" applyFont="1" applyFill="1" applyAlignment="1" applyProtection="1">
      <alignment horizontal="left"/>
      <protection hidden="1"/>
    </xf>
    <xf numFmtId="0" fontId="1" fillId="25" borderId="0" xfId="0" applyFont="1" applyFill="1" applyBorder="1" applyAlignment="1" applyProtection="1">
      <alignment vertical="center" wrapText="1"/>
      <protection hidden="1"/>
    </xf>
    <xf numFmtId="0" fontId="42" fillId="29" borderId="10" xfId="0" applyFont="1" applyFill="1" applyBorder="1" applyProtection="1">
      <protection hidden="1"/>
    </xf>
    <xf numFmtId="0" fontId="1" fillId="25" borderId="12" xfId="0" applyFont="1" applyFill="1" applyBorder="1" applyProtection="1">
      <protection hidden="1"/>
    </xf>
    <xf numFmtId="0" fontId="1" fillId="25" borderId="19" xfId="0" applyFont="1" applyFill="1" applyBorder="1" applyProtection="1">
      <protection hidden="1"/>
    </xf>
    <xf numFmtId="0" fontId="1" fillId="25" borderId="20" xfId="0" applyFont="1" applyFill="1" applyBorder="1" applyProtection="1">
      <protection hidden="1"/>
    </xf>
    <xf numFmtId="0" fontId="1" fillId="25" borderId="33" xfId="0" applyFont="1" applyFill="1" applyBorder="1" applyAlignment="1" applyProtection="1">
      <protection hidden="1"/>
    </xf>
    <xf numFmtId="0" fontId="1" fillId="25" borderId="0" xfId="0" applyFont="1" applyFill="1" applyBorder="1" applyProtection="1">
      <protection hidden="1"/>
    </xf>
    <xf numFmtId="0" fontId="1" fillId="25" borderId="0" xfId="0" applyFont="1" applyFill="1" applyAlignment="1" applyProtection="1">
      <alignment horizontal="right"/>
      <protection hidden="1"/>
    </xf>
    <xf numFmtId="0" fontId="43" fillId="25" borderId="0" xfId="0" applyFont="1" applyFill="1" applyProtection="1">
      <protection hidden="1"/>
    </xf>
    <xf numFmtId="0" fontId="27" fillId="25" borderId="0" xfId="0" applyFont="1" applyFill="1" applyAlignment="1" applyProtection="1">
      <protection hidden="1"/>
    </xf>
    <xf numFmtId="0" fontId="45" fillId="25" borderId="0" xfId="0" applyFont="1" applyFill="1" applyAlignment="1" applyProtection="1">
      <alignment horizontal="center"/>
      <protection hidden="1"/>
    </xf>
    <xf numFmtId="0" fontId="46" fillId="25" borderId="0" xfId="0" applyFont="1" applyFill="1" applyProtection="1">
      <protection hidden="1"/>
    </xf>
    <xf numFmtId="0" fontId="25" fillId="25" borderId="0" xfId="52" applyFont="1" applyFill="1" applyProtection="1">
      <protection hidden="1"/>
    </xf>
    <xf numFmtId="0" fontId="1" fillId="0" borderId="0" xfId="0" applyFont="1"/>
    <xf numFmtId="0" fontId="33" fillId="25" borderId="12" xfId="52" applyFont="1" applyFill="1" applyBorder="1" applyAlignment="1" applyProtection="1">
      <alignment horizontal="center" vertical="center"/>
      <protection hidden="1"/>
    </xf>
    <xf numFmtId="0" fontId="33" fillId="25" borderId="12" xfId="52" applyFont="1" applyFill="1" applyBorder="1" applyAlignment="1" applyProtection="1">
      <protection hidden="1"/>
    </xf>
    <xf numFmtId="4" fontId="25" fillId="25" borderId="0" xfId="52" applyNumberFormat="1" applyFont="1" applyFill="1" applyProtection="1">
      <protection hidden="1"/>
    </xf>
    <xf numFmtId="0" fontId="22" fillId="25" borderId="0" xfId="52" applyFont="1" applyFill="1" applyProtection="1">
      <protection hidden="1"/>
    </xf>
    <xf numFmtId="4" fontId="22" fillId="25" borderId="0" xfId="52" applyNumberFormat="1" applyFont="1" applyFill="1" applyProtection="1">
      <protection hidden="1"/>
    </xf>
    <xf numFmtId="0" fontId="22" fillId="25" borderId="0" xfId="52" applyFont="1" applyFill="1" applyBorder="1" applyAlignment="1" applyProtection="1">
      <alignment horizontal="center" vertical="center"/>
      <protection hidden="1"/>
    </xf>
    <xf numFmtId="0" fontId="22" fillId="25" borderId="0" xfId="52" applyFont="1" applyFill="1" applyBorder="1" applyAlignment="1" applyProtection="1">
      <alignment horizontal="center"/>
      <protection hidden="1"/>
    </xf>
    <xf numFmtId="0" fontId="33" fillId="25" borderId="0" xfId="52" applyFont="1" applyFill="1" applyAlignment="1" applyProtection="1">
      <alignment horizontal="center" vertical="center"/>
    </xf>
    <xf numFmtId="0" fontId="25" fillId="25" borderId="0" xfId="52" applyFont="1" applyFill="1" applyProtection="1"/>
    <xf numFmtId="0" fontId="25" fillId="25" borderId="0" xfId="52" applyFont="1" applyFill="1" applyAlignment="1" applyProtection="1">
      <alignment horizontal="center" vertical="center"/>
    </xf>
    <xf numFmtId="0" fontId="25" fillId="25" borderId="0" xfId="52" applyFont="1" applyFill="1" applyAlignment="1" applyProtection="1">
      <alignment horizontal="right"/>
    </xf>
    <xf numFmtId="0" fontId="25" fillId="25" borderId="0" xfId="52" applyFont="1" applyFill="1" applyBorder="1" applyAlignment="1" applyProtection="1"/>
    <xf numFmtId="0" fontId="47" fillId="29" borderId="0" xfId="52" applyFont="1" applyFill="1" applyBorder="1" applyAlignment="1" applyProtection="1"/>
    <xf numFmtId="0" fontId="25" fillId="25" borderId="0" xfId="52" applyFont="1" applyFill="1" applyBorder="1" applyProtection="1"/>
    <xf numFmtId="0" fontId="48" fillId="30" borderId="0" xfId="52" applyFont="1" applyFill="1" applyAlignment="1" applyProtection="1"/>
    <xf numFmtId="0" fontId="48" fillId="30" borderId="0" xfId="52" applyFont="1" applyFill="1" applyBorder="1" applyAlignment="1" applyProtection="1"/>
    <xf numFmtId="0" fontId="25" fillId="31" borderId="0" xfId="52" applyFont="1" applyFill="1" applyBorder="1" applyAlignment="1" applyProtection="1"/>
    <xf numFmtId="0" fontId="25" fillId="25" borderId="0" xfId="52" applyFont="1" applyFill="1" applyBorder="1" applyAlignment="1" applyProtection="1">
      <alignment horizontal="center"/>
    </xf>
    <xf numFmtId="0" fontId="33" fillId="25" borderId="10" xfId="52" applyFont="1" applyFill="1" applyBorder="1" applyAlignment="1" applyProtection="1">
      <alignment horizontal="center" vertical="center" wrapText="1"/>
    </xf>
    <xf numFmtId="0" fontId="25" fillId="25" borderId="10" xfId="52" applyFont="1" applyFill="1" applyBorder="1" applyAlignment="1" applyProtection="1">
      <alignment horizontal="center" vertical="center"/>
    </xf>
    <xf numFmtId="0" fontId="25" fillId="25" borderId="18" xfId="52" applyFont="1" applyFill="1" applyBorder="1" applyAlignment="1" applyProtection="1"/>
    <xf numFmtId="0" fontId="25" fillId="25" borderId="20" xfId="52" applyFont="1" applyFill="1" applyBorder="1" applyAlignment="1" applyProtection="1"/>
    <xf numFmtId="0" fontId="25" fillId="25" borderId="17" xfId="52" applyFont="1" applyFill="1" applyBorder="1" applyAlignment="1" applyProtection="1"/>
    <xf numFmtId="0" fontId="25" fillId="25" borderId="10" xfId="52" applyFont="1" applyFill="1" applyBorder="1" applyAlignment="1" applyProtection="1">
      <alignment horizontal="center"/>
    </xf>
    <xf numFmtId="4" fontId="25" fillId="25" borderId="10" xfId="52" applyNumberFormat="1" applyFont="1" applyFill="1" applyBorder="1" applyAlignment="1" applyProtection="1">
      <alignment horizontal="center"/>
    </xf>
    <xf numFmtId="3" fontId="25" fillId="25" borderId="10" xfId="52" applyNumberFormat="1" applyFont="1" applyFill="1" applyBorder="1" applyAlignment="1" applyProtection="1">
      <alignment horizontal="center"/>
    </xf>
    <xf numFmtId="0" fontId="22" fillId="25" borderId="10" xfId="52" applyFont="1" applyFill="1" applyBorder="1" applyAlignment="1" applyProtection="1">
      <alignment horizontal="center" vertical="center"/>
    </xf>
    <xf numFmtId="4" fontId="22" fillId="25" borderId="10" xfId="52" applyNumberFormat="1" applyFont="1" applyFill="1" applyBorder="1" applyAlignment="1" applyProtection="1">
      <alignment horizontal="center"/>
    </xf>
    <xf numFmtId="0" fontId="22" fillId="25" borderId="10" xfId="52" applyFont="1" applyFill="1" applyBorder="1" applyAlignment="1" applyProtection="1">
      <alignment horizontal="center"/>
    </xf>
    <xf numFmtId="3" fontId="22" fillId="25" borderId="10" xfId="52" applyNumberFormat="1" applyFont="1" applyFill="1" applyBorder="1" applyAlignment="1" applyProtection="1">
      <alignment horizontal="center"/>
    </xf>
    <xf numFmtId="0" fontId="22" fillId="25" borderId="0" xfId="52" applyFont="1" applyFill="1" applyProtection="1"/>
    <xf numFmtId="3" fontId="29" fillId="25" borderId="10" xfId="52" applyNumberFormat="1" applyFont="1" applyFill="1" applyBorder="1" applyAlignment="1" applyProtection="1">
      <alignment horizontal="center"/>
    </xf>
    <xf numFmtId="0" fontId="1" fillId="0" borderId="0" xfId="0" applyFont="1" applyAlignment="1">
      <alignment horizontal="center" vertical="center"/>
    </xf>
    <xf numFmtId="0" fontId="25" fillId="25" borderId="0" xfId="52" applyFont="1" applyFill="1" applyBorder="1" applyAlignment="1" applyProtection="1">
      <alignment horizontal="center" vertical="center"/>
    </xf>
    <xf numFmtId="3" fontId="22" fillId="25" borderId="0" xfId="52" applyNumberFormat="1" applyFont="1" applyFill="1" applyBorder="1" applyProtection="1"/>
    <xf numFmtId="0" fontId="1" fillId="0" borderId="0" xfId="0" applyFont="1" applyBorder="1"/>
    <xf numFmtId="0" fontId="33" fillId="25" borderId="0" xfId="52" applyFont="1" applyFill="1" applyBorder="1" applyAlignment="1" applyProtection="1">
      <alignment horizontal="center" vertical="center" wrapText="1"/>
    </xf>
    <xf numFmtId="0" fontId="33" fillId="25" borderId="0" xfId="52" applyFont="1" applyFill="1" applyBorder="1" applyAlignment="1" applyProtection="1">
      <alignment vertical="center" wrapText="1"/>
    </xf>
    <xf numFmtId="0" fontId="29" fillId="25" borderId="0" xfId="52" applyFont="1" applyFill="1" applyBorder="1" applyProtection="1"/>
    <xf numFmtId="0" fontId="22" fillId="25" borderId="0" xfId="52" applyFont="1" applyFill="1" applyBorder="1" applyProtection="1"/>
    <xf numFmtId="0" fontId="33" fillId="25" borderId="10" xfId="52" applyFont="1" applyFill="1" applyBorder="1" applyAlignment="1" applyProtection="1">
      <alignment horizontal="center" vertical="center"/>
    </xf>
    <xf numFmtId="0" fontId="25" fillId="25" borderId="0" xfId="52" applyFont="1" applyFill="1" applyAlignment="1" applyProtection="1">
      <alignment vertical="center"/>
    </xf>
    <xf numFmtId="0" fontId="1" fillId="0" borderId="0" xfId="0" applyFont="1" applyAlignment="1">
      <alignment vertical="center"/>
    </xf>
    <xf numFmtId="0" fontId="25" fillId="25" borderId="0" xfId="52" applyFont="1" applyFill="1" applyAlignment="1" applyProtection="1"/>
    <xf numFmtId="3" fontId="25" fillId="25" borderId="21" xfId="52" applyNumberFormat="1" applyFont="1" applyFill="1" applyBorder="1" applyAlignment="1" applyProtection="1">
      <alignment horizontal="center"/>
    </xf>
    <xf numFmtId="0" fontId="25" fillId="25" borderId="27" xfId="52" applyFont="1" applyFill="1" applyBorder="1" applyAlignment="1" applyProtection="1">
      <alignment horizontal="center"/>
    </xf>
    <xf numFmtId="0" fontId="33" fillId="25" borderId="0" xfId="52" applyFont="1" applyFill="1" applyBorder="1" applyAlignment="1" applyProtection="1">
      <alignment horizontal="center"/>
    </xf>
    <xf numFmtId="3" fontId="25" fillId="25" borderId="0" xfId="52" applyNumberFormat="1" applyFont="1" applyFill="1" applyBorder="1" applyAlignment="1" applyProtection="1">
      <alignment horizontal="center"/>
    </xf>
    <xf numFmtId="0" fontId="1" fillId="0" borderId="39" xfId="0" applyFont="1" applyBorder="1"/>
    <xf numFmtId="0" fontId="48" fillId="30" borderId="19" xfId="52" applyFont="1" applyFill="1" applyBorder="1" applyAlignment="1" applyProtection="1"/>
    <xf numFmtId="0" fontId="48" fillId="29" borderId="0" xfId="52" applyFont="1" applyFill="1" applyAlignment="1" applyProtection="1">
      <alignment horizontal="center" vertical="center"/>
    </xf>
    <xf numFmtId="0" fontId="48" fillId="29" borderId="0" xfId="52" applyFont="1" applyFill="1" applyAlignment="1" applyProtection="1">
      <alignment horizontal="center"/>
    </xf>
    <xf numFmtId="0" fontId="25" fillId="29" borderId="0" xfId="52" applyFont="1" applyFill="1" applyProtection="1"/>
    <xf numFmtId="0" fontId="33" fillId="25" borderId="18" xfId="52" applyFont="1" applyFill="1" applyBorder="1" applyAlignment="1" applyProtection="1">
      <alignment horizontal="center" vertical="center"/>
    </xf>
    <xf numFmtId="0" fontId="25" fillId="25" borderId="18" xfId="52" applyFont="1" applyFill="1" applyBorder="1" applyAlignment="1" applyProtection="1">
      <alignment horizontal="center" vertical="center"/>
    </xf>
    <xf numFmtId="3" fontId="25" fillId="25" borderId="18" xfId="52" applyNumberFormat="1" applyFont="1" applyFill="1" applyBorder="1" applyAlignment="1" applyProtection="1">
      <alignment horizontal="center"/>
    </xf>
    <xf numFmtId="0" fontId="25" fillId="25" borderId="17" xfId="52" applyFont="1" applyFill="1" applyBorder="1" applyAlignment="1" applyProtection="1">
      <alignment horizontal="center"/>
    </xf>
    <xf numFmtId="0" fontId="25" fillId="25" borderId="10" xfId="52" applyFont="1" applyFill="1" applyBorder="1" applyAlignment="1" applyProtection="1">
      <alignment horizontal="center" vertical="center" wrapText="1"/>
    </xf>
    <xf numFmtId="3" fontId="25" fillId="25" borderId="10" xfId="52" applyNumberFormat="1" applyFont="1" applyFill="1" applyBorder="1" applyAlignment="1" applyProtection="1">
      <alignment horizontal="center" vertical="center" wrapText="1"/>
    </xf>
    <xf numFmtId="3" fontId="25" fillId="25" borderId="18" xfId="52" applyNumberFormat="1" applyFont="1" applyFill="1" applyBorder="1" applyAlignment="1" applyProtection="1">
      <alignment horizontal="center" vertical="center" wrapText="1"/>
    </xf>
    <xf numFmtId="0" fontId="25" fillId="25" borderId="10" xfId="52" applyFont="1" applyFill="1" applyBorder="1" applyAlignment="1" applyProtection="1">
      <alignment wrapText="1"/>
    </xf>
    <xf numFmtId="0" fontId="25" fillId="25" borderId="10" xfId="52" applyFont="1" applyFill="1" applyBorder="1" applyAlignment="1" applyProtection="1"/>
    <xf numFmtId="3" fontId="25" fillId="25" borderId="18" xfId="52" applyNumberFormat="1" applyFont="1" applyFill="1" applyBorder="1" applyAlignment="1" applyProtection="1"/>
    <xf numFmtId="3" fontId="25" fillId="25" borderId="10" xfId="52" applyNumberFormat="1" applyFont="1" applyFill="1" applyBorder="1" applyAlignment="1" applyProtection="1"/>
    <xf numFmtId="0" fontId="48" fillId="30" borderId="0" xfId="52" applyFont="1" applyFill="1" applyAlignment="1" applyProtection="1">
      <alignment vertical="center" wrapText="1"/>
    </xf>
    <xf numFmtId="0" fontId="48" fillId="29" borderId="0" xfId="52" applyFont="1" applyFill="1" applyAlignment="1" applyProtection="1">
      <alignment horizontal="center" vertical="center" wrapText="1"/>
    </xf>
    <xf numFmtId="0" fontId="48" fillId="29" borderId="0" xfId="52" applyFont="1" applyFill="1" applyAlignment="1" applyProtection="1">
      <alignment horizontal="center" wrapText="1"/>
    </xf>
    <xf numFmtId="0" fontId="1" fillId="29" borderId="0" xfId="0" applyFont="1" applyFill="1"/>
    <xf numFmtId="0" fontId="29" fillId="25" borderId="16" xfId="52" applyFont="1" applyFill="1" applyBorder="1" applyAlignment="1" applyProtection="1">
      <alignment horizontal="center" vertical="center"/>
    </xf>
    <xf numFmtId="0" fontId="25" fillId="25" borderId="0" xfId="52" applyFont="1" applyFill="1" applyAlignment="1" applyProtection="1">
      <alignment horizontal="center"/>
    </xf>
    <xf numFmtId="0" fontId="25" fillId="25" borderId="16" xfId="52" applyFont="1" applyFill="1" applyBorder="1" applyAlignment="1" applyProtection="1">
      <alignment horizontal="center" vertical="center"/>
    </xf>
    <xf numFmtId="0" fontId="25" fillId="25" borderId="23" xfId="52" applyFont="1" applyFill="1" applyBorder="1" applyAlignment="1" applyProtection="1">
      <alignment horizontal="center" vertical="center"/>
    </xf>
    <xf numFmtId="0" fontId="25" fillId="25" borderId="28" xfId="52" applyFont="1" applyFill="1" applyBorder="1" applyAlignment="1" applyProtection="1">
      <alignment horizontal="center" vertical="center"/>
    </xf>
    <xf numFmtId="0" fontId="22" fillId="25" borderId="42" xfId="52" applyFont="1" applyFill="1" applyBorder="1" applyAlignment="1" applyProtection="1">
      <alignment horizontal="center"/>
    </xf>
    <xf numFmtId="0" fontId="22" fillId="25" borderId="29" xfId="52" applyFont="1" applyFill="1" applyBorder="1" applyAlignment="1" applyProtection="1">
      <alignment horizontal="center"/>
    </xf>
    <xf numFmtId="0" fontId="22" fillId="25" borderId="43" xfId="52" applyFont="1" applyFill="1" applyBorder="1" applyAlignment="1" applyProtection="1">
      <alignment horizontal="center"/>
    </xf>
    <xf numFmtId="0" fontId="33" fillId="25" borderId="0" xfId="52" applyFont="1" applyFill="1" applyProtection="1"/>
    <xf numFmtId="0" fontId="22" fillId="25" borderId="18" xfId="52" applyFont="1" applyFill="1" applyBorder="1" applyAlignment="1" applyProtection="1">
      <alignment horizontal="center" vertical="center" wrapText="1"/>
    </xf>
    <xf numFmtId="0" fontId="22" fillId="25" borderId="17" xfId="52" applyFont="1" applyFill="1" applyBorder="1" applyAlignment="1" applyProtection="1">
      <alignment horizontal="center" vertical="center" wrapText="1"/>
    </xf>
    <xf numFmtId="0" fontId="22" fillId="25" borderId="10" xfId="52" applyFont="1" applyFill="1" applyBorder="1" applyAlignment="1" applyProtection="1">
      <alignment horizontal="center" vertical="center" wrapText="1"/>
    </xf>
    <xf numFmtId="0" fontId="33" fillId="25" borderId="18" xfId="52" applyFont="1" applyFill="1" applyBorder="1" applyAlignment="1" applyProtection="1">
      <alignment wrapText="1"/>
    </xf>
    <xf numFmtId="3" fontId="22" fillId="25" borderId="10" xfId="52" applyNumberFormat="1" applyFont="1" applyFill="1" applyBorder="1" applyProtection="1"/>
    <xf numFmtId="0" fontId="49" fillId="25" borderId="18" xfId="52" applyFont="1" applyFill="1" applyBorder="1" applyAlignment="1" applyProtection="1"/>
    <xf numFmtId="3" fontId="22" fillId="25" borderId="16" xfId="52" applyNumberFormat="1" applyFont="1" applyFill="1" applyBorder="1" applyProtection="1"/>
    <xf numFmtId="3" fontId="22" fillId="25" borderId="23" xfId="52" applyNumberFormat="1" applyFont="1" applyFill="1" applyBorder="1" applyProtection="1"/>
    <xf numFmtId="3" fontId="22" fillId="25" borderId="26" xfId="52" applyNumberFormat="1" applyFont="1" applyFill="1" applyBorder="1" applyProtection="1"/>
    <xf numFmtId="0" fontId="25" fillId="25" borderId="18" xfId="52" applyFont="1" applyFill="1" applyBorder="1" applyAlignment="1" applyProtection="1">
      <alignment wrapText="1"/>
    </xf>
    <xf numFmtId="3" fontId="22" fillId="25" borderId="46" xfId="52" applyNumberFormat="1" applyFont="1" applyFill="1" applyBorder="1" applyProtection="1"/>
    <xf numFmtId="3" fontId="22" fillId="25" borderId="28" xfId="52" applyNumberFormat="1" applyFont="1" applyFill="1" applyBorder="1" applyProtection="1"/>
    <xf numFmtId="0" fontId="22" fillId="25" borderId="18" xfId="52" applyFont="1" applyFill="1" applyBorder="1" applyAlignment="1" applyProtection="1">
      <alignment wrapText="1"/>
    </xf>
    <xf numFmtId="0" fontId="22" fillId="25" borderId="10" xfId="52" applyFont="1" applyFill="1" applyBorder="1" applyAlignment="1" applyProtection="1">
      <alignment wrapText="1"/>
    </xf>
    <xf numFmtId="0" fontId="33" fillId="25" borderId="38" xfId="52" applyFont="1" applyFill="1" applyBorder="1" applyAlignment="1" applyProtection="1"/>
    <xf numFmtId="3" fontId="22" fillId="25" borderId="40" xfId="52" applyNumberFormat="1" applyFont="1" applyFill="1" applyBorder="1" applyProtection="1"/>
    <xf numFmtId="0" fontId="25" fillId="25" borderId="21" xfId="52" applyFont="1" applyFill="1" applyBorder="1" applyAlignment="1" applyProtection="1">
      <alignment horizontal="center" vertical="center"/>
    </xf>
    <xf numFmtId="0" fontId="25" fillId="25" borderId="21" xfId="52" applyFont="1" applyFill="1" applyBorder="1" applyAlignment="1" applyProtection="1"/>
    <xf numFmtId="0" fontId="1" fillId="0" borderId="0" xfId="0" applyFont="1" applyBorder="1" applyAlignment="1">
      <alignment horizontal="center"/>
    </xf>
    <xf numFmtId="0" fontId="33" fillId="25" borderId="10" xfId="52" applyFont="1" applyFill="1" applyBorder="1" applyAlignment="1" applyProtection="1">
      <alignment wrapText="1"/>
    </xf>
    <xf numFmtId="3" fontId="22" fillId="25" borderId="10" xfId="52" applyNumberFormat="1" applyFont="1" applyFill="1" applyBorder="1" applyAlignment="1" applyProtection="1"/>
    <xf numFmtId="0" fontId="1" fillId="0" borderId="35" xfId="0" applyFont="1" applyBorder="1" applyAlignment="1">
      <alignment horizontal="center" vertical="center"/>
    </xf>
    <xf numFmtId="0" fontId="25" fillId="25" borderId="38" xfId="52" applyFont="1" applyFill="1" applyBorder="1" applyAlignment="1" applyProtection="1"/>
    <xf numFmtId="3" fontId="22" fillId="25" borderId="47" xfId="52" applyNumberFormat="1" applyFont="1" applyFill="1" applyBorder="1" applyProtection="1"/>
    <xf numFmtId="3" fontId="22" fillId="25" borderId="48" xfId="52" applyNumberFormat="1" applyFont="1" applyFill="1" applyBorder="1" applyProtection="1"/>
    <xf numFmtId="3" fontId="22" fillId="25" borderId="35" xfId="52" applyNumberFormat="1" applyFont="1" applyFill="1" applyBorder="1" applyAlignment="1" applyProtection="1"/>
    <xf numFmtId="3" fontId="22" fillId="25" borderId="40" xfId="52" applyNumberFormat="1" applyFont="1" applyFill="1" applyBorder="1" applyAlignment="1" applyProtection="1"/>
    <xf numFmtId="0" fontId="1" fillId="0" borderId="10" xfId="0" applyFont="1" applyBorder="1" applyAlignment="1">
      <alignment horizontal="center" vertical="center"/>
    </xf>
    <xf numFmtId="0" fontId="50" fillId="25" borderId="18" xfId="52" applyFont="1" applyFill="1" applyBorder="1" applyAlignment="1" applyProtection="1"/>
    <xf numFmtId="3" fontId="22" fillId="25" borderId="17" xfId="52" applyNumberFormat="1" applyFont="1" applyFill="1" applyBorder="1" applyAlignment="1" applyProtection="1"/>
    <xf numFmtId="3" fontId="22" fillId="25" borderId="31" xfId="52" applyNumberFormat="1" applyFont="1" applyFill="1" applyBorder="1" applyProtection="1"/>
    <xf numFmtId="3" fontId="22" fillId="25" borderId="35" xfId="52" applyNumberFormat="1" applyFont="1" applyFill="1" applyBorder="1" applyProtection="1"/>
    <xf numFmtId="0" fontId="25" fillId="25" borderId="10" xfId="52" applyFont="1" applyFill="1" applyBorder="1" applyAlignment="1" applyProtection="1">
      <alignment vertical="center" wrapText="1"/>
    </xf>
    <xf numFmtId="3" fontId="22" fillId="25" borderId="16" xfId="52" applyNumberFormat="1" applyFont="1" applyFill="1" applyBorder="1" applyAlignment="1" applyProtection="1">
      <alignment horizontal="center"/>
    </xf>
    <xf numFmtId="0" fontId="25" fillId="25" borderId="19" xfId="52" applyFont="1" applyFill="1" applyBorder="1" applyAlignment="1" applyProtection="1">
      <alignment horizontal="center" vertical="center"/>
    </xf>
    <xf numFmtId="0" fontId="25" fillId="25" borderId="19" xfId="52" applyFont="1" applyFill="1" applyBorder="1" applyAlignment="1" applyProtection="1">
      <alignment horizontal="left"/>
    </xf>
    <xf numFmtId="3" fontId="22" fillId="25" borderId="19" xfId="52" applyNumberFormat="1" applyFont="1" applyFill="1" applyBorder="1" applyAlignment="1" applyProtection="1">
      <alignment horizontal="center"/>
    </xf>
    <xf numFmtId="3" fontId="22" fillId="25" borderId="0" xfId="52" applyNumberFormat="1" applyFont="1" applyFill="1" applyBorder="1" applyAlignment="1" applyProtection="1">
      <alignment horizontal="center"/>
    </xf>
    <xf numFmtId="0" fontId="25" fillId="25" borderId="0" xfId="52" applyFont="1" applyFill="1" applyBorder="1" applyAlignment="1" applyProtection="1">
      <alignment horizontal="left"/>
    </xf>
    <xf numFmtId="0" fontId="25" fillId="25" borderId="10" xfId="52" applyFont="1" applyFill="1" applyBorder="1" applyAlignment="1" applyProtection="1">
      <alignment horizontal="center" wrapText="1"/>
    </xf>
    <xf numFmtId="0" fontId="25" fillId="29" borderId="0" xfId="52" applyFont="1" applyFill="1" applyAlignment="1" applyProtection="1">
      <alignment horizontal="center"/>
    </xf>
    <xf numFmtId="0" fontId="25" fillId="25" borderId="18" xfId="52" applyFont="1" applyFill="1" applyBorder="1" applyAlignment="1" applyProtection="1">
      <alignment horizontal="left"/>
    </xf>
    <xf numFmtId="0" fontId="25" fillId="25" borderId="20" xfId="52" applyFont="1" applyFill="1" applyBorder="1" applyAlignment="1" applyProtection="1">
      <alignment horizontal="left"/>
    </xf>
    <xf numFmtId="3" fontId="22" fillId="25" borderId="42" xfId="52" applyNumberFormat="1" applyFont="1" applyFill="1" applyBorder="1" applyAlignment="1" applyProtection="1">
      <alignment horizontal="center" vertical="center"/>
    </xf>
    <xf numFmtId="3" fontId="22" fillId="25" borderId="10" xfId="52" applyNumberFormat="1" applyFont="1" applyFill="1" applyBorder="1" applyAlignment="1" applyProtection="1">
      <alignment horizontal="center" vertical="center"/>
    </xf>
    <xf numFmtId="0" fontId="25" fillId="25" borderId="10" xfId="52" applyFont="1" applyFill="1" applyBorder="1" applyAlignment="1" applyProtection="1">
      <alignment horizontal="left"/>
    </xf>
    <xf numFmtId="3" fontId="22" fillId="25" borderId="0" xfId="52" applyNumberFormat="1" applyFont="1" applyFill="1" applyBorder="1" applyAlignment="1" applyProtection="1">
      <alignment horizontal="center" vertical="center"/>
    </xf>
    <xf numFmtId="0" fontId="33" fillId="29" borderId="0" xfId="52" applyFont="1" applyFill="1" applyAlignment="1" applyProtection="1">
      <alignment horizontal="center"/>
    </xf>
    <xf numFmtId="0" fontId="25" fillId="25" borderId="0" xfId="52" applyFont="1" applyFill="1" applyAlignment="1" applyProtection="1">
      <alignment vertical="center" wrapText="1"/>
    </xf>
    <xf numFmtId="0" fontId="25" fillId="25" borderId="21" xfId="52" applyFont="1" applyFill="1" applyBorder="1" applyAlignment="1" applyProtection="1">
      <alignment vertical="center"/>
    </xf>
    <xf numFmtId="0" fontId="25" fillId="25" borderId="22" xfId="52" applyFont="1" applyFill="1" applyBorder="1" applyAlignment="1" applyProtection="1">
      <alignment vertical="center"/>
    </xf>
    <xf numFmtId="0" fontId="25" fillId="25" borderId="0" xfId="52" applyFont="1" applyFill="1" applyBorder="1" applyAlignment="1" applyProtection="1">
      <alignment vertical="top" wrapText="1"/>
    </xf>
    <xf numFmtId="0" fontId="25" fillId="25" borderId="16" xfId="52" applyFont="1" applyFill="1" applyBorder="1" applyAlignment="1" applyProtection="1">
      <alignment horizontal="center" vertical="center" wrapText="1"/>
    </xf>
    <xf numFmtId="0" fontId="25" fillId="25" borderId="16" xfId="52" applyFont="1" applyFill="1" applyBorder="1" applyAlignment="1" applyProtection="1">
      <alignment vertical="center" wrapText="1"/>
    </xf>
    <xf numFmtId="0" fontId="25" fillId="25" borderId="23" xfId="52" applyFont="1" applyFill="1" applyBorder="1" applyProtection="1"/>
    <xf numFmtId="0" fontId="25" fillId="25" borderId="33" xfId="52" applyFont="1" applyFill="1" applyBorder="1" applyAlignment="1" applyProtection="1"/>
    <xf numFmtId="0" fontId="25" fillId="25" borderId="54" xfId="52" applyFont="1" applyFill="1" applyBorder="1" applyAlignment="1" applyProtection="1"/>
    <xf numFmtId="0" fontId="33" fillId="25" borderId="15" xfId="52" applyFont="1" applyFill="1" applyBorder="1" applyAlignment="1" applyProtection="1"/>
    <xf numFmtId="0" fontId="25" fillId="25" borderId="15" xfId="52" applyFont="1" applyFill="1" applyBorder="1" applyAlignment="1" applyProtection="1"/>
    <xf numFmtId="0" fontId="33" fillId="25" borderId="0" xfId="52" applyFont="1" applyFill="1" applyBorder="1" applyAlignment="1" applyProtection="1"/>
    <xf numFmtId="3" fontId="33" fillId="25" borderId="0" xfId="52" applyNumberFormat="1" applyFont="1" applyFill="1" applyBorder="1" applyAlignment="1" applyProtection="1">
      <alignment horizontal="center"/>
    </xf>
    <xf numFmtId="0" fontId="48" fillId="25" borderId="0" xfId="52" applyFont="1" applyFill="1" applyAlignment="1" applyProtection="1">
      <alignment horizontal="center" vertical="center"/>
    </xf>
    <xf numFmtId="0" fontId="48" fillId="25" borderId="0" xfId="52" applyFont="1" applyFill="1" applyAlignment="1" applyProtection="1">
      <alignment horizontal="left"/>
    </xf>
    <xf numFmtId="0" fontId="25" fillId="25" borderId="12" xfId="52" applyFont="1" applyFill="1" applyBorder="1" applyAlignment="1" applyProtection="1">
      <alignment horizontal="center" vertical="center"/>
    </xf>
    <xf numFmtId="0" fontId="25" fillId="25" borderId="12" xfId="52" applyFont="1" applyFill="1" applyBorder="1" applyAlignment="1" applyProtection="1"/>
    <xf numFmtId="0" fontId="33" fillId="25" borderId="42" xfId="52" applyFont="1" applyFill="1" applyBorder="1" applyAlignment="1" applyProtection="1"/>
    <xf numFmtId="0" fontId="25" fillId="25" borderId="31" xfId="52" applyFont="1" applyFill="1" applyBorder="1" applyAlignment="1" applyProtection="1"/>
    <xf numFmtId="0" fontId="25" fillId="25" borderId="0" xfId="52" applyFont="1" applyFill="1" applyBorder="1" applyAlignment="1" applyProtection="1">
      <alignment vertical="center"/>
    </xf>
    <xf numFmtId="0" fontId="33" fillId="25" borderId="10" xfId="52" applyFont="1" applyFill="1" applyBorder="1" applyAlignment="1" applyProtection="1"/>
    <xf numFmtId="0" fontId="48" fillId="29" borderId="0" xfId="52" applyFont="1" applyFill="1" applyBorder="1" applyAlignment="1" applyProtection="1">
      <alignment horizontal="center"/>
    </xf>
    <xf numFmtId="3" fontId="25" fillId="25" borderId="0" xfId="52" applyNumberFormat="1" applyFont="1" applyFill="1" applyBorder="1" applyAlignment="1" applyProtection="1">
      <alignment horizontal="left"/>
    </xf>
    <xf numFmtId="0" fontId="25" fillId="25" borderId="0" xfId="52" applyFont="1" applyFill="1" applyAlignment="1" applyProtection="1">
      <alignment horizontal="left"/>
    </xf>
    <xf numFmtId="0" fontId="25" fillId="25" borderId="39" xfId="52" applyFont="1" applyFill="1" applyBorder="1" applyAlignment="1" applyProtection="1">
      <alignment horizontal="center" vertical="center"/>
    </xf>
    <xf numFmtId="0" fontId="25" fillId="25" borderId="39" xfId="52" applyFont="1" applyFill="1" applyBorder="1" applyAlignment="1" applyProtection="1"/>
    <xf numFmtId="0" fontId="25" fillId="25" borderId="39" xfId="52" applyFont="1" applyFill="1" applyBorder="1" applyProtection="1"/>
    <xf numFmtId="0" fontId="25" fillId="25" borderId="0" xfId="52" applyFont="1" applyFill="1" applyAlignment="1" applyProtection="1">
      <alignment wrapText="1"/>
    </xf>
    <xf numFmtId="0" fontId="1" fillId="32" borderId="0" xfId="0" applyFont="1" applyFill="1"/>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8" xfId="0" applyFont="1" applyBorder="1" applyAlignment="1">
      <alignment horizontal="center" vertical="center"/>
    </xf>
    <xf numFmtId="0" fontId="52" fillId="0" borderId="52" xfId="0" applyFont="1" applyBorder="1" applyAlignment="1">
      <alignment horizontal="left" vertical="top"/>
    </xf>
    <xf numFmtId="0" fontId="52" fillId="0" borderId="10" xfId="0" applyFont="1" applyBorder="1" applyAlignment="1">
      <alignment horizontal="left" vertical="top"/>
    </xf>
    <xf numFmtId="0" fontId="1" fillId="0" borderId="10" xfId="0" applyFont="1" applyBorder="1"/>
    <xf numFmtId="0" fontId="51" fillId="0" borderId="52" xfId="0" applyFont="1" applyBorder="1" applyAlignment="1">
      <alignment horizontal="left" vertical="top"/>
    </xf>
    <xf numFmtId="0" fontId="51" fillId="0" borderId="10" xfId="0" applyFont="1" applyBorder="1" applyAlignment="1">
      <alignment horizontal="left" vertical="top"/>
    </xf>
    <xf numFmtId="0" fontId="51" fillId="0" borderId="10" xfId="0" applyFont="1" applyBorder="1" applyAlignment="1">
      <alignment horizontal="left" wrapText="1"/>
    </xf>
    <xf numFmtId="0" fontId="51" fillId="0" borderId="10" xfId="0" applyFont="1" applyBorder="1" applyAlignment="1">
      <alignment horizontal="left" vertical="top" wrapText="1"/>
    </xf>
    <xf numFmtId="0" fontId="52" fillId="0" borderId="10" xfId="0" applyFont="1" applyBorder="1" applyAlignment="1">
      <alignment horizontal="left" vertical="top" wrapText="1"/>
    </xf>
    <xf numFmtId="0" fontId="52" fillId="0" borderId="53" xfId="0" applyFont="1" applyBorder="1" applyAlignment="1">
      <alignment horizontal="left" vertical="top"/>
    </xf>
    <xf numFmtId="0" fontId="51" fillId="0" borderId="0" xfId="0" applyFont="1" applyBorder="1" applyAlignment="1">
      <alignment vertical="top"/>
    </xf>
    <xf numFmtId="0" fontId="25" fillId="25" borderId="12" xfId="52" applyFont="1" applyFill="1" applyBorder="1" applyAlignment="1" applyProtection="1">
      <alignment horizontal="center"/>
    </xf>
    <xf numFmtId="0" fontId="48" fillId="30" borderId="0" xfId="52" applyFont="1" applyFill="1" applyAlignment="1" applyProtection="1">
      <alignment horizontal="center"/>
    </xf>
    <xf numFmtId="0" fontId="25" fillId="25" borderId="33" xfId="52" applyFont="1" applyFill="1" applyBorder="1" applyAlignment="1" applyProtection="1">
      <alignment horizontal="center"/>
    </xf>
    <xf numFmtId="0" fontId="25" fillId="25" borderId="34" xfId="52" applyFont="1" applyFill="1" applyBorder="1" applyAlignment="1" applyProtection="1">
      <alignment horizontal="left"/>
    </xf>
    <xf numFmtId="0" fontId="48" fillId="30" borderId="0" xfId="52" applyFont="1" applyFill="1" applyBorder="1" applyAlignment="1" applyProtection="1">
      <alignment horizontal="center"/>
    </xf>
    <xf numFmtId="0" fontId="25" fillId="31" borderId="0" xfId="52" applyFont="1" applyFill="1" applyBorder="1" applyAlignment="1" applyProtection="1">
      <alignment horizontal="center"/>
    </xf>
    <xf numFmtId="0" fontId="29" fillId="25" borderId="10" xfId="52" applyFont="1" applyFill="1" applyBorder="1" applyAlignment="1" applyProtection="1">
      <alignment horizontal="center" vertical="center" wrapText="1"/>
    </xf>
    <xf numFmtId="0" fontId="33" fillId="25" borderId="10" xfId="52" applyFont="1" applyFill="1" applyBorder="1" applyAlignment="1" applyProtection="1">
      <alignment horizontal="center"/>
    </xf>
    <xf numFmtId="0" fontId="33" fillId="25" borderId="20" xfId="52" applyFont="1" applyFill="1" applyBorder="1" applyAlignment="1" applyProtection="1">
      <alignment horizontal="center" vertical="center"/>
    </xf>
    <xf numFmtId="0" fontId="33" fillId="25" borderId="17" xfId="52" applyFont="1" applyFill="1" applyBorder="1" applyAlignment="1" applyProtection="1">
      <alignment horizontal="center" vertical="center"/>
    </xf>
    <xf numFmtId="0" fontId="33" fillId="25" borderId="18" xfId="52" applyFont="1" applyFill="1" applyBorder="1" applyAlignment="1" applyProtection="1">
      <alignment horizontal="center" vertical="center" wrapText="1"/>
    </xf>
    <xf numFmtId="0" fontId="33" fillId="25" borderId="17" xfId="52" applyFont="1" applyFill="1" applyBorder="1" applyAlignment="1" applyProtection="1">
      <alignment horizontal="center" vertical="center" wrapText="1"/>
    </xf>
    <xf numFmtId="0" fontId="25" fillId="25" borderId="18" xfId="52" applyFont="1" applyFill="1" applyBorder="1" applyAlignment="1" applyProtection="1">
      <alignment horizontal="center"/>
    </xf>
    <xf numFmtId="0" fontId="25" fillId="25" borderId="41" xfId="52" applyFont="1" applyFill="1" applyBorder="1" applyAlignment="1" applyProtection="1">
      <alignment horizontal="center"/>
    </xf>
    <xf numFmtId="0" fontId="25" fillId="25" borderId="23" xfId="52" applyFont="1" applyFill="1" applyBorder="1" applyAlignment="1" applyProtection="1">
      <alignment horizontal="center"/>
    </xf>
    <xf numFmtId="0" fontId="25" fillId="25" borderId="35" xfId="52" applyFont="1" applyFill="1" applyBorder="1" applyAlignment="1" applyProtection="1">
      <alignment horizontal="center" vertical="center"/>
    </xf>
    <xf numFmtId="3" fontId="25" fillId="25" borderId="35" xfId="52" applyNumberFormat="1" applyFont="1" applyFill="1" applyBorder="1" applyAlignment="1" applyProtection="1">
      <alignment horizontal="center"/>
    </xf>
    <xf numFmtId="0" fontId="25" fillId="25" borderId="35" xfId="52" applyFont="1" applyFill="1" applyBorder="1" applyAlignment="1" applyProtection="1">
      <alignment horizontal="center"/>
    </xf>
    <xf numFmtId="0" fontId="33" fillId="25" borderId="18" xfId="52" applyFont="1" applyFill="1" applyBorder="1" applyAlignment="1" applyProtection="1">
      <alignment horizontal="center"/>
    </xf>
    <xf numFmtId="0" fontId="33" fillId="25" borderId="20" xfId="52" applyFont="1" applyFill="1" applyBorder="1" applyAlignment="1" applyProtection="1">
      <alignment horizontal="center"/>
    </xf>
    <xf numFmtId="0" fontId="33" fillId="25" borderId="17" xfId="52" applyFont="1" applyFill="1" applyBorder="1" applyAlignment="1" applyProtection="1">
      <alignment horizontal="center"/>
    </xf>
    <xf numFmtId="0" fontId="33" fillId="25" borderId="16" xfId="52" applyFont="1" applyFill="1" applyBorder="1" applyAlignment="1" applyProtection="1">
      <alignment horizontal="center"/>
    </xf>
    <xf numFmtId="4" fontId="25" fillId="25" borderId="23" xfId="52" applyNumberFormat="1" applyFont="1" applyFill="1" applyBorder="1" applyAlignment="1" applyProtection="1">
      <alignment horizontal="center"/>
    </xf>
    <xf numFmtId="3" fontId="25" fillId="25" borderId="23" xfId="52" applyNumberFormat="1" applyFont="1" applyFill="1" applyBorder="1" applyAlignment="1" applyProtection="1">
      <alignment horizontal="center"/>
    </xf>
    <xf numFmtId="4" fontId="25" fillId="25" borderId="22" xfId="52" applyNumberFormat="1" applyFont="1" applyFill="1" applyBorder="1" applyAlignment="1" applyProtection="1">
      <alignment horizontal="center"/>
    </xf>
    <xf numFmtId="0" fontId="25" fillId="25" borderId="24" xfId="52" applyFont="1" applyFill="1" applyBorder="1" applyAlignment="1" applyProtection="1">
      <alignment horizontal="center"/>
    </xf>
    <xf numFmtId="0" fontId="25" fillId="25" borderId="18" xfId="52" applyFont="1" applyFill="1" applyBorder="1" applyAlignment="1" applyProtection="1">
      <alignment horizontal="left" wrapText="1"/>
    </xf>
    <xf numFmtId="0" fontId="25" fillId="25" borderId="20" xfId="52" applyFont="1" applyFill="1" applyBorder="1" applyAlignment="1" applyProtection="1">
      <alignment horizontal="left" wrapText="1"/>
    </xf>
    <xf numFmtId="0" fontId="25" fillId="25" borderId="17" xfId="52" applyFont="1" applyFill="1" applyBorder="1" applyAlignment="1" applyProtection="1">
      <alignment horizontal="left" wrapText="1"/>
    </xf>
    <xf numFmtId="0" fontId="25" fillId="25" borderId="17" xfId="52" applyFont="1" applyFill="1" applyBorder="1" applyAlignment="1" applyProtection="1">
      <alignment horizontal="left"/>
    </xf>
    <xf numFmtId="0" fontId="25" fillId="25" borderId="0" xfId="52" applyFont="1" applyFill="1" applyBorder="1" applyAlignment="1" applyProtection="1">
      <alignment horizontal="left" wrapText="1"/>
    </xf>
    <xf numFmtId="0" fontId="25" fillId="25" borderId="32" xfId="52" applyFont="1" applyFill="1" applyBorder="1" applyAlignment="1" applyProtection="1">
      <alignment horizontal="left"/>
    </xf>
    <xf numFmtId="0" fontId="25" fillId="25" borderId="49" xfId="52" applyFont="1" applyFill="1" applyBorder="1" applyAlignment="1" applyProtection="1">
      <alignment horizontal="left"/>
    </xf>
    <xf numFmtId="0" fontId="48" fillId="30" borderId="19" xfId="52" applyFont="1" applyFill="1" applyBorder="1" applyAlignment="1" applyProtection="1">
      <alignment horizontal="center"/>
    </xf>
    <xf numFmtId="0" fontId="33" fillId="25" borderId="16" xfId="52" applyFont="1" applyFill="1" applyBorder="1" applyAlignment="1" applyProtection="1">
      <alignment horizontal="center" vertical="center"/>
    </xf>
    <xf numFmtId="0" fontId="33" fillId="25" borderId="35" xfId="52" applyFont="1" applyFill="1" applyBorder="1" applyAlignment="1" applyProtection="1">
      <alignment horizontal="center" vertical="center"/>
    </xf>
    <xf numFmtId="0" fontId="22" fillId="25" borderId="0" xfId="52" applyFont="1" applyFill="1" applyAlignment="1" applyProtection="1">
      <alignment horizontal="left" vertical="center" wrapText="1"/>
    </xf>
    <xf numFmtId="0" fontId="29" fillId="25" borderId="21" xfId="52" applyFont="1" applyFill="1" applyBorder="1" applyAlignment="1" applyProtection="1">
      <alignment horizontal="center" vertical="center"/>
    </xf>
    <xf numFmtId="0" fontId="29" fillId="25" borderId="27" xfId="52" applyFont="1" applyFill="1" applyBorder="1" applyAlignment="1" applyProtection="1">
      <alignment horizontal="center" vertical="center"/>
    </xf>
    <xf numFmtId="0" fontId="29" fillId="25" borderId="18" xfId="52" applyFont="1" applyFill="1" applyBorder="1" applyAlignment="1" applyProtection="1">
      <alignment horizontal="center" vertical="center"/>
    </xf>
    <xf numFmtId="0" fontId="29" fillId="25" borderId="20" xfId="52" applyFont="1" applyFill="1" applyBorder="1" applyAlignment="1" applyProtection="1">
      <alignment horizontal="center" vertical="center"/>
    </xf>
    <xf numFmtId="0" fontId="29" fillId="25" borderId="17" xfId="52" applyFont="1" applyFill="1" applyBorder="1" applyAlignment="1" applyProtection="1">
      <alignment horizontal="center" vertical="center"/>
    </xf>
    <xf numFmtId="0" fontId="25" fillId="25" borderId="21" xfId="52" applyFont="1" applyFill="1" applyBorder="1" applyAlignment="1" applyProtection="1">
      <alignment horizontal="left" vertical="center"/>
    </xf>
    <xf numFmtId="0" fontId="25" fillId="25" borderId="27" xfId="52" applyFont="1" applyFill="1" applyBorder="1" applyAlignment="1" applyProtection="1">
      <alignment horizontal="left" vertical="center"/>
    </xf>
    <xf numFmtId="3" fontId="22" fillId="25" borderId="42" xfId="52" applyNumberFormat="1" applyFont="1" applyFill="1" applyBorder="1" applyAlignment="1" applyProtection="1">
      <alignment horizontal="center"/>
    </xf>
    <xf numFmtId="3" fontId="22" fillId="25" borderId="29" xfId="52" applyNumberFormat="1" applyFont="1" applyFill="1" applyBorder="1" applyAlignment="1" applyProtection="1">
      <alignment horizontal="center"/>
    </xf>
    <xf numFmtId="3" fontId="22" fillId="25" borderId="43" xfId="52" applyNumberFormat="1" applyFont="1" applyFill="1" applyBorder="1" applyAlignment="1" applyProtection="1">
      <alignment horizontal="center"/>
    </xf>
    <xf numFmtId="0" fontId="25" fillId="25" borderId="23" xfId="52" applyFont="1" applyFill="1" applyBorder="1" applyAlignment="1" applyProtection="1">
      <alignment horizontal="left" vertical="center"/>
    </xf>
    <xf numFmtId="0" fontId="25" fillId="25" borderId="44" xfId="52" applyFont="1" applyFill="1" applyBorder="1" applyAlignment="1" applyProtection="1">
      <alignment horizontal="left" vertical="center" wrapText="1"/>
    </xf>
    <xf numFmtId="0" fontId="25" fillId="25" borderId="45" xfId="52" applyFont="1" applyFill="1" applyBorder="1" applyAlignment="1" applyProtection="1">
      <alignment horizontal="left" vertical="center" wrapText="1"/>
    </xf>
    <xf numFmtId="0" fontId="25" fillId="25" borderId="26" xfId="52" applyFont="1" applyFill="1" applyBorder="1" applyAlignment="1" applyProtection="1">
      <alignment horizontal="center" vertical="center"/>
    </xf>
    <xf numFmtId="0" fontId="1" fillId="0" borderId="16"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33" fillId="25" borderId="20" xfId="52" applyFont="1" applyFill="1" applyBorder="1" applyAlignment="1" applyProtection="1">
      <alignment horizontal="center" vertical="center" wrapText="1"/>
    </xf>
    <xf numFmtId="3" fontId="22" fillId="25" borderId="18" xfId="52" applyNumberFormat="1" applyFont="1" applyFill="1" applyBorder="1" applyAlignment="1" applyProtection="1">
      <alignment horizontal="center"/>
    </xf>
    <xf numFmtId="3" fontId="22" fillId="25" borderId="17" xfId="52" applyNumberFormat="1" applyFont="1" applyFill="1" applyBorder="1" applyAlignment="1" applyProtection="1">
      <alignment horizontal="center"/>
    </xf>
    <xf numFmtId="3" fontId="22" fillId="25" borderId="21" xfId="52" applyNumberFormat="1" applyFont="1" applyFill="1" applyBorder="1" applyAlignment="1" applyProtection="1">
      <alignment horizontal="center"/>
    </xf>
    <xf numFmtId="3" fontId="22" fillId="25" borderId="27" xfId="52" applyNumberFormat="1" applyFont="1" applyFill="1" applyBorder="1" applyAlignment="1" applyProtection="1">
      <alignment horizontal="center"/>
    </xf>
    <xf numFmtId="0" fontId="33" fillId="25" borderId="18" xfId="52" applyFont="1" applyFill="1" applyBorder="1" applyAlignment="1" applyProtection="1">
      <alignment horizontal="left"/>
    </xf>
    <xf numFmtId="0" fontId="33" fillId="25" borderId="20" xfId="52" applyFont="1" applyFill="1" applyBorder="1" applyAlignment="1" applyProtection="1">
      <alignment horizontal="left"/>
    </xf>
    <xf numFmtId="0" fontId="33" fillId="25" borderId="17" xfId="52" applyFont="1" applyFill="1" applyBorder="1" applyAlignment="1" applyProtection="1">
      <alignment horizontal="left"/>
    </xf>
    <xf numFmtId="0" fontId="33" fillId="25" borderId="21" xfId="52" applyFont="1" applyFill="1" applyBorder="1" applyAlignment="1" applyProtection="1">
      <alignment horizontal="center" vertical="center" wrapText="1"/>
    </xf>
    <xf numFmtId="0" fontId="33" fillId="25" borderId="19" xfId="52" applyFont="1" applyFill="1" applyBorder="1" applyAlignment="1" applyProtection="1">
      <alignment horizontal="center" vertical="center" wrapText="1"/>
    </xf>
    <xf numFmtId="0" fontId="33" fillId="25" borderId="27" xfId="52" applyFont="1" applyFill="1" applyBorder="1" applyAlignment="1" applyProtection="1">
      <alignment horizontal="center" vertical="center" wrapText="1"/>
    </xf>
    <xf numFmtId="0" fontId="33" fillId="25" borderId="38" xfId="52" applyFont="1" applyFill="1" applyBorder="1" applyAlignment="1" applyProtection="1">
      <alignment horizontal="center" vertical="center" wrapText="1"/>
    </xf>
    <xf numFmtId="0" fontId="33" fillId="25" borderId="39" xfId="52" applyFont="1" applyFill="1" applyBorder="1" applyAlignment="1" applyProtection="1">
      <alignment horizontal="center" vertical="center" wrapText="1"/>
    </xf>
    <xf numFmtId="0" fontId="33" fillId="25" borderId="40" xfId="52" applyFont="1" applyFill="1" applyBorder="1" applyAlignment="1" applyProtection="1">
      <alignment horizontal="center" vertical="center" wrapText="1"/>
    </xf>
    <xf numFmtId="0" fontId="25" fillId="29" borderId="0" xfId="52" applyFont="1" applyFill="1" applyAlignment="1" applyProtection="1">
      <alignment horizontal="left"/>
    </xf>
    <xf numFmtId="0" fontId="25" fillId="25" borderId="11" xfId="52" applyFont="1" applyFill="1" applyBorder="1" applyAlignment="1" applyProtection="1">
      <alignment horizontal="center" vertical="center"/>
    </xf>
    <xf numFmtId="0" fontId="25" fillId="25" borderId="15" xfId="52" applyFont="1" applyFill="1" applyBorder="1" applyAlignment="1" applyProtection="1">
      <alignment horizontal="center" vertical="center"/>
    </xf>
    <xf numFmtId="0" fontId="25" fillId="25" borderId="22" xfId="52" applyFont="1" applyFill="1" applyBorder="1" applyAlignment="1" applyProtection="1">
      <alignment horizontal="center" vertical="center"/>
    </xf>
    <xf numFmtId="0" fontId="25" fillId="25" borderId="19" xfId="52" applyFont="1" applyFill="1" applyBorder="1" applyAlignment="1" applyProtection="1">
      <alignment horizontal="left" wrapText="1"/>
    </xf>
    <xf numFmtId="0" fontId="33" fillId="25" borderId="22" xfId="52" applyFont="1" applyFill="1" applyBorder="1" applyAlignment="1" applyProtection="1">
      <alignment horizontal="center"/>
    </xf>
    <xf numFmtId="0" fontId="33" fillId="25" borderId="24" xfId="52" applyFont="1" applyFill="1" applyBorder="1" applyAlignment="1" applyProtection="1">
      <alignment horizontal="center"/>
    </xf>
    <xf numFmtId="0" fontId="25" fillId="25" borderId="31" xfId="52" applyFont="1" applyFill="1" applyBorder="1" applyAlignment="1" applyProtection="1">
      <alignment horizontal="center"/>
    </xf>
    <xf numFmtId="0" fontId="25" fillId="25" borderId="25" xfId="52" applyFont="1" applyFill="1" applyBorder="1" applyAlignment="1" applyProtection="1">
      <alignment horizontal="center"/>
    </xf>
    <xf numFmtId="0" fontId="22" fillId="25" borderId="0" xfId="52" applyFont="1" applyFill="1" applyAlignment="1" applyProtection="1">
      <alignment horizontal="center"/>
    </xf>
    <xf numFmtId="0" fontId="25" fillId="25" borderId="18" xfId="52" applyFont="1" applyFill="1" applyBorder="1" applyAlignment="1" applyProtection="1">
      <alignment vertical="center"/>
    </xf>
    <xf numFmtId="0" fontId="25" fillId="25" borderId="20" xfId="52" applyFont="1" applyFill="1" applyBorder="1" applyAlignment="1" applyProtection="1">
      <alignment vertical="center"/>
    </xf>
    <xf numFmtId="0" fontId="25" fillId="25" borderId="17" xfId="52" applyFont="1" applyFill="1" applyBorder="1" applyAlignment="1" applyProtection="1">
      <alignment vertical="center"/>
    </xf>
    <xf numFmtId="0" fontId="22" fillId="25" borderId="0" xfId="52" applyFont="1" applyFill="1" applyAlignment="1" applyProtection="1">
      <alignment horizontal="left"/>
    </xf>
    <xf numFmtId="0" fontId="48" fillId="30" borderId="0" xfId="52" applyFont="1" applyFill="1" applyAlignment="1" applyProtection="1">
      <alignment horizontal="left"/>
    </xf>
    <xf numFmtId="0" fontId="48" fillId="30" borderId="0" xfId="52" applyFont="1" applyFill="1" applyBorder="1" applyAlignment="1" applyProtection="1">
      <alignment horizontal="left"/>
    </xf>
    <xf numFmtId="0" fontId="25" fillId="31" borderId="0" xfId="52" applyFont="1" applyFill="1" applyBorder="1" applyAlignment="1" applyProtection="1">
      <alignment horizontal="left"/>
    </xf>
    <xf numFmtId="0" fontId="48" fillId="30" borderId="19" xfId="52" applyFont="1" applyFill="1" applyBorder="1" applyAlignment="1" applyProtection="1">
      <alignment horizontal="left"/>
    </xf>
    <xf numFmtId="0" fontId="33" fillId="25" borderId="18" xfId="52" applyFont="1" applyFill="1" applyBorder="1" applyAlignment="1" applyProtection="1">
      <alignment horizontal="left" vertical="center"/>
    </xf>
    <xf numFmtId="0" fontId="25" fillId="25" borderId="18" xfId="52" applyFont="1" applyFill="1" applyBorder="1" applyAlignment="1" applyProtection="1">
      <alignment horizontal="left" vertical="center"/>
    </xf>
    <xf numFmtId="0" fontId="25" fillId="25" borderId="20" xfId="52" applyFont="1" applyFill="1" applyBorder="1" applyAlignment="1" applyProtection="1">
      <alignment horizontal="left" vertical="center"/>
    </xf>
    <xf numFmtId="0" fontId="25" fillId="25" borderId="17" xfId="52" applyFont="1" applyFill="1" applyBorder="1" applyAlignment="1" applyProtection="1">
      <alignment horizontal="left" vertical="center"/>
    </xf>
    <xf numFmtId="43" fontId="1" fillId="25" borderId="18" xfId="56" applyFont="1" applyFill="1" applyBorder="1" applyAlignment="1" applyProtection="1">
      <alignment horizontal="left" indent="2"/>
      <protection hidden="1"/>
    </xf>
    <xf numFmtId="4" fontId="33" fillId="25" borderId="10" xfId="0" applyNumberFormat="1" applyFont="1" applyFill="1" applyBorder="1" applyAlignment="1" applyProtection="1">
      <alignment horizontal="center" vertical="center"/>
      <protection hidden="1"/>
    </xf>
    <xf numFmtId="4" fontId="25" fillId="25" borderId="18" xfId="0" applyNumberFormat="1" applyFont="1" applyFill="1" applyBorder="1" applyAlignment="1" applyProtection="1">
      <alignment horizontal="center"/>
      <protection hidden="1"/>
    </xf>
    <xf numFmtId="4" fontId="33" fillId="25" borderId="18" xfId="0" applyNumberFormat="1" applyFont="1" applyFill="1" applyBorder="1" applyAlignment="1" applyProtection="1">
      <alignment horizontal="center"/>
      <protection hidden="1"/>
    </xf>
    <xf numFmtId="0" fontId="24" fillId="25" borderId="10" xfId="0" applyFont="1" applyFill="1" applyBorder="1" applyAlignment="1" applyProtection="1">
      <alignment horizontal="left"/>
      <protection hidden="1"/>
    </xf>
    <xf numFmtId="4" fontId="1" fillId="25" borderId="10" xfId="0" applyNumberFormat="1" applyFont="1" applyFill="1" applyBorder="1" applyAlignment="1" applyProtection="1">
      <alignment horizontal="left" indent="2"/>
      <protection hidden="1"/>
    </xf>
    <xf numFmtId="0" fontId="1" fillId="25" borderId="21" xfId="0" applyFont="1" applyFill="1" applyBorder="1" applyAlignment="1">
      <alignment horizontal="center" vertical="center"/>
    </xf>
    <xf numFmtId="0" fontId="24" fillId="25" borderId="18" xfId="0" applyFont="1" applyFill="1" applyBorder="1"/>
    <xf numFmtId="0" fontId="25" fillId="25" borderId="18" xfId="0" applyFont="1" applyFill="1" applyBorder="1"/>
    <xf numFmtId="0" fontId="41" fillId="25" borderId="18" xfId="0" applyFont="1" applyFill="1" applyBorder="1"/>
    <xf numFmtId="43" fontId="25" fillId="25" borderId="18" xfId="56" applyFont="1" applyFill="1" applyBorder="1"/>
    <xf numFmtId="0" fontId="33" fillId="25" borderId="18" xfId="0" applyFont="1" applyFill="1" applyBorder="1"/>
    <xf numFmtId="4" fontId="33" fillId="25" borderId="18" xfId="0" applyNumberFormat="1" applyFont="1" applyFill="1" applyBorder="1" applyAlignment="1" applyProtection="1">
      <alignment horizontal="center" vertical="center"/>
      <protection hidden="1"/>
    </xf>
    <xf numFmtId="4" fontId="24" fillId="25" borderId="20" xfId="0" applyNumberFormat="1" applyFont="1" applyFill="1" applyBorder="1" applyAlignment="1" applyProtection="1">
      <alignment horizontal="center" vertical="center"/>
      <protection hidden="1"/>
    </xf>
    <xf numFmtId="43" fontId="24" fillId="25" borderId="18" xfId="56" applyFont="1" applyFill="1" applyBorder="1" applyAlignment="1">
      <alignment horizontal="center" vertical="center"/>
    </xf>
    <xf numFmtId="2" fontId="1" fillId="25" borderId="10" xfId="0" applyNumberFormat="1" applyFont="1" applyFill="1" applyBorder="1" applyAlignment="1">
      <alignment horizontal="center" vertical="center" wrapText="1"/>
    </xf>
    <xf numFmtId="0" fontId="24" fillId="25" borderId="0" xfId="0" applyFont="1" applyFill="1" applyAlignment="1">
      <alignment horizontal="center"/>
    </xf>
    <xf numFmtId="0" fontId="1" fillId="25" borderId="0" xfId="0" applyFont="1" applyFill="1" applyAlignment="1" applyProtection="1">
      <alignment horizontal="left"/>
      <protection hidden="1"/>
    </xf>
    <xf numFmtId="4" fontId="1" fillId="25" borderId="35" xfId="0" applyNumberFormat="1" applyFont="1" applyFill="1" applyBorder="1" applyAlignment="1" applyProtection="1">
      <alignment horizontal="center" vertical="center" wrapText="1"/>
      <protection hidden="1"/>
    </xf>
    <xf numFmtId="4" fontId="24" fillId="25" borderId="16" xfId="0" applyNumberFormat="1" applyFont="1" applyFill="1" applyBorder="1" applyAlignment="1" applyProtection="1">
      <alignment horizontal="center"/>
      <protection hidden="1"/>
    </xf>
    <xf numFmtId="43" fontId="1" fillId="25" borderId="10" xfId="56" applyFont="1" applyFill="1" applyBorder="1" applyAlignment="1" applyProtection="1">
      <alignment horizontal="center"/>
      <protection hidden="1"/>
    </xf>
    <xf numFmtId="0" fontId="1" fillId="25" borderId="0" xfId="0" applyFont="1" applyFill="1" applyAlignment="1" applyProtection="1">
      <alignment horizontal="center"/>
      <protection hidden="1"/>
    </xf>
    <xf numFmtId="0" fontId="27" fillId="25" borderId="0" xfId="0" applyFont="1" applyFill="1" applyAlignment="1" applyProtection="1">
      <alignment horizontal="center"/>
      <protection hidden="1"/>
    </xf>
    <xf numFmtId="43" fontId="24" fillId="25" borderId="10" xfId="56" applyFont="1" applyFill="1" applyBorder="1" applyAlignment="1" applyProtection="1">
      <alignment horizontal="center"/>
      <protection hidden="1"/>
    </xf>
    <xf numFmtId="0" fontId="1" fillId="25" borderId="0" xfId="0" applyFont="1" applyFill="1" applyAlignment="1" applyProtection="1">
      <protection hidden="1"/>
    </xf>
    <xf numFmtId="0" fontId="27" fillId="25" borderId="0" xfId="0" applyFont="1" applyFill="1" applyAlignment="1">
      <alignment horizontal="center"/>
    </xf>
    <xf numFmtId="4" fontId="1" fillId="25" borderId="0" xfId="0" applyNumberFormat="1" applyFont="1" applyFill="1" applyAlignment="1" applyProtection="1">
      <alignment horizontal="right"/>
      <protection hidden="1"/>
    </xf>
    <xf numFmtId="0" fontId="24" fillId="25" borderId="12" xfId="0" applyFont="1" applyFill="1" applyBorder="1" applyAlignment="1">
      <alignment horizontal="center"/>
    </xf>
    <xf numFmtId="0" fontId="22" fillId="25" borderId="19" xfId="0" applyFont="1" applyFill="1" applyBorder="1" applyAlignment="1">
      <alignment horizontal="center"/>
    </xf>
    <xf numFmtId="0" fontId="1" fillId="25" borderId="16" xfId="0" applyFont="1" applyFill="1" applyBorder="1" applyAlignment="1">
      <alignment horizontal="center"/>
    </xf>
    <xf numFmtId="0" fontId="1" fillId="25" borderId="26" xfId="0" applyFont="1" applyFill="1" applyBorder="1" applyAlignment="1">
      <alignment horizontal="center"/>
    </xf>
    <xf numFmtId="0" fontId="1" fillId="25" borderId="35" xfId="0" applyFont="1" applyFill="1" applyBorder="1" applyAlignment="1">
      <alignment horizontal="center"/>
    </xf>
    <xf numFmtId="3" fontId="22" fillId="25" borderId="0" xfId="0" applyNumberFormat="1" applyFont="1" applyFill="1" applyBorder="1" applyAlignment="1">
      <alignment horizontal="center" vertical="center" wrapText="1"/>
    </xf>
    <xf numFmtId="4" fontId="22" fillId="25" borderId="0" xfId="0" applyNumberFormat="1" applyFont="1" applyFill="1" applyBorder="1" applyAlignment="1">
      <alignment horizontal="center" vertical="center" wrapText="1"/>
    </xf>
    <xf numFmtId="166" fontId="22" fillId="25" borderId="0" xfId="0" applyNumberFormat="1" applyFont="1" applyFill="1" applyBorder="1" applyAlignment="1">
      <alignment horizontal="center"/>
    </xf>
    <xf numFmtId="3" fontId="22" fillId="0" borderId="0" xfId="0" applyNumberFormat="1"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4" fontId="1" fillId="25" borderId="18" xfId="0" applyNumberFormat="1" applyFont="1" applyFill="1" applyBorder="1" applyAlignment="1" applyProtection="1">
      <alignment horizontal="center" vertical="center" wrapText="1"/>
      <protection hidden="1"/>
    </xf>
    <xf numFmtId="4" fontId="1" fillId="25" borderId="20" xfId="0" applyNumberFormat="1" applyFont="1" applyFill="1" applyBorder="1" applyAlignment="1" applyProtection="1">
      <alignment horizontal="center" vertical="center" wrapText="1"/>
      <protection hidden="1"/>
    </xf>
    <xf numFmtId="3" fontId="22" fillId="26" borderId="0" xfId="0" applyNumberFormat="1" applyFont="1" applyFill="1" applyBorder="1" applyAlignment="1" applyProtection="1">
      <alignment horizontal="center" vertical="center" wrapText="1"/>
      <protection hidden="1"/>
    </xf>
    <xf numFmtId="0" fontId="22" fillId="26" borderId="0" xfId="0" applyFont="1" applyFill="1" applyBorder="1" applyAlignment="1" applyProtection="1">
      <alignment horizontal="center" vertical="center" wrapText="1"/>
      <protection hidden="1"/>
    </xf>
    <xf numFmtId="0" fontId="1" fillId="25" borderId="39" xfId="0" applyFont="1" applyFill="1" applyBorder="1" applyAlignment="1">
      <alignment horizontal="center"/>
    </xf>
    <xf numFmtId="0" fontId="24" fillId="25" borderId="0" xfId="0" applyFont="1" applyFill="1" applyAlignment="1">
      <alignment horizontal="center"/>
    </xf>
    <xf numFmtId="0" fontId="1" fillId="25" borderId="0" xfId="0" applyFont="1" applyFill="1" applyAlignment="1" applyProtection="1">
      <alignment horizontal="right" vertical="center" wrapText="1"/>
      <protection hidden="1"/>
    </xf>
    <xf numFmtId="0" fontId="1" fillId="25" borderId="0" xfId="0" applyFont="1" applyFill="1" applyAlignment="1" applyProtection="1">
      <alignment horizontal="center"/>
      <protection hidden="1"/>
    </xf>
    <xf numFmtId="0" fontId="1" fillId="25" borderId="12" xfId="0" applyFont="1" applyFill="1" applyBorder="1" applyAlignment="1" applyProtection="1">
      <alignment horizontal="center"/>
      <protection hidden="1"/>
    </xf>
    <xf numFmtId="0" fontId="1" fillId="25" borderId="0" xfId="0" applyFont="1" applyFill="1" applyBorder="1" applyAlignment="1" applyProtection="1">
      <alignment horizontal="center"/>
      <protection hidden="1"/>
    </xf>
    <xf numFmtId="0" fontId="1" fillId="25" borderId="20" xfId="0" applyFont="1" applyFill="1" applyBorder="1" applyAlignment="1" applyProtection="1">
      <alignment horizontal="center"/>
      <protection hidden="1"/>
    </xf>
    <xf numFmtId="0" fontId="1" fillId="25" borderId="0" xfId="0" applyFont="1" applyFill="1" applyAlignment="1" applyProtection="1">
      <alignment horizontal="left"/>
      <protection hidden="1"/>
    </xf>
    <xf numFmtId="0" fontId="1" fillId="25" borderId="0" xfId="0" applyFont="1" applyFill="1" applyBorder="1" applyAlignment="1" applyProtection="1">
      <alignment horizontal="left"/>
      <protection hidden="1"/>
    </xf>
    <xf numFmtId="0" fontId="25" fillId="25" borderId="0" xfId="0" applyFont="1" applyFill="1" applyAlignment="1" applyProtection="1">
      <alignment horizontal="center"/>
      <protection hidden="1"/>
    </xf>
    <xf numFmtId="0" fontId="25" fillId="25" borderId="30" xfId="0" applyFont="1" applyFill="1" applyBorder="1" applyAlignment="1" applyProtection="1">
      <alignment horizontal="center"/>
      <protection hidden="1"/>
    </xf>
    <xf numFmtId="0" fontId="44" fillId="28" borderId="0" xfId="0" applyFont="1" applyFill="1" applyAlignment="1" applyProtection="1">
      <alignment horizontal="center" vertical="center" wrapText="1"/>
      <protection hidden="1"/>
    </xf>
    <xf numFmtId="0" fontId="1" fillId="25" borderId="0" xfId="0" applyNumberFormat="1" applyFont="1" applyFill="1" applyAlignment="1" applyProtection="1">
      <alignment horizontal="left" vertical="center" wrapText="1" shrinkToFit="1"/>
      <protection hidden="1"/>
    </xf>
    <xf numFmtId="0" fontId="27" fillId="25" borderId="0" xfId="0" applyFont="1" applyFill="1" applyAlignment="1" applyProtection="1">
      <alignment horizontal="center"/>
      <protection hidden="1"/>
    </xf>
    <xf numFmtId="0" fontId="24" fillId="25" borderId="10" xfId="0" applyFont="1" applyFill="1" applyBorder="1" applyAlignment="1" applyProtection="1">
      <alignment horizontal="center" vertical="center"/>
      <protection hidden="1"/>
    </xf>
    <xf numFmtId="0" fontId="1" fillId="25" borderId="10" xfId="0" applyFont="1" applyFill="1" applyBorder="1" applyAlignment="1" applyProtection="1">
      <alignment horizontal="center"/>
      <protection hidden="1"/>
    </xf>
    <xf numFmtId="0" fontId="51" fillId="0" borderId="10" xfId="0" applyFont="1" applyBorder="1" applyAlignment="1">
      <alignment horizontal="center" vertical="center" wrapText="1"/>
    </xf>
    <xf numFmtId="3" fontId="25" fillId="25" borderId="10" xfId="52" applyNumberFormat="1" applyFont="1" applyFill="1" applyBorder="1" applyAlignment="1" applyProtection="1">
      <alignment horizontal="left"/>
    </xf>
    <xf numFmtId="0" fontId="33" fillId="25" borderId="10" xfId="52" applyFont="1" applyFill="1" applyBorder="1" applyAlignment="1" applyProtection="1">
      <alignment horizontal="center"/>
    </xf>
    <xf numFmtId="3" fontId="22" fillId="25" borderId="18" xfId="52" applyNumberFormat="1" applyFont="1" applyFill="1" applyBorder="1" applyAlignment="1" applyProtection="1">
      <alignment horizontal="center"/>
    </xf>
    <xf numFmtId="3" fontId="22" fillId="25" borderId="17" xfId="52" applyNumberFormat="1" applyFont="1" applyFill="1" applyBorder="1" applyAlignment="1" applyProtection="1">
      <alignment horizontal="center"/>
    </xf>
    <xf numFmtId="0" fontId="25" fillId="25" borderId="18" xfId="52" applyFont="1" applyFill="1" applyBorder="1" applyAlignment="1" applyProtection="1">
      <alignment horizontal="center" vertical="center" wrapText="1"/>
    </xf>
    <xf numFmtId="0" fontId="25" fillId="25" borderId="17" xfId="52" applyFont="1" applyFill="1" applyBorder="1" applyAlignment="1" applyProtection="1">
      <alignment horizontal="center" vertical="center" wrapText="1"/>
    </xf>
    <xf numFmtId="3" fontId="25" fillId="25" borderId="55" xfId="52" applyNumberFormat="1" applyFont="1" applyFill="1" applyBorder="1" applyAlignment="1" applyProtection="1">
      <alignment horizontal="center"/>
    </xf>
    <xf numFmtId="3" fontId="25" fillId="25" borderId="56" xfId="52" applyNumberFormat="1" applyFont="1" applyFill="1" applyBorder="1" applyAlignment="1" applyProtection="1">
      <alignment horizontal="center"/>
    </xf>
    <xf numFmtId="3" fontId="25" fillId="25" borderId="25" xfId="52" applyNumberFormat="1" applyFont="1" applyFill="1" applyBorder="1" applyAlignment="1" applyProtection="1">
      <alignment horizontal="center"/>
    </xf>
    <xf numFmtId="3" fontId="25" fillId="25" borderId="57" xfId="52" applyNumberFormat="1" applyFont="1" applyFill="1" applyBorder="1" applyAlignment="1" applyProtection="1">
      <alignment horizontal="center"/>
    </xf>
    <xf numFmtId="3" fontId="25" fillId="25" borderId="20" xfId="52" applyNumberFormat="1" applyFont="1" applyFill="1" applyBorder="1" applyAlignment="1" applyProtection="1">
      <alignment horizontal="center"/>
    </xf>
    <xf numFmtId="3" fontId="25" fillId="25" borderId="17" xfId="52" applyNumberFormat="1" applyFont="1" applyFill="1" applyBorder="1" applyAlignment="1" applyProtection="1">
      <alignment horizontal="center"/>
    </xf>
    <xf numFmtId="0" fontId="25" fillId="25" borderId="0" xfId="52" applyNumberFormat="1" applyFont="1" applyFill="1" applyBorder="1" applyAlignment="1" applyProtection="1">
      <alignment horizontal="left" vertical="top" wrapText="1"/>
    </xf>
    <xf numFmtId="0" fontId="25" fillId="25" borderId="18" xfId="52" applyFont="1" applyFill="1" applyBorder="1" applyAlignment="1" applyProtection="1">
      <alignment horizontal="left"/>
    </xf>
    <xf numFmtId="0" fontId="25" fillId="25" borderId="17" xfId="52" applyFont="1" applyFill="1" applyBorder="1" applyAlignment="1" applyProtection="1">
      <alignment horizontal="left"/>
    </xf>
    <xf numFmtId="0" fontId="25" fillId="25" borderId="18" xfId="52" applyFont="1" applyFill="1" applyBorder="1" applyAlignment="1" applyProtection="1">
      <alignment horizontal="left" wrapText="1"/>
    </xf>
    <xf numFmtId="0" fontId="25" fillId="25" borderId="17" xfId="52" applyFont="1" applyFill="1" applyBorder="1" applyAlignment="1" applyProtection="1">
      <alignment horizontal="left" wrapText="1"/>
    </xf>
    <xf numFmtId="0" fontId="25" fillId="25" borderId="55" xfId="52" applyFont="1" applyFill="1" applyBorder="1" applyAlignment="1" applyProtection="1">
      <alignment horizontal="center"/>
    </xf>
    <xf numFmtId="0" fontId="25" fillId="25" borderId="25" xfId="52" applyFont="1" applyFill="1" applyBorder="1" applyAlignment="1" applyProtection="1">
      <alignment horizontal="center"/>
    </xf>
    <xf numFmtId="0" fontId="33" fillId="25" borderId="18" xfId="52" applyFont="1" applyFill="1" applyBorder="1" applyAlignment="1" applyProtection="1">
      <alignment horizontal="left"/>
    </xf>
    <xf numFmtId="0" fontId="33" fillId="25" borderId="17" xfId="52" applyFont="1" applyFill="1" applyBorder="1" applyAlignment="1" applyProtection="1">
      <alignment horizontal="left"/>
    </xf>
    <xf numFmtId="0" fontId="33" fillId="25" borderId="18" xfId="52" applyFont="1" applyFill="1" applyBorder="1" applyAlignment="1" applyProtection="1">
      <alignment horizontal="center"/>
    </xf>
    <xf numFmtId="0" fontId="33" fillId="25" borderId="20" xfId="52" applyFont="1" applyFill="1" applyBorder="1" applyAlignment="1" applyProtection="1">
      <alignment horizontal="center"/>
    </xf>
    <xf numFmtId="0" fontId="33" fillId="25" borderId="17" xfId="52" applyFont="1" applyFill="1" applyBorder="1" applyAlignment="1" applyProtection="1">
      <alignment horizontal="center"/>
    </xf>
    <xf numFmtId="0" fontId="25" fillId="25" borderId="20" xfId="52" applyFont="1" applyFill="1" applyBorder="1" applyAlignment="1" applyProtection="1">
      <alignment horizontal="left"/>
    </xf>
    <xf numFmtId="0" fontId="25" fillId="25" borderId="31" xfId="52" applyFont="1" applyFill="1" applyBorder="1" applyAlignment="1" applyProtection="1">
      <alignment horizontal="center"/>
    </xf>
    <xf numFmtId="0" fontId="25" fillId="25" borderId="56" xfId="52" applyFont="1" applyFill="1" applyBorder="1" applyAlignment="1" applyProtection="1">
      <alignment horizontal="center"/>
    </xf>
    <xf numFmtId="0" fontId="22" fillId="25" borderId="0" xfId="52" applyFont="1" applyFill="1" applyAlignment="1" applyProtection="1">
      <alignment horizontal="left" vertical="center" wrapText="1"/>
    </xf>
    <xf numFmtId="0" fontId="25" fillId="25" borderId="0" xfId="52" applyFont="1" applyFill="1" applyBorder="1" applyAlignment="1" applyProtection="1">
      <alignment horizontal="left"/>
    </xf>
    <xf numFmtId="0" fontId="25" fillId="25" borderId="42" xfId="52" applyFont="1" applyFill="1" applyBorder="1" applyAlignment="1" applyProtection="1">
      <alignment horizontal="center" vertical="center" wrapText="1"/>
    </xf>
    <xf numFmtId="0" fontId="25" fillId="25" borderId="43" xfId="52" applyFont="1" applyFill="1" applyBorder="1" applyAlignment="1" applyProtection="1">
      <alignment horizontal="center" vertical="center" wrapText="1"/>
    </xf>
    <xf numFmtId="0" fontId="25" fillId="25" borderId="31" xfId="52" applyFont="1" applyFill="1" applyBorder="1" applyAlignment="1" applyProtection="1">
      <alignment horizontal="left" wrapText="1"/>
    </xf>
    <xf numFmtId="0" fontId="25" fillId="25" borderId="25" xfId="52" applyFont="1" applyFill="1" applyBorder="1" applyAlignment="1" applyProtection="1">
      <alignment horizontal="left" wrapText="1"/>
    </xf>
    <xf numFmtId="0" fontId="25" fillId="25" borderId="31" xfId="52" applyFont="1" applyFill="1" applyBorder="1" applyAlignment="1" applyProtection="1">
      <alignment horizontal="left"/>
    </xf>
    <xf numFmtId="0" fontId="25" fillId="25" borderId="25" xfId="52" applyFont="1" applyFill="1" applyBorder="1" applyAlignment="1" applyProtection="1">
      <alignment horizontal="left"/>
    </xf>
    <xf numFmtId="0" fontId="25" fillId="25" borderId="50" xfId="52" applyFont="1" applyFill="1" applyBorder="1" applyAlignment="1" applyProtection="1">
      <alignment horizontal="center" wrapText="1"/>
    </xf>
    <xf numFmtId="0" fontId="25" fillId="25" borderId="51" xfId="52" applyFont="1" applyFill="1" applyBorder="1" applyAlignment="1" applyProtection="1">
      <alignment horizontal="center" wrapText="1"/>
    </xf>
    <xf numFmtId="0" fontId="33" fillId="25" borderId="42" xfId="52" applyFont="1" applyFill="1" applyBorder="1" applyAlignment="1" applyProtection="1">
      <alignment horizontal="center"/>
    </xf>
    <xf numFmtId="0" fontId="33" fillId="25" borderId="43" xfId="52" applyFont="1" applyFill="1" applyBorder="1" applyAlignment="1" applyProtection="1">
      <alignment horizontal="center"/>
    </xf>
    <xf numFmtId="0" fontId="33" fillId="25" borderId="29" xfId="52" applyFont="1" applyFill="1" applyBorder="1" applyAlignment="1" applyProtection="1">
      <alignment horizontal="center"/>
    </xf>
    <xf numFmtId="0" fontId="33" fillId="25" borderId="20" xfId="52" applyFont="1" applyFill="1" applyBorder="1" applyAlignment="1" applyProtection="1">
      <alignment horizontal="left"/>
    </xf>
    <xf numFmtId="0" fontId="25" fillId="25" borderId="18" xfId="52" applyFont="1" applyFill="1" applyBorder="1" applyAlignment="1" applyProtection="1">
      <alignment horizontal="center"/>
    </xf>
    <xf numFmtId="0" fontId="25" fillId="25" borderId="20" xfId="52" applyFont="1" applyFill="1" applyBorder="1" applyAlignment="1" applyProtection="1">
      <alignment horizontal="center"/>
    </xf>
    <xf numFmtId="0" fontId="25" fillId="25" borderId="17" xfId="52" applyFont="1" applyFill="1" applyBorder="1" applyAlignment="1" applyProtection="1">
      <alignment horizontal="center"/>
    </xf>
    <xf numFmtId="0" fontId="24" fillId="25" borderId="0" xfId="52" applyFont="1" applyFill="1" applyAlignment="1" applyProtection="1">
      <alignment horizontal="center" vertical="center" wrapText="1"/>
      <protection hidden="1"/>
    </xf>
    <xf numFmtId="0" fontId="22" fillId="25" borderId="19" xfId="52" applyFont="1" applyFill="1" applyBorder="1" applyAlignment="1" applyProtection="1">
      <alignment horizontal="center"/>
      <protection hidden="1"/>
    </xf>
    <xf numFmtId="0" fontId="25" fillId="25" borderId="0" xfId="52" applyFont="1" applyFill="1" applyBorder="1" applyAlignment="1" applyProtection="1">
      <alignment horizontal="left" vertical="center" wrapText="1"/>
    </xf>
    <xf numFmtId="0" fontId="48" fillId="30" borderId="0" xfId="52" applyFont="1" applyFill="1" applyAlignment="1" applyProtection="1">
      <alignment horizontal="left" vertical="center" wrapText="1"/>
    </xf>
    <xf numFmtId="0" fontId="25" fillId="25" borderId="0" xfId="52" applyNumberFormat="1" applyFont="1" applyFill="1" applyAlignment="1" applyProtection="1">
      <alignment horizontal="left" vertical="center" wrapText="1"/>
    </xf>
    <xf numFmtId="0" fontId="25" fillId="25" borderId="0" xfId="52" applyFont="1" applyFill="1" applyAlignment="1" applyProtection="1">
      <alignment horizontal="left" vertical="center" wrapText="1"/>
    </xf>
    <xf numFmtId="0" fontId="22" fillId="25" borderId="0" xfId="52" applyFont="1" applyFill="1" applyAlignment="1" applyProtection="1">
      <alignment horizontal="left" wrapText="1"/>
    </xf>
    <xf numFmtId="0" fontId="25" fillId="25" borderId="16" xfId="52" applyFont="1" applyFill="1" applyBorder="1" applyAlignment="1" applyProtection="1">
      <alignment horizontal="center" vertical="center"/>
    </xf>
    <xf numFmtId="0" fontId="25" fillId="25" borderId="35" xfId="52" applyFont="1" applyFill="1" applyBorder="1" applyAlignment="1" applyProtection="1">
      <alignment horizontal="center" vertical="center"/>
    </xf>
    <xf numFmtId="0" fontId="33" fillId="25" borderId="21" xfId="52" applyFont="1" applyFill="1" applyBorder="1" applyAlignment="1" applyProtection="1">
      <alignment horizontal="center" vertical="center" wrapText="1"/>
    </xf>
    <xf numFmtId="0" fontId="33" fillId="25" borderId="19" xfId="52" applyFont="1" applyFill="1" applyBorder="1" applyAlignment="1" applyProtection="1">
      <alignment horizontal="center" vertical="center" wrapText="1"/>
    </xf>
    <xf numFmtId="0" fontId="33" fillId="25" borderId="27" xfId="52" applyFont="1" applyFill="1" applyBorder="1" applyAlignment="1" applyProtection="1">
      <alignment horizontal="center" vertical="center" wrapText="1"/>
    </xf>
    <xf numFmtId="0" fontId="33" fillId="25" borderId="38" xfId="52" applyFont="1" applyFill="1" applyBorder="1" applyAlignment="1" applyProtection="1">
      <alignment horizontal="center" vertical="center" wrapText="1"/>
    </xf>
    <xf numFmtId="0" fontId="33" fillId="25" borderId="39" xfId="52" applyFont="1" applyFill="1" applyBorder="1" applyAlignment="1" applyProtection="1">
      <alignment horizontal="center" vertical="center" wrapText="1"/>
    </xf>
    <xf numFmtId="0" fontId="33" fillId="25" borderId="40" xfId="52" applyFont="1" applyFill="1" applyBorder="1" applyAlignment="1" applyProtection="1">
      <alignment horizontal="center" vertical="center" wrapText="1"/>
    </xf>
    <xf numFmtId="0" fontId="25" fillId="25" borderId="42" xfId="52" applyFont="1" applyFill="1" applyBorder="1" applyAlignment="1" applyProtection="1">
      <alignment horizontal="center"/>
    </xf>
    <xf numFmtId="0" fontId="25" fillId="25" borderId="43" xfId="52" applyFont="1" applyFill="1" applyBorder="1" applyAlignment="1" applyProtection="1">
      <alignment horizontal="center"/>
    </xf>
    <xf numFmtId="0" fontId="25" fillId="25" borderId="44" xfId="52" applyFont="1" applyFill="1" applyBorder="1" applyAlignment="1" applyProtection="1">
      <alignment horizontal="center"/>
    </xf>
    <xf numFmtId="0" fontId="25" fillId="25" borderId="45" xfId="52" applyFont="1" applyFill="1" applyBorder="1" applyAlignment="1" applyProtection="1">
      <alignment horizontal="center"/>
    </xf>
    <xf numFmtId="0" fontId="33" fillId="25" borderId="18" xfId="52" applyFont="1" applyFill="1" applyBorder="1" applyAlignment="1" applyProtection="1">
      <alignment horizontal="center" vertical="center" wrapText="1"/>
    </xf>
    <xf numFmtId="0" fontId="33" fillId="25" borderId="20" xfId="52" applyFont="1" applyFill="1" applyBorder="1" applyAlignment="1" applyProtection="1">
      <alignment horizontal="center" vertical="center" wrapText="1"/>
    </xf>
    <xf numFmtId="0" fontId="33" fillId="25" borderId="17" xfId="52" applyFont="1" applyFill="1" applyBorder="1" applyAlignment="1" applyProtection="1">
      <alignment horizontal="center" vertical="center" wrapText="1"/>
    </xf>
    <xf numFmtId="0" fontId="33" fillId="25" borderId="18" xfId="52" applyFont="1" applyFill="1" applyBorder="1" applyAlignment="1" applyProtection="1">
      <alignment horizontal="left" vertical="center" wrapText="1"/>
    </xf>
    <xf numFmtId="0" fontId="33" fillId="25" borderId="17" xfId="52" applyFont="1" applyFill="1" applyBorder="1" applyAlignment="1" applyProtection="1">
      <alignment horizontal="left" vertical="center" wrapText="1"/>
    </xf>
    <xf numFmtId="0" fontId="25" fillId="25" borderId="33" xfId="52" applyFont="1" applyFill="1" applyBorder="1" applyAlignment="1" applyProtection="1">
      <alignment horizontal="center"/>
    </xf>
    <xf numFmtId="0" fontId="25" fillId="25" borderId="10" xfId="52" applyFont="1" applyFill="1" applyBorder="1" applyAlignment="1" applyProtection="1">
      <alignment horizontal="left"/>
    </xf>
    <xf numFmtId="0" fontId="25" fillId="25" borderId="49" xfId="52" applyFont="1" applyFill="1" applyBorder="1" applyAlignment="1" applyProtection="1">
      <alignment horizontal="left"/>
    </xf>
    <xf numFmtId="0" fontId="33" fillId="25" borderId="10" xfId="52" applyFont="1" applyFill="1" applyBorder="1" applyAlignment="1" applyProtection="1">
      <alignment horizontal="center" wrapText="1"/>
    </xf>
    <xf numFmtId="0" fontId="25" fillId="25" borderId="10" xfId="52" applyFont="1" applyFill="1" applyBorder="1" applyAlignment="1" applyProtection="1">
      <alignment horizontal="center" vertical="center" wrapText="1"/>
    </xf>
    <xf numFmtId="0" fontId="25" fillId="29" borderId="0" xfId="52" applyFont="1" applyFill="1" applyBorder="1" applyAlignment="1" applyProtection="1">
      <alignment horizontal="left"/>
    </xf>
    <xf numFmtId="0" fontId="33" fillId="25" borderId="16" xfId="52" applyFont="1" applyFill="1" applyBorder="1" applyAlignment="1" applyProtection="1">
      <alignment horizontal="center"/>
    </xf>
    <xf numFmtId="0" fontId="25" fillId="25" borderId="10" xfId="52" applyFont="1" applyFill="1" applyBorder="1" applyAlignment="1" applyProtection="1">
      <alignment horizontal="left" vertical="top"/>
    </xf>
    <xf numFmtId="0" fontId="48" fillId="30" borderId="19" xfId="52" applyFont="1" applyFill="1" applyBorder="1" applyAlignment="1" applyProtection="1">
      <alignment horizontal="center"/>
    </xf>
    <xf numFmtId="0" fontId="25" fillId="25" borderId="0" xfId="52" applyFont="1" applyFill="1" applyBorder="1" applyAlignment="1" applyProtection="1">
      <alignment horizontal="left" vertical="center"/>
    </xf>
    <xf numFmtId="0" fontId="25" fillId="25" borderId="23" xfId="52" applyFont="1" applyFill="1" applyBorder="1" applyAlignment="1" applyProtection="1">
      <alignment horizontal="center"/>
    </xf>
    <xf numFmtId="0" fontId="25" fillId="25" borderId="0" xfId="52" applyFont="1" applyFill="1" applyAlignment="1" applyProtection="1">
      <alignment horizontal="left"/>
    </xf>
    <xf numFmtId="3" fontId="22" fillId="25" borderId="10" xfId="52" applyNumberFormat="1" applyFont="1" applyFill="1" applyBorder="1" applyAlignment="1" applyProtection="1">
      <alignment horizontal="center"/>
    </xf>
    <xf numFmtId="0" fontId="25" fillId="25" borderId="0" xfId="52" applyFont="1" applyFill="1" applyAlignment="1" applyProtection="1">
      <alignment horizontal="left" wrapText="1"/>
    </xf>
    <xf numFmtId="0" fontId="48" fillId="32" borderId="0" xfId="52" applyFont="1" applyFill="1" applyAlignment="1" applyProtection="1">
      <alignment horizontal="center"/>
    </xf>
    <xf numFmtId="0" fontId="51" fillId="0" borderId="16" xfId="0" applyFont="1" applyBorder="1" applyAlignment="1">
      <alignment horizontal="center" vertical="center"/>
    </xf>
    <xf numFmtId="0" fontId="51" fillId="0" borderId="11" xfId="0" applyFont="1" applyBorder="1" applyAlignment="1">
      <alignment horizontal="center" vertical="center"/>
    </xf>
    <xf numFmtId="0" fontId="51" fillId="0" borderId="16"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7" xfId="0" applyFont="1" applyBorder="1" applyAlignment="1">
      <alignment horizontal="center" vertical="center"/>
    </xf>
    <xf numFmtId="0" fontId="51" fillId="0" borderId="40" xfId="0" applyFont="1" applyBorder="1" applyAlignment="1">
      <alignment horizontal="center" vertical="center"/>
    </xf>
    <xf numFmtId="0" fontId="48" fillId="30" borderId="0" xfId="52" applyFont="1" applyFill="1" applyAlignment="1" applyProtection="1">
      <alignment horizontal="center"/>
    </xf>
    <xf numFmtId="0" fontId="25" fillId="25" borderId="18" xfId="52" applyFont="1" applyFill="1" applyBorder="1" applyAlignment="1" applyProtection="1">
      <alignment horizontal="center" vertical="center"/>
    </xf>
    <xf numFmtId="0" fontId="25" fillId="25" borderId="20" xfId="52" applyFont="1" applyFill="1" applyBorder="1" applyAlignment="1" applyProtection="1">
      <alignment horizontal="center" vertical="center"/>
    </xf>
    <xf numFmtId="0" fontId="25" fillId="25" borderId="17" xfId="52" applyFont="1" applyFill="1" applyBorder="1" applyAlignment="1" applyProtection="1">
      <alignment horizontal="center" vertical="center"/>
    </xf>
    <xf numFmtId="0" fontId="25" fillId="25" borderId="16" xfId="52" applyFont="1" applyFill="1" applyBorder="1" applyAlignment="1" applyProtection="1">
      <alignment horizontal="center" vertical="center" wrapText="1"/>
    </xf>
    <xf numFmtId="0" fontId="25" fillId="25" borderId="35" xfId="52" applyFont="1" applyFill="1" applyBorder="1" applyAlignment="1" applyProtection="1">
      <alignment horizontal="center" vertical="center" wrapText="1"/>
    </xf>
    <xf numFmtId="0" fontId="25" fillId="25" borderId="18" xfId="52" applyFont="1" applyFill="1" applyBorder="1" applyAlignment="1" applyProtection="1">
      <alignment horizontal="left" vertical="center"/>
    </xf>
    <xf numFmtId="0" fontId="25" fillId="25" borderId="20" xfId="52" applyFont="1" applyFill="1" applyBorder="1" applyAlignment="1" applyProtection="1">
      <alignment horizontal="left" vertical="center"/>
    </xf>
    <xf numFmtId="0" fontId="25" fillId="25" borderId="17" xfId="52" applyFont="1" applyFill="1" applyBorder="1" applyAlignment="1" applyProtection="1">
      <alignment horizontal="left" vertical="center"/>
    </xf>
    <xf numFmtId="0" fontId="25" fillId="25" borderId="10" xfId="52" applyFont="1" applyFill="1" applyBorder="1" applyAlignment="1" applyProtection="1">
      <alignment horizontal="center" vertical="center"/>
    </xf>
    <xf numFmtId="0" fontId="25" fillId="25" borderId="0" xfId="52" applyFont="1" applyFill="1" applyBorder="1" applyAlignment="1" applyProtection="1">
      <alignment horizontal="left" vertical="top" wrapText="1"/>
    </xf>
    <xf numFmtId="0" fontId="33" fillId="25" borderId="10" xfId="52" applyFont="1" applyFill="1" applyBorder="1" applyAlignment="1" applyProtection="1"/>
    <xf numFmtId="0" fontId="25" fillId="25" borderId="20" xfId="52" applyFont="1" applyFill="1" applyBorder="1" applyAlignment="1" applyProtection="1">
      <alignment horizontal="left" wrapText="1"/>
    </xf>
    <xf numFmtId="0" fontId="25" fillId="25" borderId="18" xfId="52" applyFont="1" applyFill="1" applyBorder="1" applyAlignment="1" applyProtection="1">
      <alignment horizontal="left" vertical="top"/>
    </xf>
    <xf numFmtId="0" fontId="25" fillId="25" borderId="20" xfId="52" applyFont="1" applyFill="1" applyBorder="1" applyAlignment="1" applyProtection="1">
      <alignment horizontal="left" vertical="top"/>
    </xf>
    <xf numFmtId="0" fontId="25" fillId="25" borderId="17" xfId="52" applyFont="1" applyFill="1" applyBorder="1" applyAlignment="1" applyProtection="1">
      <alignment horizontal="left" vertical="top"/>
    </xf>
    <xf numFmtId="0" fontId="25" fillId="25" borderId="21" xfId="52" applyFont="1" applyFill="1" applyBorder="1" applyAlignment="1" applyProtection="1">
      <alignment horizontal="center" vertical="center"/>
    </xf>
    <xf numFmtId="0" fontId="25" fillId="25" borderId="19" xfId="52" applyFont="1" applyFill="1" applyBorder="1" applyAlignment="1" applyProtection="1">
      <alignment horizontal="center" vertical="center"/>
    </xf>
    <xf numFmtId="0" fontId="25" fillId="25" borderId="27" xfId="52" applyFont="1" applyFill="1" applyBorder="1" applyAlignment="1" applyProtection="1">
      <alignment horizontal="center" vertical="center"/>
    </xf>
    <xf numFmtId="0" fontId="25" fillId="25" borderId="38" xfId="52" applyFont="1" applyFill="1" applyBorder="1" applyAlignment="1" applyProtection="1">
      <alignment horizontal="center" vertical="center"/>
    </xf>
    <xf numFmtId="0" fontId="25" fillId="25" borderId="39" xfId="52" applyFont="1" applyFill="1" applyBorder="1" applyAlignment="1" applyProtection="1">
      <alignment horizontal="center" vertical="center"/>
    </xf>
    <xf numFmtId="0" fontId="25" fillId="25" borderId="40" xfId="52" applyFont="1" applyFill="1" applyBorder="1" applyAlignment="1" applyProtection="1">
      <alignment horizontal="center" vertical="center"/>
    </xf>
    <xf numFmtId="0" fontId="25" fillId="25" borderId="16" xfId="52" applyFont="1" applyFill="1" applyBorder="1" applyAlignment="1" applyProtection="1">
      <alignment horizontal="center" wrapText="1"/>
    </xf>
    <xf numFmtId="0" fontId="25" fillId="25" borderId="35" xfId="52" applyFont="1" applyFill="1" applyBorder="1" applyAlignment="1" applyProtection="1">
      <alignment horizontal="center"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6" builtinId="3"/>
    <cellStyle name="Comma [0] 2 2" xfId="50"/>
    <cellStyle name="Comma [0] 2 3" xfId="55"/>
    <cellStyle name="Comma 2 2" xfId="49"/>
    <cellStyle name="Comma 2 3" xfId="54"/>
    <cellStyle name="Comma 3" xfId="4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2" xfId="45"/>
    <cellStyle name="Normal 2 2 2" xfId="48"/>
    <cellStyle name="Normal 2 3" xfId="53"/>
    <cellStyle name="Normal 3" xfId="46"/>
    <cellStyle name="Normal 4" xfId="52"/>
    <cellStyle name="Normal_2005year2MN"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 name="мөөг" xfId="44"/>
    <cellStyle name="常规_general jornual" xfId="51"/>
  </cellStyles>
  <dxfs count="0"/>
  <tableStyles count="0" defaultTableStyle="TableStyleMedium9" defaultPivotStyle="PivotStyleLight16"/>
  <colors>
    <mruColors>
      <color rgb="FF660033"/>
      <color rgb="FF990033"/>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47625</xdr:rowOff>
        </xdr:from>
        <xdr:to>
          <xdr:col>5</xdr:col>
          <xdr:colOff>0</xdr:colOff>
          <xdr:row>1</xdr:row>
          <xdr:rowOff>142875</xdr:rowOff>
        </xdr:to>
        <xdr:sp macro="" textlink="">
          <xdr:nvSpPr>
            <xdr:cNvPr id="6145" name="CommandButton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11"/>
  </sheetPr>
  <dimension ref="A1:U138"/>
  <sheetViews>
    <sheetView showZeros="0" view="pageBreakPreview" zoomScale="98" zoomScaleNormal="100" zoomScaleSheetLayoutView="98" workbookViewId="0">
      <pane xSplit="1" ySplit="10" topLeftCell="B11" activePane="bottomRight" state="frozen"/>
      <selection activeCell="C11" sqref="C11"/>
      <selection pane="topRight" activeCell="C11" sqref="C11"/>
      <selection pane="bottomLeft" activeCell="C11" sqref="C11"/>
      <selection pane="bottomRight" activeCell="C21" sqref="C21"/>
    </sheetView>
  </sheetViews>
  <sheetFormatPr defaultColWidth="0" defaultRowHeight="12.75" zeroHeight="1" x14ac:dyDescent="0.2"/>
  <cols>
    <col min="1" max="1" width="8" style="3" customWidth="1"/>
    <col min="2" max="2" width="38.85546875" style="4" customWidth="1"/>
    <col min="3" max="3" width="22.42578125" style="5" customWidth="1"/>
    <col min="4" max="4" width="22.42578125" style="5" hidden="1" customWidth="1"/>
    <col min="5" max="5" width="23.140625" style="5" customWidth="1"/>
    <col min="6" max="6" width="4.42578125" style="5" customWidth="1"/>
    <col min="7" max="7" width="8.28515625" style="8" hidden="1" customWidth="1"/>
    <col min="8" max="8" width="12" style="9" hidden="1" customWidth="1"/>
    <col min="9" max="9" width="11.140625" style="15" customWidth="1"/>
    <col min="10" max="10" width="3" style="11" hidden="1" customWidth="1"/>
    <col min="11" max="11" width="11.5703125" style="12" hidden="1" customWidth="1"/>
    <col min="12" max="12" width="2.5703125" style="13" hidden="1" customWidth="1"/>
    <col min="13" max="13" width="14" style="14" hidden="1" customWidth="1"/>
    <col min="14" max="15" width="13.7109375" style="14" hidden="1" customWidth="1"/>
    <col min="16" max="16" width="14" style="14" hidden="1" customWidth="1"/>
    <col min="17" max="17" width="18" style="11" hidden="1" customWidth="1"/>
    <col min="18" max="21" width="12.7109375" style="11" hidden="1" customWidth="1"/>
    <col min="22" max="16384" width="9.140625" style="11" hidden="1"/>
  </cols>
  <sheetData>
    <row r="1" spans="1:12" ht="12.95" customHeight="1" x14ac:dyDescent="0.2">
      <c r="E1" s="6"/>
      <c r="F1" s="7"/>
      <c r="I1" s="10">
        <v>0</v>
      </c>
    </row>
    <row r="2" spans="1:12" ht="18" x14ac:dyDescent="0.25">
      <c r="B2" s="507" t="s">
        <v>172</v>
      </c>
      <c r="C2" s="507"/>
      <c r="D2" s="507"/>
      <c r="E2" s="507"/>
      <c r="F2" s="7"/>
    </row>
    <row r="3" spans="1:12" x14ac:dyDescent="0.2"/>
    <row r="4" spans="1:12" ht="15.95" customHeight="1" x14ac:dyDescent="0.2">
      <c r="A4" s="509" t="s">
        <v>637</v>
      </c>
      <c r="B4" s="509"/>
      <c r="C4" s="508" t="str">
        <f>+nuur!V12</f>
        <v>2019 оны 06 сарын 30</v>
      </c>
      <c r="D4" s="508"/>
      <c r="E4" s="508"/>
      <c r="F4" s="16"/>
      <c r="K4" s="17"/>
    </row>
    <row r="5" spans="1:12" x14ac:dyDescent="0.2">
      <c r="A5" s="510" t="s">
        <v>528</v>
      </c>
      <c r="B5" s="510"/>
      <c r="I5" s="18"/>
      <c r="K5" s="19"/>
    </row>
    <row r="6" spans="1:12" ht="8.25" customHeight="1" x14ac:dyDescent="0.2">
      <c r="E6" s="20" t="s">
        <v>273</v>
      </c>
    </row>
    <row r="7" spans="1:12" ht="4.5" customHeight="1" x14ac:dyDescent="0.2">
      <c r="G7" s="21"/>
    </row>
    <row r="8" spans="1:12" ht="28.5" customHeight="1" x14ac:dyDescent="0.2">
      <c r="A8" s="497" t="s">
        <v>5</v>
      </c>
      <c r="B8" s="73" t="s">
        <v>529</v>
      </c>
      <c r="C8" s="74"/>
      <c r="D8" s="74" t="s">
        <v>626</v>
      </c>
      <c r="E8" s="74"/>
      <c r="F8" s="22"/>
      <c r="G8" s="23"/>
      <c r="H8" s="24"/>
    </row>
    <row r="9" spans="1:12" x14ac:dyDescent="0.2">
      <c r="A9" s="72"/>
      <c r="B9" s="73"/>
      <c r="C9" s="75" t="s">
        <v>620</v>
      </c>
      <c r="D9" s="75"/>
      <c r="E9" s="75" t="s">
        <v>629</v>
      </c>
      <c r="F9" s="22"/>
      <c r="G9" s="25"/>
      <c r="H9" s="24"/>
    </row>
    <row r="10" spans="1:12" x14ac:dyDescent="0.2">
      <c r="A10" s="72"/>
      <c r="B10" s="73"/>
      <c r="C10" s="76"/>
      <c r="D10" s="500"/>
      <c r="E10" s="76"/>
      <c r="F10" s="22"/>
      <c r="G10" s="25"/>
      <c r="H10" s="24"/>
    </row>
    <row r="11" spans="1:12" s="31" customFormat="1" ht="15.95" customHeight="1" x14ac:dyDescent="0.2">
      <c r="A11" s="26" t="s">
        <v>6</v>
      </c>
      <c r="B11" s="27" t="s">
        <v>7</v>
      </c>
      <c r="C11" s="28">
        <v>1</v>
      </c>
      <c r="D11" s="28"/>
      <c r="E11" s="28">
        <v>2</v>
      </c>
      <c r="F11" s="29"/>
      <c r="G11" s="30"/>
      <c r="H11" s="30"/>
      <c r="I11" s="15"/>
      <c r="K11" s="32"/>
      <c r="L11" s="33"/>
    </row>
    <row r="12" spans="1:12" ht="15.95" customHeight="1" x14ac:dyDescent="0.2">
      <c r="A12" s="26">
        <v>1</v>
      </c>
      <c r="B12" s="34" t="s">
        <v>530</v>
      </c>
      <c r="C12" s="35" t="s">
        <v>8</v>
      </c>
      <c r="D12" s="35"/>
      <c r="E12" s="35" t="s">
        <v>8</v>
      </c>
      <c r="F12" s="36"/>
      <c r="G12" s="30"/>
      <c r="H12" s="37"/>
    </row>
    <row r="13" spans="1:12" ht="15.95" customHeight="1" x14ac:dyDescent="0.2">
      <c r="A13" s="26">
        <v>1.1000000000000001</v>
      </c>
      <c r="B13" s="34" t="s">
        <v>531</v>
      </c>
      <c r="C13" s="35" t="s">
        <v>8</v>
      </c>
      <c r="D13" s="35"/>
      <c r="E13" s="35" t="s">
        <v>8</v>
      </c>
      <c r="F13" s="36"/>
      <c r="G13" s="30"/>
      <c r="H13" s="37"/>
    </row>
    <row r="14" spans="1:12" ht="15.95" customHeight="1" x14ac:dyDescent="0.2">
      <c r="A14" s="26" t="s">
        <v>9</v>
      </c>
      <c r="B14" s="38" t="s">
        <v>82</v>
      </c>
      <c r="C14" s="35">
        <v>349045</v>
      </c>
      <c r="D14" s="35">
        <v>255914825</v>
      </c>
      <c r="E14" s="35">
        <v>303354148.81</v>
      </c>
      <c r="F14" s="36"/>
      <c r="G14" s="40">
        <v>570000</v>
      </c>
      <c r="H14" s="37"/>
      <c r="K14" s="39">
        <v>2070000</v>
      </c>
    </row>
    <row r="15" spans="1:12" ht="15.95" customHeight="1" x14ac:dyDescent="0.2">
      <c r="A15" s="26" t="s">
        <v>10</v>
      </c>
      <c r="B15" s="38" t="s">
        <v>85</v>
      </c>
      <c r="C15" s="35"/>
      <c r="D15" s="35">
        <v>97802628</v>
      </c>
      <c r="E15" s="35">
        <v>95532592.969999999</v>
      </c>
      <c r="F15" s="36"/>
      <c r="G15" s="40">
        <v>0</v>
      </c>
      <c r="H15" s="37"/>
      <c r="K15" s="39">
        <v>0</v>
      </c>
    </row>
    <row r="16" spans="1:12" ht="15.95" customHeight="1" x14ac:dyDescent="0.2">
      <c r="A16" s="26" t="s">
        <v>11</v>
      </c>
      <c r="B16" s="38" t="s">
        <v>173</v>
      </c>
      <c r="C16" s="35">
        <v>4884</v>
      </c>
      <c r="D16" s="35"/>
      <c r="E16" s="35"/>
      <c r="F16" s="36"/>
      <c r="G16" s="40">
        <v>0</v>
      </c>
      <c r="H16" s="37"/>
      <c r="K16" s="39">
        <v>0</v>
      </c>
    </row>
    <row r="17" spans="1:11" ht="15.95" customHeight="1" x14ac:dyDescent="0.2">
      <c r="A17" s="26" t="s">
        <v>12</v>
      </c>
      <c r="B17" s="38" t="s">
        <v>87</v>
      </c>
      <c r="C17" s="35"/>
      <c r="D17" s="35">
        <v>1979993862</v>
      </c>
      <c r="E17" s="35">
        <v>1821774443.74</v>
      </c>
      <c r="F17" s="36"/>
      <c r="G17" s="40">
        <v>-244000</v>
      </c>
      <c r="H17" s="37"/>
      <c r="K17" s="39">
        <v>256000</v>
      </c>
    </row>
    <row r="18" spans="1:11" ht="15.95" customHeight="1" x14ac:dyDescent="0.2">
      <c r="A18" s="26" t="s">
        <v>13</v>
      </c>
      <c r="B18" s="38" t="s">
        <v>174</v>
      </c>
      <c r="C18" s="35"/>
      <c r="D18" s="35"/>
      <c r="E18" s="35"/>
      <c r="F18" s="36"/>
      <c r="G18" s="40">
        <v>0</v>
      </c>
      <c r="H18" s="37"/>
      <c r="K18" s="39">
        <v>0</v>
      </c>
    </row>
    <row r="19" spans="1:11" ht="15.95" customHeight="1" x14ac:dyDescent="0.2">
      <c r="A19" s="26" t="s">
        <v>14</v>
      </c>
      <c r="B19" s="38" t="s">
        <v>88</v>
      </c>
      <c r="C19" s="35"/>
      <c r="D19" s="35"/>
      <c r="E19" s="35"/>
      <c r="F19" s="36"/>
      <c r="G19" s="40">
        <v>0</v>
      </c>
      <c r="H19" s="37"/>
      <c r="K19" s="39">
        <v>0</v>
      </c>
    </row>
    <row r="20" spans="1:11" ht="15.95" customHeight="1" x14ac:dyDescent="0.2">
      <c r="A20" s="26" t="s">
        <v>15</v>
      </c>
      <c r="B20" s="38" t="s">
        <v>90</v>
      </c>
      <c r="C20" s="35"/>
      <c r="D20" s="35">
        <v>2151745</v>
      </c>
      <c r="E20" s="35">
        <v>1755417</v>
      </c>
      <c r="F20" s="36"/>
      <c r="G20" s="40">
        <v>402000</v>
      </c>
      <c r="H20" s="41">
        <v>158000</v>
      </c>
      <c r="K20" s="39">
        <v>622000</v>
      </c>
    </row>
    <row r="21" spans="1:11" ht="15.95" customHeight="1" x14ac:dyDescent="0.2">
      <c r="A21" s="26" t="s">
        <v>16</v>
      </c>
      <c r="B21" s="38" t="s">
        <v>94</v>
      </c>
      <c r="C21" s="35"/>
      <c r="D21" s="35"/>
      <c r="E21" s="35"/>
      <c r="F21" s="36"/>
      <c r="G21" s="40">
        <v>0</v>
      </c>
      <c r="H21" s="37"/>
      <c r="K21" s="39">
        <v>0</v>
      </c>
    </row>
    <row r="22" spans="1:11" ht="21.75" customHeight="1" x14ac:dyDescent="0.2">
      <c r="A22" s="26" t="s">
        <v>17</v>
      </c>
      <c r="B22" s="42" t="s">
        <v>175</v>
      </c>
      <c r="C22" s="35"/>
      <c r="D22" s="35"/>
      <c r="E22" s="35"/>
      <c r="F22" s="36"/>
      <c r="G22" s="40">
        <v>0</v>
      </c>
      <c r="H22" s="37"/>
      <c r="K22" s="39">
        <v>420000</v>
      </c>
    </row>
    <row r="23" spans="1:11" ht="15.95" customHeight="1" x14ac:dyDescent="0.2">
      <c r="A23" s="26" t="s">
        <v>18</v>
      </c>
      <c r="B23" s="38"/>
      <c r="C23" s="35"/>
      <c r="D23" s="35"/>
      <c r="E23" s="35"/>
      <c r="F23" s="36"/>
      <c r="G23" s="40">
        <v>0</v>
      </c>
      <c r="H23" s="37"/>
      <c r="K23" s="39">
        <v>0</v>
      </c>
    </row>
    <row r="24" spans="1:11" ht="15.95" customHeight="1" x14ac:dyDescent="0.2">
      <c r="A24" s="26"/>
      <c r="B24" s="34" t="s">
        <v>532</v>
      </c>
      <c r="C24" s="84">
        <f>SUM(C14:C23)</f>
        <v>353929</v>
      </c>
      <c r="D24" s="84">
        <f>SUM(D14:D23)</f>
        <v>2335863060</v>
      </c>
      <c r="E24" s="84">
        <f>SUM(E14:E23)</f>
        <v>2222416602.52</v>
      </c>
      <c r="F24" s="36"/>
      <c r="G24" s="40"/>
      <c r="H24" s="37"/>
      <c r="K24" s="39">
        <v>3368000</v>
      </c>
    </row>
    <row r="25" spans="1:11" ht="15.95" customHeight="1" x14ac:dyDescent="0.2">
      <c r="A25" s="44">
        <v>1.2</v>
      </c>
      <c r="B25" s="34" t="s">
        <v>533</v>
      </c>
      <c r="C25" s="35"/>
      <c r="D25" s="35"/>
      <c r="E25" s="35"/>
      <c r="F25" s="36"/>
      <c r="G25" s="40"/>
      <c r="H25" s="37"/>
      <c r="K25" s="39" t="s">
        <v>8</v>
      </c>
    </row>
    <row r="26" spans="1:11" ht="15.95" customHeight="1" x14ac:dyDescent="0.2">
      <c r="A26" s="26" t="s">
        <v>19</v>
      </c>
      <c r="B26" s="38" t="s">
        <v>92</v>
      </c>
      <c r="C26" s="35">
        <v>3009807</v>
      </c>
      <c r="D26" s="35">
        <v>142698968</v>
      </c>
      <c r="E26" s="35">
        <v>142220654.88999999</v>
      </c>
      <c r="F26" s="36"/>
      <c r="G26" s="40">
        <v>360000</v>
      </c>
      <c r="H26" s="37"/>
      <c r="K26" s="39">
        <v>360000</v>
      </c>
    </row>
    <row r="27" spans="1:11" ht="15.95" customHeight="1" x14ac:dyDescent="0.2">
      <c r="A27" s="26" t="s">
        <v>20</v>
      </c>
      <c r="B27" s="38" t="s">
        <v>98</v>
      </c>
      <c r="C27" s="35"/>
      <c r="D27" s="35">
        <v>1287000</v>
      </c>
      <c r="E27" s="35">
        <v>1000999.91</v>
      </c>
      <c r="F27" s="36"/>
      <c r="G27" s="40">
        <v>0</v>
      </c>
      <c r="H27" s="37"/>
      <c r="K27" s="39">
        <v>0</v>
      </c>
    </row>
    <row r="28" spans="1:11" ht="15.95" customHeight="1" x14ac:dyDescent="0.2">
      <c r="A28" s="26" t="s">
        <v>21</v>
      </c>
      <c r="B28" s="38" t="s">
        <v>176</v>
      </c>
      <c r="C28" s="35"/>
      <c r="D28" s="35"/>
      <c r="E28" s="35"/>
      <c r="F28" s="36"/>
      <c r="G28" s="40">
        <v>0</v>
      </c>
      <c r="H28" s="37"/>
      <c r="K28" s="39">
        <v>0</v>
      </c>
    </row>
    <row r="29" spans="1:11" ht="15.95" customHeight="1" x14ac:dyDescent="0.2">
      <c r="A29" s="26" t="s">
        <v>22</v>
      </c>
      <c r="B29" s="38" t="s">
        <v>177</v>
      </c>
      <c r="C29" s="35"/>
      <c r="D29" s="35"/>
      <c r="E29" s="35"/>
      <c r="F29" s="36"/>
      <c r="G29" s="40">
        <v>0</v>
      </c>
      <c r="H29" s="37"/>
      <c r="K29" s="39">
        <v>0</v>
      </c>
    </row>
    <row r="30" spans="1:11" ht="15.95" customHeight="1" x14ac:dyDescent="0.2">
      <c r="A30" s="26" t="s">
        <v>23</v>
      </c>
      <c r="B30" s="38" t="s">
        <v>178</v>
      </c>
      <c r="C30" s="35"/>
      <c r="D30" s="35"/>
      <c r="E30" s="35"/>
      <c r="F30" s="36"/>
      <c r="G30" s="40">
        <v>0</v>
      </c>
      <c r="H30" s="37"/>
      <c r="K30" s="39">
        <v>0</v>
      </c>
    </row>
    <row r="31" spans="1:11" ht="15.95" customHeight="1" x14ac:dyDescent="0.2">
      <c r="A31" s="26" t="s">
        <v>24</v>
      </c>
      <c r="B31" s="38" t="s">
        <v>179</v>
      </c>
      <c r="C31" s="35"/>
      <c r="D31" s="35"/>
      <c r="E31" s="35"/>
      <c r="F31" s="36"/>
      <c r="G31" s="40">
        <v>0</v>
      </c>
      <c r="H31" s="37"/>
      <c r="K31" s="39">
        <v>0</v>
      </c>
    </row>
    <row r="32" spans="1:11" ht="23.25" customHeight="1" x14ac:dyDescent="0.2">
      <c r="A32" s="26" t="s">
        <v>25</v>
      </c>
      <c r="B32" s="42" t="s">
        <v>180</v>
      </c>
      <c r="C32" s="35"/>
      <c r="D32" s="35"/>
      <c r="E32" s="35"/>
      <c r="F32" s="36"/>
      <c r="G32" s="40"/>
      <c r="H32" s="37"/>
      <c r="K32" s="39">
        <v>0</v>
      </c>
    </row>
    <row r="33" spans="1:11" ht="15.95" customHeight="1" x14ac:dyDescent="0.2">
      <c r="A33" s="26" t="s">
        <v>26</v>
      </c>
      <c r="B33" s="38" t="s">
        <v>181</v>
      </c>
      <c r="C33" s="35"/>
      <c r="D33" s="35"/>
      <c r="E33" s="35"/>
      <c r="F33" s="36"/>
      <c r="G33" s="40"/>
      <c r="H33" s="37"/>
      <c r="K33" s="39">
        <v>0</v>
      </c>
    </row>
    <row r="34" spans="1:11" ht="15.95" customHeight="1" x14ac:dyDescent="0.2">
      <c r="A34" s="26" t="s">
        <v>27</v>
      </c>
      <c r="B34" s="38"/>
      <c r="C34" s="35"/>
      <c r="D34" s="35"/>
      <c r="E34" s="35"/>
      <c r="F34" s="36"/>
      <c r="G34" s="40"/>
      <c r="H34" s="37"/>
      <c r="K34" s="39">
        <v>0</v>
      </c>
    </row>
    <row r="35" spans="1:11" ht="15.95" customHeight="1" thickBot="1" x14ac:dyDescent="0.25">
      <c r="A35" s="26" t="s">
        <v>268</v>
      </c>
      <c r="B35" s="34" t="s">
        <v>534</v>
      </c>
      <c r="C35" s="501">
        <v>3009807</v>
      </c>
      <c r="D35" s="501">
        <f>SUM(D26:D34)</f>
        <v>143985968</v>
      </c>
      <c r="E35" s="501">
        <f>SUM(E26:E34)</f>
        <v>143221654.79999998</v>
      </c>
      <c r="F35" s="36"/>
      <c r="G35" s="40"/>
      <c r="H35" s="37"/>
      <c r="K35" s="39">
        <v>360000</v>
      </c>
    </row>
    <row r="36" spans="1:11" ht="15.95" customHeight="1" thickBot="1" x14ac:dyDescent="0.25">
      <c r="A36" s="26">
        <v>1.3</v>
      </c>
      <c r="B36" s="45" t="s">
        <v>535</v>
      </c>
      <c r="C36" s="88">
        <f>+C24+C35</f>
        <v>3363736</v>
      </c>
      <c r="D36" s="88">
        <f>+D24+D35</f>
        <v>2479849028</v>
      </c>
      <c r="E36" s="88">
        <f>+E24+E35</f>
        <v>2365638257.3200002</v>
      </c>
      <c r="F36" s="46"/>
      <c r="G36" s="47"/>
      <c r="H36" s="48"/>
      <c r="K36" s="43">
        <v>3728000</v>
      </c>
    </row>
    <row r="37" spans="1:11" ht="15.95" customHeight="1" x14ac:dyDescent="0.2">
      <c r="G37" s="50"/>
      <c r="K37" s="49">
        <v>0</v>
      </c>
    </row>
    <row r="38" spans="1:11" ht="15.95" customHeight="1" x14ac:dyDescent="0.2">
      <c r="A38" s="51">
        <v>2</v>
      </c>
      <c r="B38" s="79" t="s">
        <v>536</v>
      </c>
      <c r="C38" s="53"/>
      <c r="D38" s="53"/>
      <c r="E38" s="53"/>
      <c r="F38" s="54"/>
      <c r="G38" s="55"/>
      <c r="K38" s="52" t="s">
        <v>8</v>
      </c>
    </row>
    <row r="39" spans="1:11" ht="15.95" customHeight="1" x14ac:dyDescent="0.2">
      <c r="A39" s="51">
        <v>2.1</v>
      </c>
      <c r="B39" s="80" t="s">
        <v>28</v>
      </c>
      <c r="C39" s="53"/>
      <c r="D39" s="53"/>
      <c r="E39" s="53"/>
      <c r="F39" s="54"/>
      <c r="G39" s="55"/>
      <c r="K39" s="52" t="s">
        <v>8</v>
      </c>
    </row>
    <row r="40" spans="1:11" ht="15.95" customHeight="1" x14ac:dyDescent="0.2">
      <c r="A40" s="26" t="s">
        <v>29</v>
      </c>
      <c r="B40" s="44" t="s">
        <v>537</v>
      </c>
      <c r="C40" s="53"/>
      <c r="D40" s="53"/>
      <c r="E40" s="74">
        <f>+E45+E43</f>
        <v>292372731.99000001</v>
      </c>
      <c r="F40" s="54"/>
      <c r="G40" s="50"/>
      <c r="K40" s="52" t="s">
        <v>8</v>
      </c>
    </row>
    <row r="41" spans="1:11" ht="15.95" customHeight="1" x14ac:dyDescent="0.2">
      <c r="A41" s="26" t="s">
        <v>30</v>
      </c>
      <c r="B41" s="81" t="s">
        <v>31</v>
      </c>
      <c r="C41" s="35"/>
      <c r="D41" s="35"/>
      <c r="E41" s="35"/>
      <c r="F41" s="56"/>
      <c r="G41" s="55"/>
      <c r="K41" s="39">
        <v>726000</v>
      </c>
    </row>
    <row r="42" spans="1:11" ht="15.95" customHeight="1" x14ac:dyDescent="0.2">
      <c r="A42" s="26" t="s">
        <v>32</v>
      </c>
      <c r="B42" s="81" t="s">
        <v>100</v>
      </c>
      <c r="C42" s="35"/>
      <c r="D42" s="35"/>
      <c r="E42" s="35"/>
      <c r="F42" s="56"/>
      <c r="G42" s="55"/>
      <c r="K42" s="39">
        <v>0</v>
      </c>
    </row>
    <row r="43" spans="1:11" ht="15.95" customHeight="1" x14ac:dyDescent="0.2">
      <c r="A43" s="26" t="s">
        <v>33</v>
      </c>
      <c r="B43" s="81" t="s">
        <v>182</v>
      </c>
      <c r="C43" s="35">
        <v>301844</v>
      </c>
      <c r="D43" s="35">
        <v>15692465</v>
      </c>
      <c r="E43" s="35">
        <v>72122731.989999995</v>
      </c>
      <c r="F43" s="56"/>
      <c r="G43" s="55"/>
      <c r="K43" s="39">
        <v>0</v>
      </c>
    </row>
    <row r="44" spans="1:11" ht="15.95" customHeight="1" x14ac:dyDescent="0.2">
      <c r="A44" s="26" t="s">
        <v>34</v>
      </c>
      <c r="B44" s="81" t="s">
        <v>183</v>
      </c>
      <c r="C44" s="35"/>
      <c r="D44" s="35"/>
      <c r="E44" s="35"/>
      <c r="F44" s="56"/>
      <c r="G44" s="55"/>
      <c r="K44" s="39">
        <v>0</v>
      </c>
    </row>
    <row r="45" spans="1:11" ht="15.95" customHeight="1" x14ac:dyDescent="0.2">
      <c r="A45" s="26" t="s">
        <v>35</v>
      </c>
      <c r="B45" s="81" t="s">
        <v>184</v>
      </c>
      <c r="C45" s="35">
        <v>100250000</v>
      </c>
      <c r="D45" s="35"/>
      <c r="E45" s="35">
        <v>220250000</v>
      </c>
      <c r="F45" s="56"/>
      <c r="G45" s="55"/>
      <c r="K45" s="39">
        <v>0</v>
      </c>
    </row>
    <row r="46" spans="1:11" ht="15.95" customHeight="1" x14ac:dyDescent="0.2">
      <c r="A46" s="26" t="s">
        <v>36</v>
      </c>
      <c r="B46" s="81" t="s">
        <v>185</v>
      </c>
      <c r="C46" s="35"/>
      <c r="D46" s="35"/>
      <c r="E46" s="35"/>
      <c r="F46" s="56"/>
      <c r="G46" s="55"/>
      <c r="K46" s="39">
        <v>0</v>
      </c>
    </row>
    <row r="47" spans="1:11" ht="15.95" customHeight="1" x14ac:dyDescent="0.2">
      <c r="A47" s="26" t="s">
        <v>37</v>
      </c>
      <c r="B47" s="81" t="s">
        <v>151</v>
      </c>
      <c r="C47" s="35"/>
      <c r="D47" s="35"/>
      <c r="E47" s="35"/>
      <c r="F47" s="56"/>
      <c r="G47" s="55"/>
      <c r="K47" s="39">
        <v>0</v>
      </c>
    </row>
    <row r="48" spans="1:11" ht="15.95" customHeight="1" x14ac:dyDescent="0.2">
      <c r="A48" s="26" t="s">
        <v>38</v>
      </c>
      <c r="B48" s="81" t="s">
        <v>186</v>
      </c>
      <c r="C48" s="35"/>
      <c r="D48" s="35"/>
      <c r="E48" s="35"/>
      <c r="F48" s="56"/>
      <c r="G48" s="55"/>
      <c r="K48" s="39">
        <v>0</v>
      </c>
    </row>
    <row r="49" spans="1:11" ht="15.95" customHeight="1" x14ac:dyDescent="0.2">
      <c r="A49" s="26" t="s">
        <v>39</v>
      </c>
      <c r="B49" s="81" t="s">
        <v>187</v>
      </c>
      <c r="C49" s="35"/>
      <c r="D49" s="35"/>
      <c r="E49" s="35"/>
      <c r="F49" s="56"/>
      <c r="G49" s="55"/>
      <c r="K49" s="39">
        <v>1200000</v>
      </c>
    </row>
    <row r="50" spans="1:11" ht="15.95" customHeight="1" x14ac:dyDescent="0.2">
      <c r="A50" s="26" t="s">
        <v>40</v>
      </c>
      <c r="B50" s="81" t="s">
        <v>188</v>
      </c>
      <c r="C50" s="35"/>
      <c r="D50" s="35"/>
      <c r="E50" s="35"/>
      <c r="F50" s="56"/>
      <c r="G50" s="55"/>
      <c r="K50" s="39">
        <v>0</v>
      </c>
    </row>
    <row r="51" spans="1:11" ht="33" customHeight="1" x14ac:dyDescent="0.2">
      <c r="A51" s="26" t="s">
        <v>41</v>
      </c>
      <c r="B51" s="82" t="s">
        <v>189</v>
      </c>
      <c r="C51" s="35"/>
      <c r="D51" s="35"/>
      <c r="E51" s="35"/>
      <c r="F51" s="56"/>
      <c r="G51" s="55"/>
      <c r="K51" s="39">
        <v>0</v>
      </c>
    </row>
    <row r="52" spans="1:11" ht="14.25" customHeight="1" x14ac:dyDescent="0.2">
      <c r="A52" s="26" t="s">
        <v>190</v>
      </c>
      <c r="B52" s="82"/>
      <c r="C52" s="35"/>
      <c r="D52" s="35"/>
      <c r="E52" s="35"/>
      <c r="F52" s="56"/>
      <c r="G52" s="55"/>
      <c r="K52" s="39"/>
    </row>
    <row r="53" spans="1:11" ht="15.95" customHeight="1" x14ac:dyDescent="0.2">
      <c r="A53" s="44" t="s">
        <v>191</v>
      </c>
      <c r="B53" s="83" t="s">
        <v>538</v>
      </c>
      <c r="C53" s="84">
        <f>SUM(C43:C52)</f>
        <v>100551844</v>
      </c>
      <c r="D53" s="84">
        <f t="shared" ref="D53:E53" si="0">SUM(D43:D52)</f>
        <v>15692465</v>
      </c>
      <c r="E53" s="84">
        <f t="shared" si="0"/>
        <v>292372731.99000001</v>
      </c>
      <c r="F53" s="57"/>
      <c r="G53" s="55">
        <v>546000</v>
      </c>
      <c r="K53" s="43">
        <v>1926000</v>
      </c>
    </row>
    <row r="54" spans="1:11" ht="15.95" customHeight="1" x14ac:dyDescent="0.2">
      <c r="A54" s="26" t="s">
        <v>42</v>
      </c>
      <c r="B54" s="44" t="s">
        <v>539</v>
      </c>
      <c r="C54" s="35"/>
      <c r="D54" s="35"/>
      <c r="E54" s="35"/>
      <c r="F54" s="56"/>
      <c r="G54" s="55"/>
      <c r="K54" s="39"/>
    </row>
    <row r="55" spans="1:11" ht="15.95" customHeight="1" x14ac:dyDescent="0.2">
      <c r="A55" s="26" t="s">
        <v>43</v>
      </c>
      <c r="B55" s="81" t="s">
        <v>110</v>
      </c>
      <c r="C55" s="35"/>
      <c r="D55" s="35"/>
      <c r="E55" s="35"/>
      <c r="F55" s="56"/>
      <c r="G55" s="55"/>
      <c r="K55" s="39">
        <v>0</v>
      </c>
    </row>
    <row r="56" spans="1:11" ht="15.95" customHeight="1" x14ac:dyDescent="0.2">
      <c r="A56" s="26" t="s">
        <v>44</v>
      </c>
      <c r="B56" s="81" t="s">
        <v>187</v>
      </c>
      <c r="C56" s="35"/>
      <c r="D56" s="35"/>
      <c r="E56" s="35"/>
      <c r="F56" s="56"/>
      <c r="G56" s="55"/>
      <c r="K56" s="39">
        <v>0</v>
      </c>
    </row>
    <row r="57" spans="1:11" ht="15.95" customHeight="1" x14ac:dyDescent="0.2">
      <c r="A57" s="26" t="s">
        <v>45</v>
      </c>
      <c r="B57" s="81" t="s">
        <v>192</v>
      </c>
      <c r="C57" s="35"/>
      <c r="D57" s="35"/>
      <c r="E57" s="35"/>
      <c r="F57" s="56"/>
      <c r="G57" s="55"/>
      <c r="K57" s="39">
        <v>0</v>
      </c>
    </row>
    <row r="58" spans="1:11" ht="15.95" customHeight="1" x14ac:dyDescent="0.2">
      <c r="A58" s="26" t="s">
        <v>46</v>
      </c>
      <c r="B58" s="81" t="s">
        <v>193</v>
      </c>
      <c r="C58" s="35"/>
      <c r="D58" s="35"/>
      <c r="E58" s="35"/>
      <c r="F58" s="56"/>
      <c r="G58" s="55"/>
      <c r="K58" s="39">
        <v>0</v>
      </c>
    </row>
    <row r="59" spans="1:11" ht="15.95" customHeight="1" x14ac:dyDescent="0.2">
      <c r="A59" s="26" t="s">
        <v>47</v>
      </c>
      <c r="B59" s="81"/>
      <c r="C59" s="35"/>
      <c r="D59" s="35"/>
      <c r="E59" s="35"/>
      <c r="F59" s="56"/>
      <c r="G59" s="55"/>
      <c r="K59" s="39"/>
    </row>
    <row r="60" spans="1:11" ht="15.95" customHeight="1" thickBot="1" x14ac:dyDescent="0.25">
      <c r="A60" s="44" t="s">
        <v>48</v>
      </c>
      <c r="B60" s="85" t="s">
        <v>540</v>
      </c>
      <c r="C60" s="86"/>
      <c r="D60" s="86"/>
      <c r="E60" s="86"/>
      <c r="F60" s="56"/>
      <c r="G60" s="55">
        <v>0</v>
      </c>
      <c r="K60" s="39">
        <v>0</v>
      </c>
    </row>
    <row r="61" spans="1:11" ht="15.95" customHeight="1" thickBot="1" x14ac:dyDescent="0.25">
      <c r="A61" s="44" t="s">
        <v>49</v>
      </c>
      <c r="B61" s="87" t="s">
        <v>541</v>
      </c>
      <c r="C61" s="88"/>
      <c r="D61" s="88"/>
      <c r="E61" s="88"/>
      <c r="F61" s="57"/>
      <c r="G61" s="55">
        <v>-546000</v>
      </c>
      <c r="K61" s="43">
        <v>1926000</v>
      </c>
    </row>
    <row r="62" spans="1:11" ht="15.95" customHeight="1" x14ac:dyDescent="0.2">
      <c r="A62" s="26">
        <v>2.2999999999999998</v>
      </c>
      <c r="B62" s="87" t="s">
        <v>542</v>
      </c>
      <c r="C62" s="58"/>
      <c r="D62" s="58"/>
      <c r="E62" s="58"/>
      <c r="F62" s="36"/>
      <c r="G62" s="55"/>
      <c r="K62" s="39" t="s">
        <v>8</v>
      </c>
    </row>
    <row r="63" spans="1:11" ht="15.95" customHeight="1" x14ac:dyDescent="0.2">
      <c r="A63" s="26" t="s">
        <v>50</v>
      </c>
      <c r="B63" s="81" t="s">
        <v>543</v>
      </c>
      <c r="C63" s="35"/>
      <c r="D63" s="35"/>
      <c r="E63" s="35"/>
      <c r="F63" s="36"/>
      <c r="G63" s="55"/>
      <c r="K63" s="39" t="s">
        <v>8</v>
      </c>
    </row>
    <row r="64" spans="1:11" ht="15.95" customHeight="1" x14ac:dyDescent="0.2">
      <c r="A64" s="26" t="s">
        <v>51</v>
      </c>
      <c r="B64" s="89" t="s">
        <v>194</v>
      </c>
      <c r="C64" s="35">
        <v>20267900</v>
      </c>
      <c r="D64" s="35">
        <v>1972000000</v>
      </c>
      <c r="E64" s="35">
        <v>1992267900</v>
      </c>
      <c r="F64" s="56"/>
      <c r="G64" s="55"/>
      <c r="K64" s="39">
        <v>0</v>
      </c>
    </row>
    <row r="65" spans="1:11" ht="15.95" customHeight="1" x14ac:dyDescent="0.2">
      <c r="A65" s="26" t="s">
        <v>52</v>
      </c>
      <c r="B65" s="89" t="s">
        <v>195</v>
      </c>
      <c r="C65" s="35"/>
      <c r="D65" s="35"/>
      <c r="E65" s="35"/>
      <c r="F65" s="56"/>
      <c r="G65" s="55"/>
      <c r="K65" s="39">
        <v>1260000</v>
      </c>
    </row>
    <row r="66" spans="1:11" ht="15.95" customHeight="1" x14ac:dyDescent="0.2">
      <c r="A66" s="26" t="s">
        <v>53</v>
      </c>
      <c r="B66" s="89" t="s">
        <v>115</v>
      </c>
      <c r="C66" s="35"/>
      <c r="D66" s="35"/>
      <c r="E66" s="35">
        <v>-3573230</v>
      </c>
      <c r="F66" s="56"/>
      <c r="G66" s="55"/>
      <c r="K66" s="39">
        <v>0</v>
      </c>
    </row>
    <row r="67" spans="1:11" ht="15.95" customHeight="1" x14ac:dyDescent="0.2">
      <c r="A67" s="26" t="s">
        <v>54</v>
      </c>
      <c r="B67" s="81" t="s">
        <v>56</v>
      </c>
      <c r="C67" s="35"/>
      <c r="D67" s="35"/>
      <c r="E67" s="35"/>
      <c r="F67" s="56"/>
      <c r="G67" s="55"/>
      <c r="K67" s="39">
        <v>1260000</v>
      </c>
    </row>
    <row r="68" spans="1:11" ht="15.95" customHeight="1" x14ac:dyDescent="0.2">
      <c r="A68" s="26" t="s">
        <v>55</v>
      </c>
      <c r="B68" s="81" t="s">
        <v>196</v>
      </c>
      <c r="C68" s="35"/>
      <c r="D68" s="35"/>
      <c r="E68" s="35"/>
      <c r="F68" s="56"/>
      <c r="G68" s="55">
        <v>0</v>
      </c>
      <c r="K68" s="39">
        <v>0</v>
      </c>
    </row>
    <row r="69" spans="1:11" ht="15.95" customHeight="1" x14ac:dyDescent="0.2">
      <c r="A69" s="26" t="s">
        <v>57</v>
      </c>
      <c r="B69" s="81" t="s">
        <v>69</v>
      </c>
      <c r="C69" s="35"/>
      <c r="D69" s="35"/>
      <c r="E69" s="35"/>
      <c r="F69" s="56"/>
      <c r="G69" s="55"/>
      <c r="K69" s="39">
        <v>0</v>
      </c>
    </row>
    <row r="70" spans="1:11" ht="15.95" customHeight="1" x14ac:dyDescent="0.2">
      <c r="A70" s="26" t="s">
        <v>58</v>
      </c>
      <c r="B70" s="81" t="s">
        <v>197</v>
      </c>
      <c r="C70" s="35"/>
      <c r="D70" s="35"/>
      <c r="E70" s="35"/>
      <c r="F70" s="56"/>
      <c r="G70" s="55"/>
      <c r="K70" s="39">
        <v>0</v>
      </c>
    </row>
    <row r="71" spans="1:11" ht="15.95" customHeight="1" x14ac:dyDescent="0.2">
      <c r="A71" s="26" t="s">
        <v>198</v>
      </c>
      <c r="B71" s="81" t="s">
        <v>152</v>
      </c>
      <c r="C71" s="35">
        <v>-117456008</v>
      </c>
      <c r="D71" s="35">
        <f>+D72+D73</f>
        <v>492156563</v>
      </c>
      <c r="E71" s="35">
        <v>84570855.329999998</v>
      </c>
      <c r="F71" s="56"/>
      <c r="G71" s="55">
        <v>542000</v>
      </c>
      <c r="K71" s="39">
        <v>0</v>
      </c>
    </row>
    <row r="72" spans="1:11" ht="15.95" customHeight="1" x14ac:dyDescent="0.2">
      <c r="A72" s="26"/>
      <c r="B72" s="81"/>
      <c r="C72" s="35"/>
      <c r="D72" s="35">
        <v>395907500</v>
      </c>
      <c r="E72" s="35"/>
      <c r="F72" s="56"/>
      <c r="G72" s="55"/>
      <c r="K72" s="39"/>
    </row>
    <row r="73" spans="1:11" ht="15.95" customHeight="1" x14ac:dyDescent="0.2">
      <c r="A73" s="26" t="s">
        <v>199</v>
      </c>
      <c r="B73" s="90"/>
      <c r="C73" s="35"/>
      <c r="D73" s="35">
        <v>96249063</v>
      </c>
      <c r="E73" s="35"/>
      <c r="F73" s="56"/>
      <c r="G73" s="55"/>
      <c r="K73" s="39"/>
    </row>
    <row r="74" spans="1:11" ht="15.95" customHeight="1" x14ac:dyDescent="0.2">
      <c r="A74" s="26" t="s">
        <v>200</v>
      </c>
      <c r="B74" s="87" t="s">
        <v>544</v>
      </c>
      <c r="C74" s="35"/>
      <c r="D74" s="35"/>
      <c r="E74" s="502"/>
      <c r="F74" s="56"/>
      <c r="G74" s="55"/>
      <c r="K74" s="39">
        <v>0</v>
      </c>
    </row>
    <row r="75" spans="1:11" ht="15.95" customHeight="1" x14ac:dyDescent="0.2">
      <c r="A75" s="26">
        <v>2.4</v>
      </c>
      <c r="B75" s="87" t="s">
        <v>201</v>
      </c>
      <c r="C75" s="35">
        <f>SUM(C53:C74)</f>
        <v>3363736</v>
      </c>
      <c r="D75" s="35">
        <f>SUM(D53:D71)</f>
        <v>2479849028</v>
      </c>
      <c r="E75" s="35">
        <f>SUM(E53:E74)</f>
        <v>2365638257.3199997</v>
      </c>
      <c r="F75" s="56"/>
      <c r="G75" s="55"/>
      <c r="K75" s="39"/>
    </row>
    <row r="76" spans="1:11" x14ac:dyDescent="0.2">
      <c r="A76" s="59"/>
      <c r="B76" s="59"/>
      <c r="C76" s="56">
        <v>0</v>
      </c>
      <c r="D76" s="56"/>
      <c r="E76" s="56">
        <v>0</v>
      </c>
      <c r="F76" s="56"/>
      <c r="G76" s="55"/>
    </row>
    <row r="77" spans="1:11" x14ac:dyDescent="0.2">
      <c r="A77" s="59"/>
      <c r="B77" s="60"/>
      <c r="C77" s="56"/>
      <c r="D77" s="56"/>
      <c r="E77" s="56"/>
      <c r="F77" s="56"/>
      <c r="G77" s="55"/>
    </row>
    <row r="78" spans="1:11" x14ac:dyDescent="0.2">
      <c r="A78" s="59"/>
      <c r="B78" s="60"/>
      <c r="C78" s="56"/>
      <c r="D78" s="56"/>
      <c r="E78" s="56"/>
      <c r="F78" s="56"/>
      <c r="G78" s="55"/>
    </row>
    <row r="79" spans="1:11" x14ac:dyDescent="0.2">
      <c r="A79" s="59"/>
      <c r="B79" s="60"/>
      <c r="C79" s="56"/>
      <c r="D79" s="56"/>
      <c r="E79" s="56"/>
      <c r="F79" s="56"/>
      <c r="G79" s="55"/>
    </row>
    <row r="80" spans="1:11" x14ac:dyDescent="0.2">
      <c r="A80" s="59"/>
      <c r="C80" s="61"/>
      <c r="D80" s="61"/>
      <c r="E80" s="56"/>
      <c r="F80" s="56"/>
      <c r="G80" s="55"/>
    </row>
    <row r="81" spans="1:7" x14ac:dyDescent="0.2">
      <c r="A81" s="59"/>
      <c r="B81" s="62" t="str">
        <f>nuur!T40</f>
        <v>Захирал____________________ /Б.ЗОЛЖАРГАЛ/</v>
      </c>
      <c r="C81" s="56"/>
      <c r="D81" s="56"/>
      <c r="E81" s="56"/>
      <c r="F81" s="56"/>
      <c r="G81" s="55"/>
    </row>
    <row r="82" spans="1:7" x14ac:dyDescent="0.2">
      <c r="A82" s="59"/>
      <c r="B82" s="63"/>
      <c r="C82" s="56"/>
      <c r="D82" s="56"/>
      <c r="E82" s="56"/>
      <c r="F82" s="56"/>
      <c r="G82" s="55"/>
    </row>
    <row r="83" spans="1:7" x14ac:dyDescent="0.2">
      <c r="A83" s="59"/>
      <c r="B83" s="62" t="str">
        <f>nuur!T42</f>
        <v>Ерөнхий нягтлан бодогч/________________ /Ц.БИЛЭГ-ӨРНӨХ/</v>
      </c>
      <c r="C83" s="56"/>
      <c r="D83" s="56"/>
      <c r="E83" s="56"/>
      <c r="F83" s="56"/>
      <c r="G83" s="64"/>
    </row>
    <row r="84" spans="1:7" x14ac:dyDescent="0.2">
      <c r="A84" s="59"/>
      <c r="B84" s="60"/>
      <c r="C84" s="56"/>
      <c r="D84" s="56"/>
      <c r="E84" s="56"/>
      <c r="F84" s="56"/>
      <c r="G84" s="64"/>
    </row>
    <row r="85" spans="1:7" x14ac:dyDescent="0.2">
      <c r="A85" s="59"/>
      <c r="B85" s="60"/>
      <c r="C85" s="56"/>
      <c r="D85" s="56"/>
      <c r="E85" s="56"/>
      <c r="F85" s="56"/>
      <c r="G85" s="64"/>
    </row>
    <row r="86" spans="1:7" x14ac:dyDescent="0.2">
      <c r="B86" s="65"/>
      <c r="C86" s="61"/>
      <c r="D86" s="61"/>
      <c r="E86" s="61"/>
      <c r="F86" s="61"/>
      <c r="G86" s="64"/>
    </row>
    <row r="87" spans="1:7" x14ac:dyDescent="0.2">
      <c r="B87" s="65"/>
      <c r="C87" s="61"/>
      <c r="D87" s="61"/>
      <c r="E87" s="61"/>
      <c r="F87" s="61"/>
      <c r="G87" s="64"/>
    </row>
    <row r="88" spans="1:7" x14ac:dyDescent="0.2">
      <c r="B88" s="65"/>
      <c r="C88" s="61"/>
      <c r="D88" s="61"/>
      <c r="E88" s="61"/>
      <c r="F88" s="16"/>
      <c r="G88" s="64"/>
    </row>
    <row r="89" spans="1:7" x14ac:dyDescent="0.2"/>
    <row r="90" spans="1:7" x14ac:dyDescent="0.2"/>
    <row r="91" spans="1:7" x14ac:dyDescent="0.2"/>
    <row r="92" spans="1:7" x14ac:dyDescent="0.2"/>
    <row r="93" spans="1:7" x14ac:dyDescent="0.2"/>
    <row r="94" spans="1:7" x14ac:dyDescent="0.2"/>
    <row r="95" spans="1:7" x14ac:dyDescent="0.2"/>
    <row r="96" spans="1:7" x14ac:dyDescent="0.2"/>
    <row r="97" spans="1:6" x14ac:dyDescent="0.2"/>
    <row r="98" spans="1:6" x14ac:dyDescent="0.2"/>
    <row r="99" spans="1:6" x14ac:dyDescent="0.2"/>
    <row r="100" spans="1:6" x14ac:dyDescent="0.2"/>
    <row r="101" spans="1:6" x14ac:dyDescent="0.2"/>
    <row r="102" spans="1:6" x14ac:dyDescent="0.2"/>
    <row r="103" spans="1:6" x14ac:dyDescent="0.2"/>
    <row r="104" spans="1:6" x14ac:dyDescent="0.2"/>
    <row r="105" spans="1:6" x14ac:dyDescent="0.2"/>
    <row r="106" spans="1:6" ht="13.5" thickBot="1" x14ac:dyDescent="0.25">
      <c r="A106" s="66"/>
      <c r="B106" s="67"/>
      <c r="C106" s="68"/>
      <c r="D106" s="68"/>
      <c r="E106" s="68"/>
      <c r="F106" s="68"/>
    </row>
    <row r="107" spans="1:6" ht="13.5" thickTop="1" x14ac:dyDescent="0.2">
      <c r="B107" s="69"/>
      <c r="E107" s="70"/>
      <c r="F107" s="16"/>
    </row>
    <row r="108" spans="1:6" x14ac:dyDescent="0.2">
      <c r="B108" s="69"/>
      <c r="C108" s="71"/>
      <c r="D108" s="71"/>
      <c r="E108" s="70"/>
    </row>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sheetData>
  <protectedRanges>
    <protectedRange password="EF2D" sqref="F74" name="Range1"/>
  </protectedRanges>
  <mergeCells count="4">
    <mergeCell ref="B2:E2"/>
    <mergeCell ref="C4:E4"/>
    <mergeCell ref="A4:B4"/>
    <mergeCell ref="A5:B5"/>
  </mergeCells>
  <phoneticPr fontId="22" type="noConversion"/>
  <dataValidations count="1">
    <dataValidation allowBlank="1" showInputMessage="1" showErrorMessage="1" prompt="D баганад өмнөх улирлын мөнгөн гүйлгээг оруулна уу." sqref="E6"/>
  </dataValidations>
  <hyperlinks>
    <hyperlink ref="I1" location="Main!A45" display="Main!A45"/>
  </hyperlinks>
  <pageMargins left="0.59055118110236227" right="0.23622047244094491" top="0.39370078740157483" bottom="0.31496062992125984" header="0.51181102362204722" footer="0.51181102362204722"/>
  <pageSetup paperSize="9" scale="81" orientation="portrait" r:id="rId1"/>
  <headerFooter alignWithMargins="0"/>
  <rowBreaks count="1" manualBreakCount="1">
    <brk id="50"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1"/>
  </sheetPr>
  <dimension ref="A1:U146"/>
  <sheetViews>
    <sheetView showZeros="0" view="pageBreakPreview" zoomScaleNormal="100" workbookViewId="0">
      <pane xSplit="3" ySplit="9" topLeftCell="D10" activePane="bottomRight" state="frozen"/>
      <selection activeCell="C11" sqref="C11"/>
      <selection pane="topRight" activeCell="C11" sqref="C11"/>
      <selection pane="bottomLeft" activeCell="C11" sqref="C11"/>
      <selection pane="bottomRight" activeCell="C17" sqref="C17"/>
    </sheetView>
  </sheetViews>
  <sheetFormatPr defaultColWidth="0" defaultRowHeight="12.75" zeroHeight="1" x14ac:dyDescent="0.2"/>
  <cols>
    <col min="1" max="1" width="6.140625" style="91" customWidth="1"/>
    <col min="2" max="2" width="7.85546875" style="139" customWidth="1"/>
    <col min="3" max="3" width="58.7109375" style="3" customWidth="1"/>
    <col min="4" max="4" width="19.85546875" style="3" customWidth="1"/>
    <col min="5" max="5" width="19.85546875" style="3" hidden="1" customWidth="1"/>
    <col min="6" max="6" width="21" style="107" customWidth="1"/>
    <col min="7" max="7" width="20" style="93" customWidth="1"/>
    <col min="8" max="8" width="15.42578125" style="102" hidden="1" customWidth="1"/>
    <col min="9" max="9" width="10.28515625" style="102" hidden="1" customWidth="1"/>
    <col min="10" max="10" width="7.7109375" style="99" hidden="1" customWidth="1"/>
    <col min="11" max="11" width="11" style="96" hidden="1" customWidth="1"/>
    <col min="12" max="12" width="11" style="97" hidden="1" customWidth="1"/>
    <col min="13" max="13" width="9.140625" style="98" hidden="1" customWidth="1"/>
    <col min="14" max="14" width="9.140625" style="97" hidden="1" customWidth="1"/>
    <col min="15" max="15" width="15.42578125" style="102" hidden="1" customWidth="1"/>
    <col min="16" max="18" width="9.140625" style="99" hidden="1" customWidth="1"/>
    <col min="19" max="19" width="15.42578125" style="102" hidden="1" customWidth="1"/>
    <col min="20" max="21" width="9.140625" style="100" hidden="1" customWidth="1"/>
    <col min="22" max="16384" width="9.140625" style="101" hidden="1"/>
  </cols>
  <sheetData>
    <row r="1" spans="1:19" ht="14.25" customHeight="1" x14ac:dyDescent="0.25">
      <c r="B1" s="3"/>
      <c r="C1" s="141" t="s">
        <v>545</v>
      </c>
      <c r="D1" s="141"/>
      <c r="E1" s="141"/>
      <c r="F1" s="92"/>
      <c r="H1" s="94"/>
      <c r="I1" s="94"/>
      <c r="J1" s="95"/>
      <c r="L1" s="97">
        <v>1</v>
      </c>
      <c r="O1" s="94"/>
      <c r="S1" s="94"/>
    </row>
    <row r="2" spans="1:19" x14ac:dyDescent="0.2">
      <c r="B2" s="3"/>
      <c r="F2" s="92"/>
    </row>
    <row r="3" spans="1:19" x14ac:dyDescent="0.2">
      <c r="B3" s="523" t="s">
        <v>636</v>
      </c>
      <c r="C3" s="523"/>
      <c r="D3" s="103"/>
      <c r="E3" s="103"/>
      <c r="F3" s="104"/>
    </row>
    <row r="4" spans="1:19" x14ac:dyDescent="0.2">
      <c r="B4" s="510" t="s">
        <v>528</v>
      </c>
      <c r="C4" s="510"/>
      <c r="D4" s="105"/>
      <c r="E4" s="105"/>
      <c r="F4" s="49" t="s">
        <v>635</v>
      </c>
    </row>
    <row r="5" spans="1:19" x14ac:dyDescent="0.2">
      <c r="B5" s="3"/>
      <c r="C5" s="106"/>
      <c r="D5" s="106"/>
      <c r="E5" s="106"/>
    </row>
    <row r="6" spans="1:19" x14ac:dyDescent="0.2">
      <c r="B6" s="3"/>
      <c r="C6" s="106"/>
      <c r="D6" s="106"/>
      <c r="E6" s="106"/>
      <c r="F6" s="20" t="s">
        <v>273</v>
      </c>
      <c r="M6" s="516" t="s">
        <v>59</v>
      </c>
      <c r="N6" s="516"/>
    </row>
    <row r="7" spans="1:19" ht="5.25" customHeight="1" x14ac:dyDescent="0.2">
      <c r="B7" s="3"/>
    </row>
    <row r="8" spans="1:19" ht="12.75" customHeight="1" x14ac:dyDescent="0.2">
      <c r="B8" s="142" t="s">
        <v>5</v>
      </c>
      <c r="C8" s="143" t="s">
        <v>60</v>
      </c>
      <c r="D8" s="519" t="s">
        <v>619</v>
      </c>
      <c r="E8" s="520"/>
      <c r="F8" s="144" t="s">
        <v>634</v>
      </c>
      <c r="H8" s="517" t="s">
        <v>118</v>
      </c>
      <c r="I8" s="108"/>
      <c r="K8" s="514" t="s">
        <v>61</v>
      </c>
      <c r="L8" s="515" t="s">
        <v>62</v>
      </c>
      <c r="M8" s="514" t="s">
        <v>61</v>
      </c>
      <c r="N8" s="515" t="s">
        <v>62</v>
      </c>
      <c r="O8" s="521" t="s">
        <v>119</v>
      </c>
      <c r="S8" s="517"/>
    </row>
    <row r="9" spans="1:19" x14ac:dyDescent="0.2">
      <c r="A9" s="109"/>
      <c r="B9" s="145"/>
      <c r="C9" s="143"/>
      <c r="D9" s="74"/>
      <c r="E9" s="74"/>
      <c r="F9" s="113"/>
      <c r="H9" s="518"/>
      <c r="I9" s="110"/>
      <c r="K9" s="514"/>
      <c r="L9" s="515"/>
      <c r="M9" s="514"/>
      <c r="N9" s="515"/>
      <c r="O9" s="522"/>
      <c r="S9" s="518"/>
    </row>
    <row r="10" spans="1:19" x14ac:dyDescent="0.2">
      <c r="A10" s="109"/>
      <c r="B10" s="26">
        <v>1</v>
      </c>
      <c r="C10" s="111" t="s">
        <v>202</v>
      </c>
      <c r="D10" s="112"/>
      <c r="E10" s="112"/>
      <c r="F10" s="113"/>
      <c r="H10" s="114"/>
      <c r="I10" s="114"/>
      <c r="O10" s="115"/>
      <c r="S10" s="114"/>
    </row>
    <row r="11" spans="1:19" ht="15" customHeight="1" x14ac:dyDescent="0.2">
      <c r="A11" s="109" t="s">
        <v>65</v>
      </c>
      <c r="B11" s="116">
        <v>2</v>
      </c>
      <c r="C11" s="117" t="s">
        <v>203</v>
      </c>
      <c r="D11" s="118"/>
      <c r="E11" s="118"/>
      <c r="F11" s="113"/>
      <c r="H11" s="119">
        <v>0</v>
      </c>
      <c r="I11" s="120"/>
      <c r="J11" s="120"/>
      <c r="O11" s="119">
        <v>0</v>
      </c>
      <c r="S11" s="120"/>
    </row>
    <row r="12" spans="1:19" ht="15" customHeight="1" x14ac:dyDescent="0.2">
      <c r="A12" s="109" t="s">
        <v>65</v>
      </c>
      <c r="B12" s="26">
        <v>3</v>
      </c>
      <c r="C12" s="121" t="s">
        <v>546</v>
      </c>
      <c r="D12" s="113"/>
      <c r="E12" s="113"/>
      <c r="F12" s="113"/>
      <c r="H12" s="119">
        <v>0</v>
      </c>
      <c r="I12" s="120"/>
      <c r="J12" s="120"/>
      <c r="K12" s="96" t="e">
        <v>#REF!</v>
      </c>
      <c r="L12" s="97">
        <v>100</v>
      </c>
      <c r="M12" s="98" t="e">
        <v>#REF!</v>
      </c>
      <c r="O12" s="119">
        <v>0</v>
      </c>
      <c r="S12" s="120"/>
    </row>
    <row r="13" spans="1:19" ht="15" customHeight="1" x14ac:dyDescent="0.2">
      <c r="A13" s="109" t="s">
        <v>121</v>
      </c>
      <c r="B13" s="116">
        <v>4</v>
      </c>
      <c r="C13" s="122" t="s">
        <v>204</v>
      </c>
      <c r="D13" s="123"/>
      <c r="E13" s="123"/>
      <c r="F13" s="113"/>
      <c r="G13" s="124"/>
      <c r="H13" s="119"/>
      <c r="I13" s="120"/>
      <c r="J13" s="120"/>
      <c r="O13" s="119"/>
      <c r="S13" s="120"/>
    </row>
    <row r="14" spans="1:19" ht="15" customHeight="1" x14ac:dyDescent="0.2">
      <c r="A14" s="109"/>
      <c r="B14" s="26">
        <v>5</v>
      </c>
      <c r="C14" s="117" t="s">
        <v>205</v>
      </c>
      <c r="D14" s="118"/>
      <c r="E14" s="113">
        <v>707362425.15999997</v>
      </c>
      <c r="F14" s="113">
        <v>268234919.84</v>
      </c>
      <c r="G14" s="124"/>
      <c r="H14" s="120"/>
      <c r="I14" s="120"/>
      <c r="J14" s="120"/>
      <c r="O14" s="120"/>
      <c r="S14" s="120"/>
    </row>
    <row r="15" spans="1:19" ht="15" customHeight="1" x14ac:dyDescent="0.2">
      <c r="A15" s="109"/>
      <c r="B15" s="116">
        <v>6</v>
      </c>
      <c r="C15" s="117" t="s">
        <v>66</v>
      </c>
      <c r="D15" s="118"/>
      <c r="E15" s="118"/>
      <c r="F15" s="113"/>
      <c r="G15" s="124"/>
      <c r="H15" s="120"/>
      <c r="I15" s="120"/>
      <c r="J15" s="120"/>
      <c r="O15" s="120"/>
      <c r="S15" s="120"/>
    </row>
    <row r="16" spans="1:19" ht="15" customHeight="1" x14ac:dyDescent="0.2">
      <c r="A16" s="109"/>
      <c r="B16" s="26">
        <v>7</v>
      </c>
      <c r="C16" s="117" t="s">
        <v>206</v>
      </c>
      <c r="D16" s="118"/>
      <c r="E16" s="113">
        <v>800712.75</v>
      </c>
      <c r="F16" s="113">
        <v>6343934.6600000001</v>
      </c>
      <c r="G16" s="124"/>
      <c r="H16" s="120"/>
      <c r="I16" s="120"/>
      <c r="J16" s="120"/>
      <c r="O16" s="120"/>
      <c r="S16" s="120"/>
    </row>
    <row r="17" spans="1:19" ht="15" customHeight="1" x14ac:dyDescent="0.2">
      <c r="A17" s="109"/>
      <c r="B17" s="116">
        <v>8</v>
      </c>
      <c r="C17" s="117" t="s">
        <v>207</v>
      </c>
      <c r="D17" s="118"/>
      <c r="E17" s="113">
        <v>21058422.77</v>
      </c>
      <c r="F17" s="113">
        <v>7116682.4000000004</v>
      </c>
      <c r="G17" s="124"/>
      <c r="H17" s="120"/>
      <c r="I17" s="120"/>
      <c r="J17" s="120"/>
      <c r="O17" s="120"/>
      <c r="S17" s="120"/>
    </row>
    <row r="18" spans="1:19" ht="15" customHeight="1" x14ac:dyDescent="0.2">
      <c r="A18" s="109"/>
      <c r="B18" s="26">
        <v>9</v>
      </c>
      <c r="C18" s="117" t="s">
        <v>208</v>
      </c>
      <c r="D18" s="482">
        <v>-4264100</v>
      </c>
      <c r="E18" s="482">
        <v>-114665939.84</v>
      </c>
      <c r="F18" s="113">
        <v>-55172258.670000002</v>
      </c>
      <c r="G18" s="124"/>
      <c r="H18" s="120"/>
      <c r="I18" s="120"/>
      <c r="J18" s="120"/>
      <c r="O18" s="120"/>
      <c r="S18" s="120"/>
    </row>
    <row r="19" spans="1:19" ht="15" customHeight="1" x14ac:dyDescent="0.2">
      <c r="A19" s="109"/>
      <c r="B19" s="116">
        <v>10</v>
      </c>
      <c r="C19" s="117" t="s">
        <v>209</v>
      </c>
      <c r="D19" s="482">
        <v>-16128000</v>
      </c>
      <c r="E19" s="482">
        <v>-82975828.040000007</v>
      </c>
      <c r="F19" s="113">
        <v>-52754929.920000002</v>
      </c>
      <c r="G19" s="124"/>
      <c r="H19" s="120"/>
      <c r="I19" s="120"/>
      <c r="J19" s="120"/>
      <c r="O19" s="120"/>
      <c r="S19" s="120"/>
    </row>
    <row r="20" spans="1:19" ht="15" customHeight="1" x14ac:dyDescent="0.2">
      <c r="A20" s="109"/>
      <c r="B20" s="26">
        <v>11</v>
      </c>
      <c r="C20" s="117" t="s">
        <v>210</v>
      </c>
      <c r="D20" s="118"/>
      <c r="E20" s="113">
        <v>-52922443.560000002</v>
      </c>
      <c r="F20" s="113"/>
      <c r="G20" s="124"/>
      <c r="H20" s="120"/>
      <c r="I20" s="120"/>
      <c r="J20" s="120"/>
      <c r="O20" s="120"/>
      <c r="S20" s="120"/>
    </row>
    <row r="21" spans="1:19" ht="15" customHeight="1" x14ac:dyDescent="0.2">
      <c r="A21" s="109"/>
      <c r="B21" s="116">
        <v>12</v>
      </c>
      <c r="C21" s="117" t="s">
        <v>136</v>
      </c>
      <c r="D21" s="118"/>
      <c r="E21" s="113"/>
      <c r="F21" s="113">
        <v>-55060235.270000003</v>
      </c>
      <c r="G21" s="124"/>
      <c r="H21" s="120"/>
      <c r="I21" s="120"/>
      <c r="J21" s="120"/>
      <c r="O21" s="120"/>
      <c r="S21" s="120"/>
    </row>
    <row r="22" spans="1:19" ht="15" customHeight="1" x14ac:dyDescent="0.2">
      <c r="A22" s="109"/>
      <c r="B22" s="26">
        <v>13</v>
      </c>
      <c r="C22" s="117" t="s">
        <v>211</v>
      </c>
      <c r="D22" s="118"/>
      <c r="E22" s="113">
        <v>-5402.45</v>
      </c>
      <c r="F22" s="113"/>
      <c r="G22" s="124"/>
      <c r="H22" s="120"/>
      <c r="I22" s="120"/>
      <c r="J22" s="120"/>
      <c r="O22" s="120"/>
      <c r="S22" s="120"/>
    </row>
    <row r="23" spans="1:19" ht="15" customHeight="1" x14ac:dyDescent="0.2">
      <c r="A23" s="109"/>
      <c r="B23" s="116">
        <v>14</v>
      </c>
      <c r="C23" s="117" t="s">
        <v>212</v>
      </c>
      <c r="D23" s="118"/>
      <c r="E23" s="113"/>
      <c r="F23" s="113"/>
      <c r="G23" s="124"/>
      <c r="H23" s="120"/>
      <c r="I23" s="120"/>
      <c r="J23" s="120"/>
      <c r="O23" s="120"/>
      <c r="S23" s="120"/>
    </row>
    <row r="24" spans="1:19" ht="15" customHeight="1" x14ac:dyDescent="0.2">
      <c r="A24" s="109"/>
      <c r="B24" s="26">
        <v>15</v>
      </c>
      <c r="C24" s="117" t="s">
        <v>213</v>
      </c>
      <c r="D24" s="118"/>
      <c r="E24" s="113"/>
      <c r="F24" s="113"/>
      <c r="G24" s="124"/>
      <c r="H24" s="120"/>
      <c r="I24" s="120"/>
      <c r="J24" s="120"/>
      <c r="O24" s="120"/>
      <c r="S24" s="120"/>
    </row>
    <row r="25" spans="1:19" ht="15" customHeight="1" x14ac:dyDescent="0.2">
      <c r="A25" s="109"/>
      <c r="B25" s="116">
        <v>16</v>
      </c>
      <c r="C25" s="117" t="s">
        <v>214</v>
      </c>
      <c r="D25" s="118"/>
      <c r="E25" s="113"/>
      <c r="F25" s="113"/>
      <c r="G25" s="124"/>
      <c r="H25" s="120"/>
      <c r="I25" s="120"/>
      <c r="J25" s="120"/>
      <c r="O25" s="120"/>
      <c r="S25" s="120"/>
    </row>
    <row r="26" spans="1:19" ht="15" customHeight="1" x14ac:dyDescent="0.2">
      <c r="A26" s="109"/>
      <c r="B26" s="26">
        <v>17</v>
      </c>
      <c r="C26" s="117" t="s">
        <v>215</v>
      </c>
      <c r="D26" s="118"/>
      <c r="E26" s="113">
        <v>-37475400</v>
      </c>
      <c r="F26" s="113"/>
      <c r="G26" s="124"/>
      <c r="H26" s="120"/>
      <c r="I26" s="120"/>
      <c r="J26" s="120"/>
      <c r="O26" s="120"/>
      <c r="S26" s="120"/>
    </row>
    <row r="27" spans="1:19" ht="15" customHeight="1" x14ac:dyDescent="0.2">
      <c r="A27" s="109"/>
      <c r="B27" s="125">
        <v>18</v>
      </c>
      <c r="C27" s="121" t="s">
        <v>269</v>
      </c>
      <c r="D27" s="126">
        <f>SUM(D18:D26)</f>
        <v>-20392100</v>
      </c>
      <c r="E27" s="126">
        <f>SUM(E14:E26)</f>
        <v>441176546.7899999</v>
      </c>
      <c r="F27" s="126">
        <f>SUM(F14:F26)</f>
        <v>118708113.03999993</v>
      </c>
      <c r="G27" s="124"/>
      <c r="H27" s="120"/>
      <c r="I27" s="120"/>
      <c r="J27" s="120"/>
      <c r="O27" s="120"/>
      <c r="S27" s="120"/>
    </row>
    <row r="28" spans="1:19" ht="15" customHeight="1" x14ac:dyDescent="0.2">
      <c r="A28" s="109"/>
      <c r="B28" s="26">
        <v>19</v>
      </c>
      <c r="C28" s="117" t="s">
        <v>150</v>
      </c>
      <c r="D28" s="113"/>
      <c r="E28" s="113">
        <v>49866381.869999997</v>
      </c>
      <c r="F28" s="113">
        <v>12951430.92</v>
      </c>
      <c r="G28" s="124"/>
      <c r="H28" s="120"/>
      <c r="I28" s="120"/>
      <c r="J28" s="120"/>
      <c r="O28" s="120"/>
      <c r="S28" s="120"/>
    </row>
    <row r="29" spans="1:19" ht="15" customHeight="1" x14ac:dyDescent="0.2">
      <c r="A29" s="109"/>
      <c r="B29" s="125">
        <v>20</v>
      </c>
      <c r="C29" s="121" t="s">
        <v>270</v>
      </c>
      <c r="D29" s="113"/>
      <c r="E29" s="113"/>
      <c r="F29" s="113">
        <f>+F27-F28</f>
        <v>105756682.11999993</v>
      </c>
      <c r="G29" s="124"/>
      <c r="H29" s="120"/>
      <c r="I29" s="120"/>
      <c r="J29" s="120"/>
      <c r="O29" s="120"/>
      <c r="S29" s="120"/>
    </row>
    <row r="30" spans="1:19" ht="12.75" hidden="1" customHeight="1" x14ac:dyDescent="0.2">
      <c r="A30" s="109" t="s">
        <v>121</v>
      </c>
      <c r="B30" s="26">
        <v>21</v>
      </c>
      <c r="C30" s="117" t="s">
        <v>216</v>
      </c>
      <c r="D30" s="118"/>
      <c r="E30" s="113"/>
      <c r="F30" s="113"/>
      <c r="G30" s="124"/>
      <c r="H30" s="119">
        <v>0</v>
      </c>
      <c r="I30" s="120"/>
      <c r="J30" s="120"/>
      <c r="K30" s="96" t="e">
        <v>#REF!</v>
      </c>
      <c r="L30" s="97">
        <v>0</v>
      </c>
      <c r="M30" s="98" t="e">
        <v>#REF!</v>
      </c>
      <c r="N30" s="97">
        <v>0</v>
      </c>
      <c r="O30" s="119">
        <v>0</v>
      </c>
      <c r="S30" s="120"/>
    </row>
    <row r="31" spans="1:19" ht="12.75" hidden="1" customHeight="1" x14ac:dyDescent="0.2">
      <c r="A31" s="109" t="s">
        <v>121</v>
      </c>
      <c r="B31" s="125">
        <v>22</v>
      </c>
      <c r="C31" s="117" t="s">
        <v>67</v>
      </c>
      <c r="D31" s="118"/>
      <c r="E31" s="113"/>
      <c r="F31" s="113"/>
      <c r="G31" s="124"/>
      <c r="H31" s="119">
        <v>0</v>
      </c>
      <c r="I31" s="120"/>
      <c r="J31" s="120"/>
      <c r="K31" s="96" t="e">
        <v>#REF!</v>
      </c>
      <c r="L31" s="97">
        <v>0</v>
      </c>
      <c r="M31" s="98" t="e">
        <v>#REF!</v>
      </c>
      <c r="N31" s="97">
        <v>0</v>
      </c>
      <c r="O31" s="119">
        <v>0</v>
      </c>
      <c r="S31" s="120"/>
    </row>
    <row r="32" spans="1:19" ht="12.75" hidden="1" customHeight="1" x14ac:dyDescent="0.2">
      <c r="A32" s="109" t="s">
        <v>121</v>
      </c>
      <c r="B32" s="26">
        <v>23</v>
      </c>
      <c r="C32" s="117" t="s">
        <v>217</v>
      </c>
      <c r="D32" s="118"/>
      <c r="E32" s="113"/>
      <c r="F32" s="113"/>
      <c r="G32" s="124"/>
      <c r="H32" s="119">
        <v>0</v>
      </c>
      <c r="I32" s="120"/>
      <c r="J32" s="120"/>
      <c r="K32" s="96" t="e">
        <v>#REF!</v>
      </c>
      <c r="L32" s="97">
        <v>0</v>
      </c>
      <c r="M32" s="98" t="e">
        <v>#REF!</v>
      </c>
      <c r="N32" s="97">
        <v>0</v>
      </c>
      <c r="O32" s="119">
        <v>0</v>
      </c>
      <c r="S32" s="120"/>
    </row>
    <row r="33" spans="1:19" ht="12.75" hidden="1" customHeight="1" x14ac:dyDescent="0.2">
      <c r="A33" s="109" t="s">
        <v>121</v>
      </c>
      <c r="B33" s="125"/>
      <c r="C33" s="117" t="s">
        <v>218</v>
      </c>
      <c r="D33" s="118"/>
      <c r="E33" s="113"/>
      <c r="F33" s="113"/>
      <c r="G33" s="124"/>
      <c r="H33" s="119">
        <v>0</v>
      </c>
      <c r="I33" s="120"/>
      <c r="J33" s="120"/>
      <c r="K33" s="96" t="e">
        <v>#REF!</v>
      </c>
      <c r="L33" s="97">
        <v>0</v>
      </c>
      <c r="M33" s="98" t="e">
        <v>#REF!</v>
      </c>
      <c r="N33" s="97">
        <v>0</v>
      </c>
      <c r="O33" s="119">
        <v>0</v>
      </c>
      <c r="S33" s="120"/>
    </row>
    <row r="34" spans="1:19" ht="12.75" hidden="1" customHeight="1" x14ac:dyDescent="0.2">
      <c r="A34" s="109" t="s">
        <v>121</v>
      </c>
      <c r="B34" s="26"/>
      <c r="C34" s="117" t="s">
        <v>219</v>
      </c>
      <c r="D34" s="118"/>
      <c r="E34" s="113"/>
      <c r="F34" s="113"/>
      <c r="G34" s="127"/>
      <c r="H34" s="119">
        <v>0</v>
      </c>
      <c r="I34" s="120"/>
      <c r="J34" s="120"/>
      <c r="K34" s="96" t="e">
        <v>#REF!</v>
      </c>
      <c r="L34" s="97">
        <v>0</v>
      </c>
      <c r="M34" s="98" t="e">
        <v>#REF!</v>
      </c>
      <c r="N34" s="97">
        <v>0</v>
      </c>
      <c r="O34" s="119">
        <v>0</v>
      </c>
      <c r="S34" s="120"/>
    </row>
    <row r="35" spans="1:19" ht="12.75" hidden="1" customHeight="1" x14ac:dyDescent="0.2">
      <c r="A35" s="109" t="s">
        <v>121</v>
      </c>
      <c r="B35" s="125"/>
      <c r="C35" s="117" t="s">
        <v>220</v>
      </c>
      <c r="D35" s="118"/>
      <c r="E35" s="113"/>
      <c r="F35" s="113"/>
      <c r="G35" s="127"/>
      <c r="H35" s="119">
        <v>0</v>
      </c>
      <c r="I35" s="120"/>
      <c r="J35" s="120"/>
      <c r="K35" s="96" t="e">
        <v>#REF!</v>
      </c>
      <c r="L35" s="97">
        <v>0</v>
      </c>
      <c r="M35" s="98" t="e">
        <v>#REF!</v>
      </c>
      <c r="N35" s="97">
        <v>0</v>
      </c>
      <c r="O35" s="119">
        <v>0</v>
      </c>
      <c r="S35" s="120"/>
    </row>
    <row r="36" spans="1:19" ht="12.75" hidden="1" customHeight="1" x14ac:dyDescent="0.2">
      <c r="A36" s="109" t="s">
        <v>65</v>
      </c>
      <c r="B36" s="26">
        <v>24</v>
      </c>
      <c r="C36" s="117" t="s">
        <v>221</v>
      </c>
      <c r="D36" s="118"/>
      <c r="E36" s="113"/>
      <c r="F36" s="113"/>
      <c r="G36" s="127"/>
      <c r="H36" s="119">
        <v>0</v>
      </c>
      <c r="I36" s="120"/>
      <c r="J36" s="120"/>
      <c r="K36" s="96" t="e">
        <v>#REF!</v>
      </c>
      <c r="L36" s="97">
        <v>0.41958041958041958</v>
      </c>
      <c r="M36" s="98" t="e">
        <v>#REF!</v>
      </c>
      <c r="N36" s="97">
        <v>1.7341040462427744</v>
      </c>
      <c r="O36" s="119">
        <v>0</v>
      </c>
      <c r="S36" s="120"/>
    </row>
    <row r="37" spans="1:19" ht="12.75" hidden="1" customHeight="1" x14ac:dyDescent="0.2">
      <c r="A37" s="109" t="s">
        <v>121</v>
      </c>
      <c r="B37" s="125">
        <v>25</v>
      </c>
      <c r="C37" s="117" t="s">
        <v>222</v>
      </c>
      <c r="D37" s="118"/>
      <c r="E37" s="113"/>
      <c r="F37" s="113"/>
      <c r="G37" s="127"/>
      <c r="H37" s="119">
        <v>0</v>
      </c>
      <c r="I37" s="120"/>
      <c r="J37" s="120"/>
      <c r="K37" s="96" t="e">
        <v>#REF!</v>
      </c>
      <c r="L37" s="97">
        <v>0</v>
      </c>
      <c r="M37" s="98" t="e">
        <v>#REF!</v>
      </c>
      <c r="N37" s="97">
        <v>0</v>
      </c>
      <c r="O37" s="119">
        <v>0</v>
      </c>
      <c r="S37" s="120"/>
    </row>
    <row r="38" spans="1:19" ht="12.75" hidden="1" customHeight="1" x14ac:dyDescent="0.2">
      <c r="A38" s="109" t="s">
        <v>121</v>
      </c>
      <c r="B38" s="26"/>
      <c r="C38" s="117"/>
      <c r="D38" s="118"/>
      <c r="E38" s="113"/>
      <c r="F38" s="113"/>
      <c r="G38" s="128" t="s">
        <v>121</v>
      </c>
      <c r="H38" s="119">
        <v>0</v>
      </c>
      <c r="I38" s="120"/>
      <c r="J38" s="120"/>
      <c r="K38" s="96" t="e">
        <v>#REF!</v>
      </c>
      <c r="L38" s="97">
        <v>0</v>
      </c>
      <c r="M38" s="98" t="e">
        <v>#REF!</v>
      </c>
      <c r="N38" s="97">
        <v>0</v>
      </c>
      <c r="O38" s="119">
        <v>0</v>
      </c>
      <c r="S38" s="120"/>
    </row>
    <row r="39" spans="1:19" ht="12.75" hidden="1" customHeight="1" x14ac:dyDescent="0.2">
      <c r="A39" s="109" t="s">
        <v>121</v>
      </c>
      <c r="B39" s="125"/>
      <c r="C39" s="117"/>
      <c r="D39" s="118"/>
      <c r="E39" s="113"/>
      <c r="F39" s="113"/>
      <c r="H39" s="119">
        <v>0</v>
      </c>
      <c r="I39" s="120"/>
      <c r="J39" s="120"/>
      <c r="K39" s="96" t="e">
        <v>#REF!</v>
      </c>
      <c r="L39" s="97">
        <v>0</v>
      </c>
      <c r="M39" s="98" t="e">
        <v>#REF!</v>
      </c>
      <c r="N39" s="97">
        <v>0</v>
      </c>
      <c r="O39" s="119">
        <v>0</v>
      </c>
      <c r="S39" s="120"/>
    </row>
    <row r="40" spans="1:19" ht="12.75" hidden="1" customHeight="1" x14ac:dyDescent="0.2">
      <c r="A40" s="109" t="s">
        <v>121</v>
      </c>
      <c r="B40" s="26"/>
      <c r="C40" s="117"/>
      <c r="D40" s="118"/>
      <c r="E40" s="113"/>
      <c r="F40" s="113"/>
      <c r="H40" s="119">
        <v>0</v>
      </c>
      <c r="I40" s="120"/>
      <c r="J40" s="120"/>
      <c r="K40" s="96" t="e">
        <v>#REF!</v>
      </c>
      <c r="L40" s="97">
        <v>0</v>
      </c>
      <c r="M40" s="98" t="e">
        <v>#REF!</v>
      </c>
      <c r="N40" s="97">
        <v>0</v>
      </c>
      <c r="O40" s="119">
        <v>0</v>
      </c>
      <c r="S40" s="120"/>
    </row>
    <row r="41" spans="1:19" ht="12.75" hidden="1" customHeight="1" x14ac:dyDescent="0.2">
      <c r="A41" s="109" t="s">
        <v>65</v>
      </c>
      <c r="B41" s="125"/>
      <c r="C41" s="117"/>
      <c r="D41" s="118"/>
      <c r="E41" s="113"/>
      <c r="F41" s="113"/>
      <c r="H41" s="119">
        <v>0</v>
      </c>
      <c r="I41" s="120"/>
      <c r="J41" s="120"/>
      <c r="K41" s="96" t="e">
        <v>#REF!</v>
      </c>
      <c r="L41" s="97">
        <v>16.783216783216783</v>
      </c>
      <c r="M41" s="98" t="e">
        <v>#REF!</v>
      </c>
      <c r="N41" s="97">
        <v>69.364161849710982</v>
      </c>
      <c r="O41" s="119">
        <v>0</v>
      </c>
      <c r="S41" s="120"/>
    </row>
    <row r="42" spans="1:19" ht="12.75" hidden="1" customHeight="1" x14ac:dyDescent="0.2">
      <c r="A42" s="109" t="s">
        <v>65</v>
      </c>
      <c r="B42" s="26"/>
      <c r="C42" s="117" t="s">
        <v>267</v>
      </c>
      <c r="D42" s="118"/>
      <c r="E42" s="113"/>
      <c r="F42" s="113"/>
      <c r="H42" s="119">
        <v>0</v>
      </c>
      <c r="I42" s="120"/>
      <c r="J42" s="120"/>
      <c r="K42" s="96" t="e">
        <v>#REF!</v>
      </c>
      <c r="L42" s="97">
        <v>6.9930069930069934</v>
      </c>
      <c r="M42" s="98" t="e">
        <v>#REF!</v>
      </c>
      <c r="N42" s="97">
        <v>28.901734104046245</v>
      </c>
      <c r="O42" s="119">
        <v>0</v>
      </c>
      <c r="S42" s="120"/>
    </row>
    <row r="43" spans="1:19" ht="12.75" hidden="1" customHeight="1" x14ac:dyDescent="0.2">
      <c r="A43" s="109" t="s">
        <v>121</v>
      </c>
      <c r="B43" s="125"/>
      <c r="C43" s="117"/>
      <c r="D43" s="118"/>
      <c r="E43" s="113"/>
      <c r="F43" s="113"/>
      <c r="H43" s="119">
        <v>0</v>
      </c>
      <c r="I43" s="120"/>
      <c r="J43" s="120"/>
      <c r="K43" s="96" t="e">
        <v>#REF!</v>
      </c>
      <c r="L43" s="97">
        <v>0</v>
      </c>
      <c r="M43" s="98" t="e">
        <v>#REF!</v>
      </c>
      <c r="N43" s="97">
        <v>0</v>
      </c>
      <c r="O43" s="119">
        <v>0</v>
      </c>
      <c r="S43" s="120"/>
    </row>
    <row r="44" spans="1:19" ht="12.75" hidden="1" customHeight="1" x14ac:dyDescent="0.2">
      <c r="A44" s="109" t="s">
        <v>121</v>
      </c>
      <c r="B44" s="26"/>
      <c r="C44" s="117" t="s">
        <v>163</v>
      </c>
      <c r="D44" s="118"/>
      <c r="E44" s="113"/>
      <c r="F44" s="113"/>
      <c r="H44" s="119">
        <v>0</v>
      </c>
      <c r="I44" s="120"/>
      <c r="J44" s="120"/>
      <c r="K44" s="96" t="e">
        <v>#REF!</v>
      </c>
      <c r="L44" s="97">
        <v>0</v>
      </c>
      <c r="M44" s="98" t="e">
        <v>#REF!</v>
      </c>
      <c r="N44" s="97">
        <v>0</v>
      </c>
      <c r="O44" s="119">
        <v>0</v>
      </c>
      <c r="S44" s="120"/>
    </row>
    <row r="45" spans="1:19" ht="12.75" hidden="1" customHeight="1" x14ac:dyDescent="0.2">
      <c r="A45" s="109" t="s">
        <v>121</v>
      </c>
      <c r="B45" s="125">
        <v>36</v>
      </c>
      <c r="C45" s="117" t="s">
        <v>128</v>
      </c>
      <c r="D45" s="118"/>
      <c r="E45" s="113"/>
      <c r="F45" s="113"/>
      <c r="H45" s="119">
        <v>0</v>
      </c>
      <c r="I45" s="120"/>
      <c r="J45" s="120"/>
      <c r="K45" s="96" t="e">
        <v>#REF!</v>
      </c>
      <c r="L45" s="97">
        <v>0</v>
      </c>
      <c r="M45" s="98" t="e">
        <v>#REF!</v>
      </c>
      <c r="N45" s="97">
        <v>0</v>
      </c>
      <c r="O45" s="119">
        <v>0</v>
      </c>
      <c r="S45" s="120"/>
    </row>
    <row r="46" spans="1:19" ht="12.75" hidden="1" customHeight="1" x14ac:dyDescent="0.2">
      <c r="A46" s="109" t="s">
        <v>121</v>
      </c>
      <c r="B46" s="26">
        <v>37</v>
      </c>
      <c r="C46" s="117" t="s">
        <v>140</v>
      </c>
      <c r="D46" s="118"/>
      <c r="E46" s="113"/>
      <c r="F46" s="113"/>
      <c r="H46" s="119">
        <v>0</v>
      </c>
      <c r="I46" s="120"/>
      <c r="J46" s="120"/>
      <c r="K46" s="96" t="e">
        <v>#REF!</v>
      </c>
      <c r="L46" s="97">
        <v>0</v>
      </c>
      <c r="M46" s="98" t="e">
        <v>#REF!</v>
      </c>
      <c r="N46" s="97">
        <v>0</v>
      </c>
      <c r="O46" s="119">
        <v>0</v>
      </c>
      <c r="S46" s="120"/>
    </row>
    <row r="47" spans="1:19" ht="12.75" hidden="1" customHeight="1" x14ac:dyDescent="0.2">
      <c r="A47" s="109" t="s">
        <v>121</v>
      </c>
      <c r="B47" s="125">
        <v>38</v>
      </c>
      <c r="C47" s="117" t="s">
        <v>141</v>
      </c>
      <c r="D47" s="118"/>
      <c r="E47" s="113"/>
      <c r="F47" s="113"/>
      <c r="H47" s="119">
        <v>0</v>
      </c>
      <c r="I47" s="120"/>
      <c r="J47" s="120"/>
      <c r="K47" s="96" t="e">
        <v>#REF!</v>
      </c>
      <c r="L47" s="97">
        <v>0</v>
      </c>
      <c r="M47" s="98" t="e">
        <v>#REF!</v>
      </c>
      <c r="N47" s="97">
        <v>0</v>
      </c>
      <c r="O47" s="119">
        <v>0</v>
      </c>
      <c r="S47" s="120"/>
    </row>
    <row r="48" spans="1:19" ht="12.75" hidden="1" customHeight="1" x14ac:dyDescent="0.2">
      <c r="A48" s="109" t="s">
        <v>121</v>
      </c>
      <c r="B48" s="26">
        <v>39</v>
      </c>
      <c r="C48" s="117" t="s">
        <v>132</v>
      </c>
      <c r="D48" s="118"/>
      <c r="E48" s="113"/>
      <c r="F48" s="113"/>
      <c r="H48" s="119">
        <v>0</v>
      </c>
      <c r="I48" s="120"/>
      <c r="J48" s="120"/>
      <c r="K48" s="96" t="e">
        <v>#REF!</v>
      </c>
      <c r="L48" s="97">
        <v>0</v>
      </c>
      <c r="M48" s="98" t="e">
        <v>#REF!</v>
      </c>
      <c r="N48" s="97">
        <v>0</v>
      </c>
      <c r="O48" s="119">
        <v>0</v>
      </c>
      <c r="S48" s="120"/>
    </row>
    <row r="49" spans="1:19" ht="12.75" hidden="1" customHeight="1" x14ac:dyDescent="0.2">
      <c r="A49" s="109" t="s">
        <v>121</v>
      </c>
      <c r="B49" s="125">
        <v>40</v>
      </c>
      <c r="C49" s="117" t="s">
        <v>142</v>
      </c>
      <c r="D49" s="118"/>
      <c r="E49" s="113"/>
      <c r="F49" s="113"/>
      <c r="H49" s="119">
        <v>0</v>
      </c>
      <c r="I49" s="120"/>
      <c r="J49" s="120"/>
      <c r="K49" s="96" t="e">
        <v>#REF!</v>
      </c>
      <c r="L49" s="97">
        <v>0</v>
      </c>
      <c r="M49" s="98" t="e">
        <v>#REF!</v>
      </c>
      <c r="N49" s="97">
        <v>0</v>
      </c>
      <c r="O49" s="119">
        <v>0</v>
      </c>
      <c r="S49" s="120"/>
    </row>
    <row r="50" spans="1:19" ht="12.75" hidden="1" customHeight="1" x14ac:dyDescent="0.2">
      <c r="A50" s="109" t="s">
        <v>121</v>
      </c>
      <c r="B50" s="26">
        <v>41</v>
      </c>
      <c r="C50" s="117" t="s">
        <v>143</v>
      </c>
      <c r="D50" s="118"/>
      <c r="E50" s="113"/>
      <c r="F50" s="113"/>
      <c r="H50" s="119">
        <v>0</v>
      </c>
      <c r="I50" s="120"/>
      <c r="J50" s="120"/>
      <c r="K50" s="96" t="e">
        <v>#REF!</v>
      </c>
      <c r="L50" s="97">
        <v>0</v>
      </c>
      <c r="M50" s="98" t="e">
        <v>#REF!</v>
      </c>
      <c r="N50" s="97">
        <v>0</v>
      </c>
      <c r="O50" s="119">
        <v>0</v>
      </c>
      <c r="S50" s="120"/>
    </row>
    <row r="51" spans="1:19" ht="12.75" hidden="1" customHeight="1" x14ac:dyDescent="0.2">
      <c r="A51" s="109" t="s">
        <v>121</v>
      </c>
      <c r="B51" s="125">
        <v>42</v>
      </c>
      <c r="C51" s="117" t="s">
        <v>133</v>
      </c>
      <c r="D51" s="118"/>
      <c r="E51" s="113"/>
      <c r="F51" s="113"/>
      <c r="H51" s="119">
        <v>0</v>
      </c>
      <c r="I51" s="120"/>
      <c r="J51" s="120"/>
      <c r="K51" s="96" t="e">
        <v>#REF!</v>
      </c>
      <c r="L51" s="97">
        <v>0</v>
      </c>
      <c r="M51" s="98" t="e">
        <v>#REF!</v>
      </c>
      <c r="N51" s="97">
        <v>0</v>
      </c>
      <c r="O51" s="119">
        <v>0</v>
      </c>
      <c r="S51" s="120"/>
    </row>
    <row r="52" spans="1:19" ht="12.75" hidden="1" customHeight="1" x14ac:dyDescent="0.2">
      <c r="A52" s="109" t="s">
        <v>121</v>
      </c>
      <c r="B52" s="26">
        <v>43</v>
      </c>
      <c r="C52" s="117" t="s">
        <v>144</v>
      </c>
      <c r="D52" s="118"/>
      <c r="E52" s="113"/>
      <c r="F52" s="113"/>
      <c r="H52" s="119">
        <v>0</v>
      </c>
      <c r="I52" s="120"/>
      <c r="J52" s="120"/>
      <c r="K52" s="96" t="e">
        <v>#REF!</v>
      </c>
      <c r="L52" s="97">
        <v>0</v>
      </c>
      <c r="M52" s="98" t="e">
        <v>#REF!</v>
      </c>
      <c r="N52" s="97">
        <v>0</v>
      </c>
      <c r="O52" s="119">
        <v>0</v>
      </c>
      <c r="S52" s="120"/>
    </row>
    <row r="53" spans="1:19" ht="12.75" hidden="1" customHeight="1" x14ac:dyDescent="0.2">
      <c r="A53" s="109" t="s">
        <v>121</v>
      </c>
      <c r="B53" s="125">
        <v>44</v>
      </c>
      <c r="C53" s="117" t="s">
        <v>145</v>
      </c>
      <c r="D53" s="118"/>
      <c r="E53" s="113"/>
      <c r="F53" s="113"/>
      <c r="H53" s="119">
        <v>0</v>
      </c>
      <c r="I53" s="120"/>
      <c r="J53" s="120"/>
      <c r="K53" s="96" t="e">
        <v>#REF!</v>
      </c>
      <c r="L53" s="97">
        <v>0</v>
      </c>
      <c r="M53" s="98" t="e">
        <v>#REF!</v>
      </c>
      <c r="N53" s="97">
        <v>0</v>
      </c>
      <c r="O53" s="119">
        <v>0</v>
      </c>
      <c r="S53" s="120"/>
    </row>
    <row r="54" spans="1:19" ht="12.75" hidden="1" customHeight="1" x14ac:dyDescent="0.2">
      <c r="A54" s="109" t="s">
        <v>121</v>
      </c>
      <c r="B54" s="26">
        <v>45</v>
      </c>
      <c r="C54" s="117" t="s">
        <v>136</v>
      </c>
      <c r="D54" s="118"/>
      <c r="E54" s="113"/>
      <c r="F54" s="113"/>
      <c r="H54" s="119">
        <v>0</v>
      </c>
      <c r="I54" s="120"/>
      <c r="J54" s="120"/>
      <c r="K54" s="96" t="e">
        <v>#REF!</v>
      </c>
      <c r="L54" s="97">
        <v>0</v>
      </c>
      <c r="M54" s="98" t="e">
        <v>#REF!</v>
      </c>
      <c r="N54" s="97">
        <v>0</v>
      </c>
      <c r="O54" s="119">
        <v>0</v>
      </c>
      <c r="S54" s="120"/>
    </row>
    <row r="55" spans="1:19" ht="25.5" customHeight="1" x14ac:dyDescent="0.2">
      <c r="A55" s="109" t="s">
        <v>65</v>
      </c>
      <c r="B55" s="125">
        <f>+B29+1</f>
        <v>21</v>
      </c>
      <c r="C55" s="129" t="s">
        <v>216</v>
      </c>
      <c r="D55" s="130"/>
      <c r="E55" s="113"/>
      <c r="F55" s="113"/>
      <c r="H55" s="119">
        <v>0</v>
      </c>
      <c r="I55" s="120"/>
      <c r="J55" s="120"/>
      <c r="K55" s="96" t="e">
        <v>#REF!</v>
      </c>
      <c r="L55" s="97">
        <v>24.195804195804197</v>
      </c>
      <c r="O55" s="119">
        <v>0</v>
      </c>
      <c r="S55" s="120"/>
    </row>
    <row r="56" spans="1:19" ht="15" customHeight="1" x14ac:dyDescent="0.2">
      <c r="A56" s="109" t="s">
        <v>65</v>
      </c>
      <c r="B56" s="26">
        <f>+B55+1</f>
        <v>22</v>
      </c>
      <c r="C56" s="121" t="s">
        <v>67</v>
      </c>
      <c r="D56" s="126">
        <v>-20392100</v>
      </c>
      <c r="E56" s="113">
        <v>395907500</v>
      </c>
      <c r="F56" s="113">
        <v>105756682.12</v>
      </c>
      <c r="H56" s="119">
        <v>0</v>
      </c>
      <c r="I56" s="120"/>
      <c r="J56" s="120"/>
      <c r="K56" s="96" t="e">
        <v>#REF!</v>
      </c>
      <c r="L56" s="97">
        <v>75.8041958041958</v>
      </c>
      <c r="M56" s="98" t="e">
        <v>#REF!</v>
      </c>
      <c r="O56" s="119">
        <v>0</v>
      </c>
      <c r="S56" s="120"/>
    </row>
    <row r="57" spans="1:19" ht="15" customHeight="1" x14ac:dyDescent="0.2">
      <c r="A57" s="109" t="s">
        <v>65</v>
      </c>
      <c r="B57" s="26">
        <f t="shared" ref="B57:B62" si="0">+B56+1</f>
        <v>23</v>
      </c>
      <c r="C57" s="121" t="s">
        <v>217</v>
      </c>
      <c r="D57" s="112">
        <f>+SUM(D58:D60)</f>
        <v>0</v>
      </c>
      <c r="E57" s="486">
        <f>+SUM(E58:E60)</f>
        <v>0</v>
      </c>
      <c r="F57" s="486">
        <f>+SUM(F58:F60)</f>
        <v>0</v>
      </c>
      <c r="H57" s="119"/>
      <c r="I57" s="120"/>
      <c r="J57" s="120"/>
      <c r="K57" s="96" t="e">
        <v>#REF!</v>
      </c>
      <c r="L57" s="97">
        <v>0</v>
      </c>
      <c r="O57" s="119"/>
      <c r="S57" s="120"/>
    </row>
    <row r="58" spans="1:19" ht="15" customHeight="1" x14ac:dyDescent="0.2">
      <c r="A58" s="109" t="s">
        <v>121</v>
      </c>
      <c r="B58" s="511"/>
      <c r="C58" s="117" t="s">
        <v>218</v>
      </c>
      <c r="D58" s="118"/>
      <c r="E58" s="113"/>
      <c r="F58" s="113"/>
      <c r="H58" s="119">
        <v>0</v>
      </c>
      <c r="I58" s="120"/>
      <c r="J58" s="120"/>
      <c r="K58" s="96" t="e">
        <v>#REF!</v>
      </c>
      <c r="L58" s="97">
        <v>0</v>
      </c>
      <c r="O58" s="119">
        <v>0</v>
      </c>
      <c r="S58" s="120"/>
    </row>
    <row r="59" spans="1:19" ht="15" customHeight="1" x14ac:dyDescent="0.2">
      <c r="A59" s="109" t="s">
        <v>121</v>
      </c>
      <c r="B59" s="512"/>
      <c r="C59" s="117" t="s">
        <v>219</v>
      </c>
      <c r="D59" s="118"/>
      <c r="E59" s="113"/>
      <c r="F59" s="113"/>
      <c r="H59" s="119">
        <v>0</v>
      </c>
      <c r="I59" s="120"/>
      <c r="J59" s="120"/>
      <c r="K59" s="96" t="e">
        <v>#REF!</v>
      </c>
      <c r="L59" s="97">
        <v>0</v>
      </c>
      <c r="O59" s="119">
        <v>0</v>
      </c>
      <c r="S59" s="120"/>
    </row>
    <row r="60" spans="1:19" ht="15" customHeight="1" x14ac:dyDescent="0.2">
      <c r="A60" s="109" t="s">
        <v>121</v>
      </c>
      <c r="B60" s="513"/>
      <c r="C60" s="117" t="s">
        <v>220</v>
      </c>
      <c r="D60" s="118"/>
      <c r="E60" s="113"/>
      <c r="F60" s="113"/>
      <c r="H60" s="119">
        <v>0</v>
      </c>
      <c r="I60" s="120"/>
      <c r="J60" s="120"/>
      <c r="K60" s="96" t="e">
        <v>#REF!</v>
      </c>
      <c r="L60" s="97">
        <v>0</v>
      </c>
      <c r="O60" s="119">
        <v>0</v>
      </c>
      <c r="S60" s="120"/>
    </row>
    <row r="61" spans="1:19" ht="15" customHeight="1" x14ac:dyDescent="0.2">
      <c r="A61" s="109" t="s">
        <v>121</v>
      </c>
      <c r="B61" s="26">
        <v>24</v>
      </c>
      <c r="C61" s="111" t="s">
        <v>221</v>
      </c>
      <c r="D61" s="126"/>
      <c r="E61" s="487">
        <f>+E56+E57</f>
        <v>395907500</v>
      </c>
      <c r="F61" s="487"/>
      <c r="H61" s="119">
        <v>0</v>
      </c>
      <c r="I61" s="120"/>
      <c r="J61" s="120"/>
      <c r="K61" s="96" t="e">
        <v>#REF!</v>
      </c>
      <c r="L61" s="97">
        <v>0</v>
      </c>
      <c r="O61" s="119">
        <v>0</v>
      </c>
      <c r="S61" s="120"/>
    </row>
    <row r="62" spans="1:19" ht="15" customHeight="1" x14ac:dyDescent="0.2">
      <c r="A62" s="109" t="s">
        <v>121</v>
      </c>
      <c r="B62" s="26">
        <f t="shared" si="0"/>
        <v>25</v>
      </c>
      <c r="C62" s="122" t="s">
        <v>222</v>
      </c>
      <c r="D62" s="118"/>
      <c r="E62" s="113"/>
      <c r="F62" s="113"/>
      <c r="H62" s="131"/>
      <c r="I62" s="114"/>
      <c r="J62" s="114"/>
      <c r="K62" s="96" t="e">
        <v>#REF!</v>
      </c>
      <c r="L62" s="97">
        <v>0</v>
      </c>
      <c r="O62" s="131"/>
      <c r="S62" s="114"/>
    </row>
    <row r="63" spans="1:19" ht="15" customHeight="1" x14ac:dyDescent="0.2">
      <c r="A63" s="109"/>
      <c r="B63" s="59"/>
      <c r="C63" s="132"/>
      <c r="D63" s="133"/>
      <c r="E63" s="133"/>
      <c r="F63" s="134"/>
      <c r="H63" s="131"/>
      <c r="I63" s="114"/>
      <c r="J63" s="114"/>
      <c r="O63" s="131"/>
      <c r="S63" s="114"/>
    </row>
    <row r="64" spans="1:19" ht="15" customHeight="1" x14ac:dyDescent="0.2">
      <c r="A64" s="109"/>
      <c r="B64" s="59"/>
      <c r="C64" s="132"/>
      <c r="D64" s="133"/>
      <c r="E64" s="133"/>
      <c r="F64" s="134"/>
      <c r="H64" s="131"/>
      <c r="I64" s="114"/>
      <c r="J64" s="114"/>
      <c r="O64" s="131"/>
      <c r="S64" s="114"/>
    </row>
    <row r="65" spans="1:19" ht="15" customHeight="1" x14ac:dyDescent="0.2">
      <c r="A65" s="109"/>
      <c r="B65" s="59"/>
      <c r="C65" s="132"/>
      <c r="D65" s="133"/>
      <c r="E65" s="133"/>
      <c r="F65" s="134"/>
      <c r="H65" s="131"/>
      <c r="I65" s="114"/>
      <c r="J65" s="114"/>
      <c r="O65" s="131"/>
      <c r="S65" s="114"/>
    </row>
    <row r="66" spans="1:19" x14ac:dyDescent="0.2">
      <c r="B66" s="3"/>
      <c r="C66" s="135"/>
      <c r="D66" s="135"/>
      <c r="E66" s="499"/>
      <c r="F66" s="136"/>
    </row>
    <row r="67" spans="1:19" x14ac:dyDescent="0.2">
      <c r="B67" s="3"/>
      <c r="C67" s="137" t="str">
        <f>balance!B81</f>
        <v>Захирал____________________ /Б.ЗОЛЖАРГАЛ/</v>
      </c>
      <c r="D67" s="137"/>
      <c r="E67" s="137"/>
      <c r="F67" s="36"/>
      <c r="G67" s="138"/>
    </row>
    <row r="68" spans="1:19" ht="12" customHeight="1" x14ac:dyDescent="0.2">
      <c r="B68" s="3"/>
      <c r="C68" s="137"/>
      <c r="D68" s="137"/>
      <c r="E68" s="137"/>
      <c r="F68" s="36"/>
    </row>
    <row r="69" spans="1:19" x14ac:dyDescent="0.2">
      <c r="B69" s="3"/>
      <c r="C69" s="137" t="str">
        <f>balance!B83</f>
        <v>Ерөнхий нягтлан бодогч/________________ /Ц.БИЛЭГ-ӨРНӨХ/</v>
      </c>
      <c r="D69" s="137"/>
      <c r="E69" s="137"/>
      <c r="F69" s="36"/>
    </row>
    <row r="70" spans="1:19" ht="12.75" hidden="1" customHeight="1" x14ac:dyDescent="0.2">
      <c r="C70" s="140"/>
      <c r="D70" s="140"/>
      <c r="E70" s="140"/>
      <c r="F70" s="136"/>
    </row>
    <row r="71" spans="1:19" ht="12.75" hidden="1" customHeight="1" x14ac:dyDescent="0.2">
      <c r="C71" s="135"/>
      <c r="D71" s="135"/>
      <c r="E71" s="499"/>
      <c r="F71" s="136"/>
    </row>
    <row r="72" spans="1:19" ht="12.75" hidden="1" customHeight="1" x14ac:dyDescent="0.2">
      <c r="C72" s="135"/>
      <c r="D72" s="135"/>
      <c r="E72" s="499"/>
      <c r="F72" s="136"/>
    </row>
    <row r="73" spans="1:19" ht="12.75" hidden="1" customHeight="1" x14ac:dyDescent="0.2">
      <c r="C73" s="135"/>
      <c r="D73" s="135"/>
      <c r="E73" s="499"/>
      <c r="F73" s="136"/>
    </row>
    <row r="74" spans="1:19" ht="12.75" hidden="1" customHeight="1" x14ac:dyDescent="0.2">
      <c r="C74" s="135"/>
      <c r="D74" s="135"/>
      <c r="E74" s="499"/>
      <c r="F74" s="136"/>
    </row>
    <row r="75" spans="1:19" ht="12.75" hidden="1" customHeight="1" x14ac:dyDescent="0.2">
      <c r="C75" s="135"/>
      <c r="D75" s="135"/>
      <c r="E75" s="499"/>
      <c r="F75" s="136"/>
    </row>
    <row r="76" spans="1:19" ht="12.75" hidden="1" customHeight="1" x14ac:dyDescent="0.2">
      <c r="C76" s="135"/>
      <c r="D76" s="135"/>
      <c r="E76" s="499"/>
      <c r="F76" s="136"/>
    </row>
    <row r="77" spans="1:19" ht="12.75" hidden="1" customHeight="1" x14ac:dyDescent="0.2">
      <c r="C77" s="135"/>
      <c r="D77" s="135"/>
      <c r="E77" s="499"/>
      <c r="F77" s="136"/>
    </row>
    <row r="78" spans="1:19" ht="12.75" hidden="1" customHeight="1" x14ac:dyDescent="0.2">
      <c r="F78" s="136"/>
    </row>
    <row r="79" spans="1:19" ht="12.75" hidden="1" customHeight="1" x14ac:dyDescent="0.2">
      <c r="F79" s="136"/>
    </row>
    <row r="80" spans="1:19" ht="12.75" hidden="1" customHeight="1" x14ac:dyDescent="0.2">
      <c r="F80" s="136"/>
    </row>
    <row r="81" spans="6:6" ht="12.75" hidden="1" customHeight="1" x14ac:dyDescent="0.2">
      <c r="F81" s="136"/>
    </row>
    <row r="82" spans="6:6" ht="12.75" hidden="1" customHeight="1" x14ac:dyDescent="0.2">
      <c r="F82" s="136"/>
    </row>
    <row r="83" spans="6:6" ht="12.75" hidden="1" customHeight="1" x14ac:dyDescent="0.2">
      <c r="F83" s="136"/>
    </row>
    <row r="84" spans="6:6" ht="12.75" hidden="1" customHeight="1" x14ac:dyDescent="0.2">
      <c r="F84" s="136"/>
    </row>
    <row r="85" spans="6:6" ht="12.75" hidden="1" customHeight="1" x14ac:dyDescent="0.2">
      <c r="F85" s="136"/>
    </row>
    <row r="86" spans="6:6" ht="12.75" hidden="1" customHeight="1" x14ac:dyDescent="0.2">
      <c r="F86" s="136"/>
    </row>
    <row r="87" spans="6:6" ht="12.75" hidden="1" customHeight="1" x14ac:dyDescent="0.2">
      <c r="F87" s="136"/>
    </row>
    <row r="88" spans="6:6" ht="12.75" hidden="1" customHeight="1" x14ac:dyDescent="0.2">
      <c r="F88" s="136"/>
    </row>
    <row r="89" spans="6:6" ht="12.75" hidden="1" customHeight="1" x14ac:dyDescent="0.2">
      <c r="F89" s="136"/>
    </row>
    <row r="90" spans="6:6" ht="12.75" hidden="1" customHeight="1" x14ac:dyDescent="0.2">
      <c r="F90" s="136"/>
    </row>
    <row r="91" spans="6:6" ht="12.75" hidden="1" customHeight="1" x14ac:dyDescent="0.2">
      <c r="F91" s="136"/>
    </row>
    <row r="92" spans="6:6" ht="12.75" hidden="1" customHeight="1" x14ac:dyDescent="0.2">
      <c r="F92" s="136"/>
    </row>
    <row r="93" spans="6:6" ht="12.75" hidden="1" customHeight="1" x14ac:dyDescent="0.2">
      <c r="F93" s="136"/>
    </row>
    <row r="94" spans="6:6" ht="12.75" hidden="1" customHeight="1" x14ac:dyDescent="0.2">
      <c r="F94" s="136"/>
    </row>
    <row r="95" spans="6:6" ht="12.75" hidden="1" customHeight="1" x14ac:dyDescent="0.2"/>
    <row r="96" spans="6: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sheetData>
  <autoFilter ref="A9:A62"/>
  <mergeCells count="12">
    <mergeCell ref="S8:S9"/>
    <mergeCell ref="O8:O9"/>
    <mergeCell ref="K8:K9"/>
    <mergeCell ref="L8:L9"/>
    <mergeCell ref="B3:C3"/>
    <mergeCell ref="B4:C4"/>
    <mergeCell ref="B58:B60"/>
    <mergeCell ref="M8:M9"/>
    <mergeCell ref="N8:N9"/>
    <mergeCell ref="M6:N6"/>
    <mergeCell ref="H8:H9"/>
    <mergeCell ref="D8:E8"/>
  </mergeCells>
  <phoneticPr fontId="22" type="noConversion"/>
  <dataValidations count="1">
    <dataValidation allowBlank="1" showInputMessage="1" showErrorMessage="1" prompt="D баганад өмнөх улирлын мөнгөн гүйлгээг оруулна уу." sqref="F6"/>
  </dataValidations>
  <pageMargins left="0.74803149606299213" right="0.23622047244094491" top="7.874015748031496E-2" bottom="7.874015748031496E-2" header="0.51181102362204722" footer="0.51181102362204722"/>
  <pageSetup scale="76" orientation="portrait" r:id="rId1"/>
  <headerFooter alignWithMargins="0">
    <oddFooter xml:space="preserve">&amp;L&amp;"Granit Mon,Regular"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1"/>
  </sheetPr>
  <dimension ref="A1:L55"/>
  <sheetViews>
    <sheetView showZeros="0" view="pageBreakPreview" zoomScaleNormal="100" workbookViewId="0">
      <selection activeCell="H31" sqref="H30:H31"/>
    </sheetView>
  </sheetViews>
  <sheetFormatPr defaultColWidth="0" defaultRowHeight="12.75" zeroHeight="1" x14ac:dyDescent="0.2"/>
  <cols>
    <col min="1" max="1" width="2.85546875" style="146" customWidth="1"/>
    <col min="2" max="2" width="4" style="146" bestFit="1" customWidth="1"/>
    <col min="3" max="3" width="42.28515625" style="93" bestFit="1" customWidth="1"/>
    <col min="4" max="4" width="14.28515625" style="93" customWidth="1"/>
    <col min="5" max="6" width="12.85546875" style="93" customWidth="1"/>
    <col min="7" max="7" width="13.5703125" style="93" customWidth="1"/>
    <col min="8" max="8" width="15.140625" style="93" customWidth="1"/>
    <col min="9" max="9" width="13.85546875" style="93" customWidth="1"/>
    <col min="10" max="10" width="15.7109375" style="93" customWidth="1"/>
    <col min="11" max="11" width="14.5703125" style="93" customWidth="1"/>
    <col min="12" max="12" width="2.140625" style="93" customWidth="1"/>
    <col min="13" max="16384" width="9.140625" style="93" hidden="1"/>
  </cols>
  <sheetData>
    <row r="1" spans="2:12" ht="12.75" customHeight="1" x14ac:dyDescent="0.2">
      <c r="J1" s="158"/>
      <c r="K1" s="158"/>
      <c r="L1" s="159"/>
    </row>
    <row r="2" spans="2:12" x14ac:dyDescent="0.2">
      <c r="J2" s="158"/>
      <c r="K2" s="158"/>
      <c r="L2" s="159"/>
    </row>
    <row r="3" spans="2:12" x14ac:dyDescent="0.2">
      <c r="B3" s="93"/>
      <c r="C3" s="160"/>
      <c r="D3" s="160" t="s">
        <v>547</v>
      </c>
      <c r="G3" s="160"/>
      <c r="H3" s="160"/>
      <c r="I3" s="160"/>
      <c r="J3" s="160"/>
      <c r="K3" s="159"/>
      <c r="L3" s="159"/>
    </row>
    <row r="4" spans="2:12" x14ac:dyDescent="0.2">
      <c r="C4" s="147"/>
      <c r="D4" s="147"/>
      <c r="E4" s="147"/>
      <c r="F4" s="147"/>
      <c r="G4" s="147"/>
      <c r="H4" s="147"/>
      <c r="I4" s="147"/>
      <c r="J4" s="147"/>
      <c r="K4" s="147"/>
      <c r="L4" s="147"/>
    </row>
    <row r="5" spans="2:12" x14ac:dyDescent="0.2">
      <c r="B5" s="93"/>
      <c r="C5" s="157"/>
      <c r="D5" s="157"/>
      <c r="E5" s="157"/>
      <c r="F5" s="157"/>
      <c r="G5" s="157"/>
      <c r="H5" s="157"/>
      <c r="I5" s="157"/>
      <c r="J5" s="156" t="s">
        <v>638</v>
      </c>
      <c r="K5" s="157"/>
      <c r="L5" s="147"/>
    </row>
    <row r="6" spans="2:12" x14ac:dyDescent="0.2">
      <c r="B6" s="148"/>
      <c r="C6" s="149" t="s">
        <v>637</v>
      </c>
      <c r="D6" s="148"/>
      <c r="E6" s="148"/>
      <c r="F6" s="148"/>
      <c r="G6" s="148"/>
      <c r="H6" s="148"/>
      <c r="I6" s="148"/>
      <c r="J6" s="148"/>
      <c r="K6" s="150"/>
    </row>
    <row r="7" spans="2:12" x14ac:dyDescent="0.2">
      <c r="B7" s="148"/>
      <c r="C7" s="148" t="s">
        <v>548</v>
      </c>
      <c r="D7" s="148"/>
      <c r="E7" s="148"/>
      <c r="F7" s="148"/>
      <c r="G7" s="148"/>
      <c r="H7" s="148"/>
      <c r="I7" s="148"/>
      <c r="J7" s="148"/>
      <c r="K7" s="150"/>
    </row>
    <row r="8" spans="2:12" x14ac:dyDescent="0.2">
      <c r="B8" s="149"/>
      <c r="C8" s="149"/>
      <c r="D8" s="149"/>
      <c r="E8" s="149"/>
      <c r="F8" s="149"/>
      <c r="G8" s="149"/>
      <c r="H8" s="149"/>
      <c r="I8" s="149"/>
      <c r="J8" s="151"/>
      <c r="K8" s="20" t="s">
        <v>273</v>
      </c>
    </row>
    <row r="9" spans="2:12" ht="54" customHeight="1" x14ac:dyDescent="0.2">
      <c r="B9" s="152" t="s">
        <v>68</v>
      </c>
      <c r="C9" s="152" t="s">
        <v>549</v>
      </c>
      <c r="D9" s="152" t="s">
        <v>223</v>
      </c>
      <c r="E9" s="152" t="s">
        <v>115</v>
      </c>
      <c r="F9" s="153" t="s">
        <v>56</v>
      </c>
      <c r="G9" s="152" t="s">
        <v>196</v>
      </c>
      <c r="H9" s="152" t="s">
        <v>69</v>
      </c>
      <c r="I9" s="153" t="s">
        <v>224</v>
      </c>
      <c r="J9" s="152" t="s">
        <v>550</v>
      </c>
      <c r="K9" s="154" t="s">
        <v>70</v>
      </c>
    </row>
    <row r="10" spans="2:12" ht="15" customHeight="1" x14ac:dyDescent="0.2">
      <c r="B10" s="143">
        <v>1</v>
      </c>
      <c r="C10" s="161" t="s">
        <v>164</v>
      </c>
      <c r="D10" s="162"/>
      <c r="E10" s="162"/>
      <c r="F10" s="162"/>
      <c r="G10" s="162"/>
      <c r="H10" s="162"/>
      <c r="I10" s="162"/>
      <c r="J10" s="162"/>
      <c r="K10" s="163"/>
    </row>
    <row r="11" spans="2:12" ht="28.5" customHeight="1" x14ac:dyDescent="0.2">
      <c r="B11" s="143">
        <v>2</v>
      </c>
      <c r="C11" s="164" t="s">
        <v>551</v>
      </c>
      <c r="D11" s="165"/>
      <c r="E11" s="165"/>
      <c r="F11" s="165"/>
      <c r="G11" s="165"/>
      <c r="H11" s="165"/>
      <c r="I11" s="165"/>
      <c r="J11" s="165"/>
      <c r="K11" s="163"/>
    </row>
    <row r="12" spans="2:12" ht="15" customHeight="1" x14ac:dyDescent="0.2">
      <c r="B12" s="143">
        <v>3</v>
      </c>
      <c r="C12" s="161" t="s">
        <v>552</v>
      </c>
      <c r="D12" s="166"/>
      <c r="E12" s="166"/>
      <c r="F12" s="166"/>
      <c r="G12" s="166"/>
      <c r="H12" s="166"/>
      <c r="I12" s="166"/>
      <c r="J12" s="166"/>
      <c r="K12" s="163"/>
    </row>
    <row r="13" spans="2:12" ht="15" customHeight="1" x14ac:dyDescent="0.2">
      <c r="B13" s="143">
        <v>4</v>
      </c>
      <c r="C13" s="167" t="s">
        <v>553</v>
      </c>
      <c r="D13" s="165"/>
      <c r="E13" s="165"/>
      <c r="F13" s="165"/>
      <c r="G13" s="165"/>
      <c r="H13" s="165"/>
      <c r="I13" s="165"/>
      <c r="J13" s="165"/>
      <c r="K13" s="163"/>
    </row>
    <row r="14" spans="2:12" ht="15" customHeight="1" x14ac:dyDescent="0.2">
      <c r="B14" s="143">
        <v>5</v>
      </c>
      <c r="C14" s="167" t="s">
        <v>217</v>
      </c>
      <c r="D14" s="165"/>
      <c r="E14" s="165"/>
      <c r="F14" s="165"/>
      <c r="G14" s="165"/>
      <c r="H14" s="165"/>
      <c r="I14" s="165"/>
      <c r="J14" s="165"/>
      <c r="K14" s="163"/>
    </row>
    <row r="15" spans="2:12" ht="15" customHeight="1" x14ac:dyDescent="0.2">
      <c r="B15" s="143">
        <v>6</v>
      </c>
      <c r="C15" s="167" t="s">
        <v>225</v>
      </c>
      <c r="D15" s="165"/>
      <c r="E15" s="165"/>
      <c r="F15" s="165"/>
      <c r="G15" s="165"/>
      <c r="H15" s="165"/>
      <c r="I15" s="165"/>
      <c r="J15" s="165"/>
      <c r="K15" s="163"/>
    </row>
    <row r="16" spans="2:12" ht="15" customHeight="1" x14ac:dyDescent="0.2">
      <c r="B16" s="143">
        <v>7</v>
      </c>
      <c r="C16" s="167" t="s">
        <v>226</v>
      </c>
      <c r="D16" s="165"/>
      <c r="E16" s="165"/>
      <c r="F16" s="165"/>
      <c r="G16" s="165"/>
      <c r="H16" s="165"/>
      <c r="I16" s="165"/>
      <c r="J16" s="165"/>
      <c r="K16" s="163"/>
    </row>
    <row r="17" spans="2:11" ht="15" customHeight="1" x14ac:dyDescent="0.2">
      <c r="B17" s="143">
        <v>8</v>
      </c>
      <c r="C17" s="167" t="s">
        <v>227</v>
      </c>
      <c r="D17" s="165"/>
      <c r="E17" s="165"/>
      <c r="F17" s="165"/>
      <c r="G17" s="165"/>
      <c r="H17" s="165"/>
      <c r="I17" s="165"/>
      <c r="J17" s="165"/>
      <c r="K17" s="163"/>
    </row>
    <row r="18" spans="2:11" ht="15" customHeight="1" x14ac:dyDescent="0.2">
      <c r="B18" s="143">
        <v>9</v>
      </c>
      <c r="C18" s="161" t="s">
        <v>621</v>
      </c>
      <c r="D18" s="168">
        <v>20267900</v>
      </c>
      <c r="E18" s="168"/>
      <c r="F18" s="168"/>
      <c r="G18" s="168"/>
      <c r="H18" s="168"/>
      <c r="I18" s="168"/>
      <c r="J18" s="165">
        <f>+balance!C71</f>
        <v>-117456008</v>
      </c>
      <c r="K18" s="168">
        <f>SUM(D18:J18)</f>
        <v>-97188108</v>
      </c>
    </row>
    <row r="19" spans="2:11" ht="28.5" customHeight="1" x14ac:dyDescent="0.2">
      <c r="B19" s="143">
        <v>10</v>
      </c>
      <c r="C19" s="164" t="s">
        <v>551</v>
      </c>
      <c r="D19" s="165"/>
      <c r="E19" s="165"/>
      <c r="F19" s="165"/>
      <c r="G19" s="165"/>
      <c r="H19" s="165"/>
      <c r="I19" s="165"/>
      <c r="J19" s="165">
        <v>21063</v>
      </c>
      <c r="K19" s="163"/>
    </row>
    <row r="20" spans="2:11" ht="15" customHeight="1" x14ac:dyDescent="0.2">
      <c r="B20" s="143">
        <v>11</v>
      </c>
      <c r="C20" s="161" t="s">
        <v>552</v>
      </c>
      <c r="D20" s="166">
        <v>1972000000</v>
      </c>
      <c r="E20" s="166"/>
      <c r="F20" s="166"/>
      <c r="G20" s="166"/>
      <c r="H20" s="166"/>
      <c r="I20" s="166"/>
      <c r="J20" s="165">
        <v>96249118.129999995</v>
      </c>
      <c r="K20" s="163">
        <f>SUM(D20:J20)</f>
        <v>2068249118.1300001</v>
      </c>
    </row>
    <row r="21" spans="2:11" ht="15" customHeight="1" x14ac:dyDescent="0.2">
      <c r="B21" s="143">
        <v>12</v>
      </c>
      <c r="C21" s="167" t="s">
        <v>553</v>
      </c>
      <c r="D21" s="165"/>
      <c r="E21" s="165"/>
      <c r="F21" s="165"/>
      <c r="G21" s="165"/>
      <c r="H21" s="165"/>
      <c r="I21" s="165"/>
      <c r="J21" s="165">
        <v>105756682.12</v>
      </c>
      <c r="K21" s="163"/>
    </row>
    <row r="22" spans="2:11" ht="15" customHeight="1" x14ac:dyDescent="0.2">
      <c r="B22" s="143">
        <v>13</v>
      </c>
      <c r="C22" s="167" t="s">
        <v>217</v>
      </c>
      <c r="D22" s="165"/>
      <c r="E22" s="165"/>
      <c r="F22" s="165"/>
      <c r="G22" s="165"/>
      <c r="H22" s="165"/>
      <c r="I22" s="165"/>
      <c r="J22" s="165"/>
      <c r="K22" s="163"/>
    </row>
    <row r="23" spans="2:11" ht="15" customHeight="1" x14ac:dyDescent="0.2">
      <c r="B23" s="143">
        <v>14</v>
      </c>
      <c r="C23" s="167" t="s">
        <v>225</v>
      </c>
      <c r="D23" s="165"/>
      <c r="E23" s="165">
        <v>-3573230</v>
      </c>
      <c r="F23" s="165"/>
      <c r="G23" s="165"/>
      <c r="H23" s="165"/>
      <c r="I23" s="165"/>
      <c r="J23" s="165"/>
      <c r="K23" s="163"/>
    </row>
    <row r="24" spans="2:11" ht="15" customHeight="1" x14ac:dyDescent="0.2">
      <c r="B24" s="143">
        <v>15</v>
      </c>
      <c r="C24" s="167" t="s">
        <v>226</v>
      </c>
      <c r="D24" s="165"/>
      <c r="E24" s="165"/>
      <c r="F24" s="165"/>
      <c r="G24" s="165"/>
      <c r="H24" s="165"/>
      <c r="I24" s="165"/>
      <c r="J24" s="165"/>
      <c r="K24" s="163"/>
    </row>
    <row r="25" spans="2:11" ht="15" customHeight="1" x14ac:dyDescent="0.2">
      <c r="B25" s="143">
        <v>16</v>
      </c>
      <c r="C25" s="167" t="s">
        <v>227</v>
      </c>
      <c r="D25" s="165"/>
      <c r="E25" s="165"/>
      <c r="F25" s="165"/>
      <c r="G25" s="165"/>
      <c r="H25" s="165"/>
      <c r="I25" s="165"/>
      <c r="J25" s="165"/>
      <c r="K25" s="163"/>
    </row>
    <row r="26" spans="2:11" ht="15" customHeight="1" x14ac:dyDescent="0.2">
      <c r="B26" s="143">
        <v>17</v>
      </c>
      <c r="C26" s="161" t="s">
        <v>639</v>
      </c>
      <c r="D26" s="168">
        <f>SUM(D18:D25)</f>
        <v>1992267900</v>
      </c>
      <c r="E26" s="168">
        <f>SUM(E18:E25)</f>
        <v>-3573230</v>
      </c>
      <c r="F26" s="168"/>
      <c r="G26" s="168"/>
      <c r="H26" s="168"/>
      <c r="I26" s="168"/>
      <c r="J26" s="168">
        <f>SUM(J18:J25)</f>
        <v>84570855.25</v>
      </c>
      <c r="K26" s="168">
        <f>SUM(D26:J26)</f>
        <v>2073265525.25</v>
      </c>
    </row>
    <row r="27" spans="2:11" ht="15" customHeight="1" x14ac:dyDescent="0.2">
      <c r="B27" s="148"/>
      <c r="C27" s="169"/>
      <c r="D27" s="170"/>
      <c r="E27" s="170"/>
      <c r="F27" s="170"/>
      <c r="G27" s="170"/>
      <c r="H27" s="170"/>
      <c r="I27" s="170"/>
      <c r="J27" s="170"/>
      <c r="K27" s="170"/>
    </row>
    <row r="28" spans="2:11" ht="15" customHeight="1" x14ac:dyDescent="0.2">
      <c r="B28" s="148"/>
      <c r="C28" s="169"/>
      <c r="D28" s="171"/>
      <c r="E28" s="171"/>
      <c r="F28" s="171"/>
      <c r="G28" s="171"/>
      <c r="H28" s="171"/>
      <c r="I28" s="171"/>
      <c r="J28" s="171"/>
      <c r="K28" s="172"/>
    </row>
    <row r="29" spans="2:11" ht="15" customHeight="1" x14ac:dyDescent="0.2">
      <c r="B29" s="148"/>
      <c r="C29" s="169"/>
      <c r="D29" s="171"/>
      <c r="E29" s="171"/>
      <c r="F29" s="171"/>
      <c r="G29" s="171"/>
      <c r="H29" s="171"/>
      <c r="I29" s="171"/>
      <c r="J29" s="171"/>
      <c r="K29" s="172"/>
    </row>
    <row r="30" spans="2:11" ht="15" customHeight="1" x14ac:dyDescent="0.2">
      <c r="B30" s="148"/>
      <c r="C30" s="169"/>
      <c r="I30" s="171"/>
      <c r="J30" s="171"/>
      <c r="K30" s="172"/>
    </row>
    <row r="31" spans="2:11" x14ac:dyDescent="0.2">
      <c r="B31" s="148"/>
      <c r="C31" s="148"/>
      <c r="I31" s="148"/>
      <c r="K31" s="173"/>
    </row>
    <row r="32" spans="2:11" x14ac:dyDescent="0.2">
      <c r="C32" s="146"/>
      <c r="D32" s="146" t="s">
        <v>618</v>
      </c>
    </row>
    <row r="33" spans="3:11" x14ac:dyDescent="0.2">
      <c r="C33" s="146"/>
      <c r="D33" s="146"/>
    </row>
    <row r="34" spans="3:11" x14ac:dyDescent="0.2">
      <c r="D34" s="146" t="s">
        <v>617</v>
      </c>
    </row>
    <row r="35" spans="3:11" x14ac:dyDescent="0.2">
      <c r="D35" s="146"/>
    </row>
    <row r="36" spans="3:11" x14ac:dyDescent="0.2"/>
    <row r="37" spans="3:11" x14ac:dyDescent="0.2">
      <c r="C37" s="146"/>
      <c r="K37" s="174"/>
    </row>
    <row r="38" spans="3:11" x14ac:dyDescent="0.2"/>
    <row r="39" spans="3:11" ht="12.75" hidden="1" customHeight="1" x14ac:dyDescent="0.2">
      <c r="G39" s="155"/>
    </row>
    <row r="40" spans="3:11" x14ac:dyDescent="0.2"/>
    <row r="41" spans="3:11" x14ac:dyDescent="0.2"/>
    <row r="42" spans="3:11" x14ac:dyDescent="0.2"/>
    <row r="43" spans="3:11" x14ac:dyDescent="0.2"/>
    <row r="44" spans="3:11" x14ac:dyDescent="0.2"/>
    <row r="45" spans="3:11" x14ac:dyDescent="0.2"/>
    <row r="46" spans="3:11" x14ac:dyDescent="0.2"/>
    <row r="47" spans="3:11" x14ac:dyDescent="0.2"/>
    <row r="48" spans="3:11" x14ac:dyDescent="0.2"/>
    <row r="49" x14ac:dyDescent="0.2"/>
    <row r="50" x14ac:dyDescent="0.2"/>
    <row r="51" x14ac:dyDescent="0.2"/>
    <row r="52" x14ac:dyDescent="0.2"/>
    <row r="53" x14ac:dyDescent="0.2"/>
    <row r="54" x14ac:dyDescent="0.2"/>
    <row r="55" x14ac:dyDescent="0.2"/>
  </sheetData>
  <phoneticPr fontId="22" type="noConversion"/>
  <dataValidations count="1">
    <dataValidation allowBlank="1" showInputMessage="1" showErrorMessage="1" prompt="D баганад өмнөх улирлын мөнгөн гүйлгээг оруулна уу." sqref="K8"/>
  </dataValidations>
  <pageMargins left="0.74803149606299213" right="0.23622047244094491" top="0.31496062992125984" bottom="0.23622047244094491" header="0.51181102362204722" footer="0.51181102362204722"/>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indexed="13"/>
  </sheetPr>
  <dimension ref="A1:AF210"/>
  <sheetViews>
    <sheetView showZeros="0" tabSelected="1" zoomScaleNormal="100" workbookViewId="0">
      <pane xSplit="2" ySplit="9" topLeftCell="C10" activePane="bottomRight" state="frozen"/>
      <selection activeCell="C11" sqref="C11"/>
      <selection pane="topRight" activeCell="C11" sqref="C11"/>
      <selection pane="bottomLeft" activeCell="C11" sqref="C11"/>
      <selection pane="bottomRight" sqref="A1:A1048576"/>
    </sheetView>
  </sheetViews>
  <sheetFormatPr defaultColWidth="0" defaultRowHeight="12.75" zeroHeight="1" x14ac:dyDescent="0.2"/>
  <cols>
    <col min="1" max="1" width="7" style="20" customWidth="1"/>
    <col min="2" max="2" width="52.42578125" style="93" customWidth="1"/>
    <col min="3" max="3" width="20.5703125" style="93" customWidth="1"/>
    <col min="4" max="4" width="20.5703125" style="93" hidden="1" customWidth="1"/>
    <col min="5" max="5" width="21.5703125" style="107" customWidth="1"/>
    <col min="6" max="6" width="22.140625" style="107" hidden="1" customWidth="1"/>
    <col min="7" max="7" width="17.42578125" style="104" hidden="1" customWidth="1"/>
    <col min="8" max="8" width="36" style="104" hidden="1" customWidth="1"/>
    <col min="9" max="9" width="11.42578125" style="104" hidden="1" customWidth="1"/>
    <col min="10" max="10" width="10.7109375" style="104" hidden="1" customWidth="1"/>
    <col min="11" max="11" width="10.85546875" style="104" hidden="1" customWidth="1"/>
    <col min="12" max="31" width="9.140625" style="104" hidden="1" customWidth="1"/>
    <col min="32" max="32" width="36" style="104" hidden="1" customWidth="1"/>
    <col min="33" max="16384" width="9.140625" style="104" hidden="1"/>
  </cols>
  <sheetData>
    <row r="1" spans="1:6" x14ac:dyDescent="0.2">
      <c r="E1" s="20"/>
    </row>
    <row r="2" spans="1:6" x14ac:dyDescent="0.2">
      <c r="A2" s="524" t="s">
        <v>71</v>
      </c>
      <c r="B2" s="524"/>
      <c r="C2" s="524"/>
      <c r="D2" s="498"/>
      <c r="E2" s="200"/>
      <c r="F2" s="175"/>
    </row>
    <row r="3" spans="1:6" x14ac:dyDescent="0.2">
      <c r="E3" s="20"/>
    </row>
    <row r="4" spans="1:6" x14ac:dyDescent="0.2">
      <c r="A4" s="93"/>
      <c r="B4" s="206" t="s">
        <v>637</v>
      </c>
      <c r="C4" s="155"/>
      <c r="D4" s="155"/>
      <c r="E4" s="176" t="s">
        <v>635</v>
      </c>
    </row>
    <row r="5" spans="1:6" x14ac:dyDescent="0.2">
      <c r="B5" s="65" t="s">
        <v>548</v>
      </c>
      <c r="C5" s="65"/>
      <c r="D5" s="65"/>
      <c r="E5" s="105"/>
    </row>
    <row r="6" spans="1:6" x14ac:dyDescent="0.2">
      <c r="E6" s="20" t="s">
        <v>273</v>
      </c>
    </row>
    <row r="7" spans="1:6" ht="26.25" customHeight="1" x14ac:dyDescent="0.2">
      <c r="A7" s="154" t="s">
        <v>5</v>
      </c>
      <c r="B7" s="143" t="s">
        <v>549</v>
      </c>
      <c r="C7" s="488" t="s">
        <v>619</v>
      </c>
      <c r="D7" s="488"/>
      <c r="E7" s="201" t="s">
        <v>635</v>
      </c>
      <c r="F7" s="177"/>
    </row>
    <row r="8" spans="1:6" x14ac:dyDescent="0.2">
      <c r="A8" s="154"/>
      <c r="B8" s="143"/>
      <c r="C8" s="143"/>
      <c r="D8" s="143"/>
      <c r="E8" s="154"/>
      <c r="F8" s="177"/>
    </row>
    <row r="9" spans="1:6" ht="15.75" customHeight="1" x14ac:dyDescent="0.2">
      <c r="A9" s="87">
        <v>1</v>
      </c>
      <c r="B9" s="178" t="s">
        <v>554</v>
      </c>
      <c r="C9" s="489"/>
      <c r="D9" s="489"/>
      <c r="E9" s="505">
        <v>44919970.950000003</v>
      </c>
      <c r="F9" s="179"/>
    </row>
    <row r="10" spans="1:6" ht="15.75" customHeight="1" x14ac:dyDescent="0.2">
      <c r="A10" s="180" t="s">
        <v>72</v>
      </c>
      <c r="B10" s="181" t="s">
        <v>555</v>
      </c>
      <c r="C10" s="485"/>
      <c r="D10" s="77">
        <v>3242201477.48</v>
      </c>
      <c r="E10" s="77">
        <v>1403770472.9100001</v>
      </c>
      <c r="F10" s="36"/>
    </row>
    <row r="11" spans="1:6" ht="15" customHeight="1" x14ac:dyDescent="0.2">
      <c r="A11" s="202"/>
      <c r="B11" s="182" t="s">
        <v>556</v>
      </c>
      <c r="C11" s="490"/>
      <c r="D11" s="77">
        <v>589818176</v>
      </c>
      <c r="E11" s="77">
        <v>270510999.87</v>
      </c>
      <c r="F11" s="183"/>
    </row>
    <row r="12" spans="1:6" ht="14.25" customHeight="1" x14ac:dyDescent="0.2">
      <c r="A12" s="203"/>
      <c r="B12" s="182" t="s">
        <v>228</v>
      </c>
      <c r="C12" s="490"/>
      <c r="D12" s="77">
        <v>20932077.010000002</v>
      </c>
      <c r="E12" s="77">
        <v>6338799.6900000004</v>
      </c>
      <c r="F12" s="183"/>
    </row>
    <row r="13" spans="1:6" ht="17.25" customHeight="1" x14ac:dyDescent="0.2">
      <c r="A13" s="203"/>
      <c r="B13" s="182" t="s">
        <v>623</v>
      </c>
      <c r="C13" s="490"/>
      <c r="D13" s="77">
        <v>19741621.16</v>
      </c>
      <c r="E13" s="77">
        <v>7116682.4000000004</v>
      </c>
      <c r="F13" s="183"/>
    </row>
    <row r="14" spans="1:6" ht="17.25" customHeight="1" x14ac:dyDescent="0.2">
      <c r="A14" s="203"/>
      <c r="B14" s="182" t="s">
        <v>624</v>
      </c>
      <c r="C14" s="490"/>
      <c r="D14" s="77">
        <v>32958.31</v>
      </c>
      <c r="E14" s="77">
        <v>2360.65</v>
      </c>
      <c r="F14" s="183"/>
    </row>
    <row r="15" spans="1:6" ht="17.25" customHeight="1" x14ac:dyDescent="0.2">
      <c r="A15" s="203"/>
      <c r="B15" s="182" t="s">
        <v>229</v>
      </c>
      <c r="C15" s="491"/>
      <c r="D15" s="78"/>
      <c r="E15" s="78"/>
      <c r="F15" s="36"/>
    </row>
    <row r="16" spans="1:6" ht="17.25" customHeight="1" x14ac:dyDescent="0.2">
      <c r="A16" s="189"/>
      <c r="B16" s="182" t="s">
        <v>230</v>
      </c>
      <c r="C16" s="490"/>
      <c r="D16" s="77">
        <v>2611676645</v>
      </c>
      <c r="E16" s="77">
        <v>1119801630.3</v>
      </c>
      <c r="F16" s="183"/>
    </row>
    <row r="17" spans="1:24" ht="17.25" customHeight="1" x14ac:dyDescent="0.2">
      <c r="A17" s="180">
        <v>1.2</v>
      </c>
      <c r="B17" s="182" t="s">
        <v>231</v>
      </c>
      <c r="C17" s="484">
        <f>-C26</f>
        <v>20090340</v>
      </c>
      <c r="D17" s="484">
        <f>-(+D18+D19+D20+D21+D22+D23+D24+D25)</f>
        <v>-3257003440.3999996</v>
      </c>
      <c r="E17" s="484">
        <v>1358850501.95</v>
      </c>
      <c r="F17" s="183"/>
    </row>
    <row r="18" spans="1:24" ht="15" customHeight="1" x14ac:dyDescent="0.2">
      <c r="A18" s="202"/>
      <c r="B18" s="182" t="s">
        <v>232</v>
      </c>
      <c r="C18" s="492">
        <v>13676800</v>
      </c>
      <c r="D18" s="492">
        <v>47541490</v>
      </c>
      <c r="E18" s="77">
        <v>24552604</v>
      </c>
      <c r="F18" s="183"/>
      <c r="S18" s="184"/>
      <c r="T18" s="184"/>
      <c r="U18" s="184"/>
      <c r="V18" s="184"/>
      <c r="W18" s="184"/>
      <c r="X18" s="184"/>
    </row>
    <row r="19" spans="1:24" ht="15.75" customHeight="1" x14ac:dyDescent="0.2">
      <c r="A19" s="203"/>
      <c r="B19" s="182" t="s">
        <v>233</v>
      </c>
      <c r="C19" s="492">
        <v>3864000</v>
      </c>
      <c r="D19" s="492">
        <v>12828898.039999999</v>
      </c>
      <c r="E19" s="77">
        <v>9894775.9199999999</v>
      </c>
      <c r="F19" s="183"/>
      <c r="M19" s="184"/>
    </row>
    <row r="20" spans="1:24" ht="15" customHeight="1" x14ac:dyDescent="0.2">
      <c r="A20" s="203"/>
      <c r="B20" s="182" t="s">
        <v>625</v>
      </c>
      <c r="C20" s="492"/>
      <c r="D20" s="77">
        <v>16727080</v>
      </c>
      <c r="E20" s="77">
        <v>9896102</v>
      </c>
      <c r="F20" s="183"/>
      <c r="M20" s="184"/>
      <c r="N20" s="184"/>
      <c r="O20" s="184"/>
    </row>
    <row r="21" spans="1:24" ht="15" customHeight="1" x14ac:dyDescent="0.2">
      <c r="A21" s="203"/>
      <c r="B21" s="182" t="s">
        <v>234</v>
      </c>
      <c r="C21" s="492"/>
      <c r="D21" s="77">
        <v>5781392.1299999999</v>
      </c>
      <c r="E21" s="77">
        <v>8332343.21</v>
      </c>
      <c r="F21" s="183"/>
    </row>
    <row r="22" spans="1:24" ht="15" customHeight="1" x14ac:dyDescent="0.2">
      <c r="A22" s="203"/>
      <c r="B22" s="182" t="s">
        <v>235</v>
      </c>
      <c r="C22" s="492"/>
      <c r="D22" s="77">
        <v>3328866</v>
      </c>
      <c r="E22" s="77">
        <v>10885746</v>
      </c>
      <c r="F22" s="183"/>
      <c r="M22" s="184"/>
      <c r="N22" s="184"/>
    </row>
    <row r="23" spans="1:24" ht="14.25" customHeight="1" x14ac:dyDescent="0.2">
      <c r="A23" s="203"/>
      <c r="B23" s="182" t="s">
        <v>622</v>
      </c>
      <c r="C23" s="492"/>
      <c r="D23" s="77">
        <v>73989870</v>
      </c>
      <c r="E23" s="77">
        <v>14159900</v>
      </c>
      <c r="F23" s="183"/>
      <c r="M23" s="184"/>
      <c r="N23" s="184"/>
      <c r="O23" s="184"/>
      <c r="P23" s="184"/>
    </row>
    <row r="24" spans="1:24" ht="14.25" customHeight="1" x14ac:dyDescent="0.2">
      <c r="A24" s="203"/>
      <c r="B24" s="182" t="s">
        <v>236</v>
      </c>
      <c r="C24" s="492">
        <v>973440</v>
      </c>
      <c r="D24" s="492">
        <v>47614374.759999998</v>
      </c>
      <c r="E24" s="77">
        <v>34116189.939999998</v>
      </c>
      <c r="F24" s="183"/>
      <c r="R24" s="184"/>
      <c r="S24" s="184"/>
      <c r="T24" s="184"/>
      <c r="U24" s="184"/>
    </row>
    <row r="25" spans="1:24" ht="15" customHeight="1" x14ac:dyDescent="0.2">
      <c r="A25" s="189"/>
      <c r="B25" s="182" t="s">
        <v>237</v>
      </c>
      <c r="C25" s="492">
        <v>1576100</v>
      </c>
      <c r="D25" s="492">
        <v>3049191469.4699998</v>
      </c>
      <c r="E25" s="77">
        <v>1247012840.8800001</v>
      </c>
      <c r="F25" s="183"/>
    </row>
    <row r="26" spans="1:24" ht="15" customHeight="1" x14ac:dyDescent="0.2">
      <c r="A26" s="87">
        <v>1.3</v>
      </c>
      <c r="B26" s="185" t="s">
        <v>557</v>
      </c>
      <c r="C26" s="485">
        <f>-SUM(C18:C25)</f>
        <v>-20090340</v>
      </c>
      <c r="D26" s="485">
        <f>+D17+D10</f>
        <v>-14801962.919999599</v>
      </c>
      <c r="E26" s="78">
        <v>5285692</v>
      </c>
      <c r="F26" s="46"/>
    </row>
    <row r="27" spans="1:24" ht="15" customHeight="1" x14ac:dyDescent="0.2">
      <c r="A27" s="87">
        <v>2</v>
      </c>
      <c r="B27" s="185" t="s">
        <v>558</v>
      </c>
      <c r="C27" s="493"/>
      <c r="D27" s="493"/>
      <c r="E27" s="77"/>
      <c r="F27" s="186"/>
    </row>
    <row r="28" spans="1:24" ht="15" customHeight="1" x14ac:dyDescent="0.2">
      <c r="A28" s="202"/>
      <c r="B28" s="182" t="s">
        <v>555</v>
      </c>
      <c r="C28" s="484"/>
      <c r="D28" s="484"/>
      <c r="E28" s="77"/>
      <c r="F28" s="183"/>
    </row>
    <row r="29" spans="1:24" ht="15" customHeight="1" x14ac:dyDescent="0.2">
      <c r="A29" s="203"/>
      <c r="B29" s="182" t="s">
        <v>238</v>
      </c>
      <c r="C29" s="490"/>
      <c r="D29" s="490"/>
      <c r="E29" s="77"/>
      <c r="F29" s="183"/>
    </row>
    <row r="30" spans="1:24" ht="15.75" customHeight="1" x14ac:dyDescent="0.2">
      <c r="A30" s="203"/>
      <c r="B30" s="182" t="s">
        <v>239</v>
      </c>
      <c r="C30" s="490"/>
      <c r="D30" s="490"/>
      <c r="E30" s="77"/>
      <c r="F30" s="183"/>
      <c r="H30" s="187"/>
    </row>
    <row r="31" spans="1:24" ht="15.75" customHeight="1" x14ac:dyDescent="0.2">
      <c r="A31" s="203"/>
      <c r="B31" s="182" t="s">
        <v>240</v>
      </c>
      <c r="C31" s="490"/>
      <c r="D31" s="490"/>
      <c r="E31" s="77"/>
      <c r="F31" s="183"/>
      <c r="H31" s="187"/>
    </row>
    <row r="32" spans="1:24" ht="15.75" customHeight="1" x14ac:dyDescent="0.2">
      <c r="A32" s="203"/>
      <c r="B32" s="182" t="s">
        <v>241</v>
      </c>
      <c r="C32" s="490"/>
      <c r="D32" s="490"/>
      <c r="E32" s="77"/>
      <c r="F32" s="183"/>
    </row>
    <row r="33" spans="1:8" ht="15" customHeight="1" x14ac:dyDescent="0.2">
      <c r="A33" s="203"/>
      <c r="B33" s="182" t="s">
        <v>242</v>
      </c>
      <c r="C33" s="493"/>
      <c r="D33" s="493"/>
      <c r="E33" s="77"/>
      <c r="F33" s="46"/>
    </row>
    <row r="34" spans="1:8" ht="15" customHeight="1" x14ac:dyDescent="0.2">
      <c r="A34" s="203"/>
      <c r="B34" s="182" t="s">
        <v>243</v>
      </c>
      <c r="C34" s="493"/>
      <c r="D34" s="493"/>
      <c r="E34" s="77"/>
      <c r="F34" s="186"/>
    </row>
    <row r="35" spans="1:8" ht="15" customHeight="1" x14ac:dyDescent="0.2">
      <c r="A35" s="203"/>
      <c r="B35" s="182" t="s">
        <v>244</v>
      </c>
      <c r="C35" s="490"/>
      <c r="D35" s="490"/>
      <c r="E35" s="77"/>
      <c r="F35" s="183"/>
    </row>
    <row r="36" spans="1:8" ht="15.75" customHeight="1" x14ac:dyDescent="0.2">
      <c r="A36" s="189"/>
      <c r="B36" s="182"/>
      <c r="C36" s="490"/>
      <c r="D36" s="490"/>
      <c r="E36" s="77"/>
      <c r="F36" s="183"/>
      <c r="G36" s="188"/>
      <c r="H36" s="188"/>
    </row>
    <row r="37" spans="1:8" ht="15.75" customHeight="1" x14ac:dyDescent="0.2">
      <c r="A37" s="180">
        <v>2.2000000000000002</v>
      </c>
      <c r="B37" s="182" t="s">
        <v>231</v>
      </c>
      <c r="C37" s="484"/>
      <c r="D37" s="484"/>
      <c r="E37" s="77"/>
      <c r="F37" s="183"/>
    </row>
    <row r="38" spans="1:8" ht="15.75" customHeight="1" x14ac:dyDescent="0.2">
      <c r="A38" s="202"/>
      <c r="B38" s="182" t="s">
        <v>245</v>
      </c>
      <c r="C38" s="490"/>
      <c r="D38" s="490"/>
      <c r="E38" s="77"/>
      <c r="F38" s="183"/>
    </row>
    <row r="39" spans="1:8" ht="16.5" customHeight="1" x14ac:dyDescent="0.2">
      <c r="A39" s="203"/>
      <c r="B39" s="182" t="s">
        <v>246</v>
      </c>
      <c r="C39" s="490"/>
      <c r="D39" s="490"/>
      <c r="E39" s="77"/>
      <c r="F39" s="183"/>
    </row>
    <row r="40" spans="1:8" ht="16.5" customHeight="1" x14ac:dyDescent="0.2">
      <c r="A40" s="203"/>
      <c r="B40" s="182" t="s">
        <v>247</v>
      </c>
      <c r="C40" s="490"/>
      <c r="D40" s="490"/>
      <c r="E40" s="77"/>
      <c r="F40" s="183"/>
    </row>
    <row r="41" spans="1:8" ht="15" customHeight="1" x14ac:dyDescent="0.2">
      <c r="A41" s="203"/>
      <c r="B41" s="182" t="s">
        <v>248</v>
      </c>
      <c r="C41" s="490"/>
      <c r="D41" s="490"/>
      <c r="E41" s="77"/>
      <c r="F41" s="183"/>
    </row>
    <row r="42" spans="1:8" ht="15.75" customHeight="1" x14ac:dyDescent="0.2">
      <c r="A42" s="203"/>
      <c r="B42" s="182" t="s">
        <v>249</v>
      </c>
      <c r="C42" s="490"/>
      <c r="D42" s="490"/>
      <c r="E42" s="77"/>
      <c r="F42" s="183"/>
    </row>
    <row r="43" spans="1:8" ht="16.5" customHeight="1" x14ac:dyDescent="0.2">
      <c r="A43" s="189"/>
      <c r="B43" s="182"/>
      <c r="C43" s="490"/>
      <c r="D43" s="77">
        <v>-61778843.560000002</v>
      </c>
      <c r="E43" s="77">
        <v>5285692</v>
      </c>
      <c r="F43" s="183"/>
    </row>
    <row r="44" spans="1:8" ht="16.5" customHeight="1" x14ac:dyDescent="0.2">
      <c r="A44" s="189">
        <v>2.2999999999999998</v>
      </c>
      <c r="B44" s="185" t="s">
        <v>250</v>
      </c>
      <c r="C44" s="485"/>
      <c r="D44" s="78">
        <f>SUM(D42:D43)</f>
        <v>-61778843.560000002</v>
      </c>
      <c r="E44" s="78">
        <f>SUM(E42:E43)</f>
        <v>5285692</v>
      </c>
      <c r="F44" s="183"/>
    </row>
    <row r="45" spans="1:8" ht="16.5" customHeight="1" x14ac:dyDescent="0.2">
      <c r="A45" s="190">
        <v>3</v>
      </c>
      <c r="B45" s="185" t="s">
        <v>251</v>
      </c>
      <c r="C45" s="490"/>
      <c r="D45" s="490"/>
      <c r="E45" s="77"/>
      <c r="F45" s="183"/>
    </row>
    <row r="46" spans="1:8" ht="15" customHeight="1" x14ac:dyDescent="0.2">
      <c r="A46" s="189">
        <v>3.1</v>
      </c>
      <c r="B46" s="182" t="s">
        <v>555</v>
      </c>
      <c r="C46" s="484"/>
      <c r="D46" s="484"/>
      <c r="E46" s="77"/>
      <c r="F46" s="183"/>
    </row>
    <row r="47" spans="1:8" ht="15" customHeight="1" x14ac:dyDescent="0.2">
      <c r="A47" s="204"/>
      <c r="B47" s="182" t="s">
        <v>252</v>
      </c>
      <c r="C47" s="492">
        <v>20000000</v>
      </c>
      <c r="D47" s="492"/>
      <c r="E47" s="77"/>
      <c r="F47" s="183"/>
    </row>
    <row r="48" spans="1:8" ht="15.75" customHeight="1" x14ac:dyDescent="0.2">
      <c r="A48" s="205"/>
      <c r="B48" s="182" t="s">
        <v>253</v>
      </c>
      <c r="C48" s="490"/>
      <c r="D48" s="490"/>
      <c r="E48" s="77"/>
      <c r="F48" s="183"/>
      <c r="H48" s="187"/>
    </row>
    <row r="49" spans="1:8" ht="15.75" customHeight="1" x14ac:dyDescent="0.2">
      <c r="A49" s="205"/>
      <c r="B49" s="182" t="s">
        <v>254</v>
      </c>
      <c r="C49" s="490"/>
      <c r="D49" s="490"/>
      <c r="E49" s="77"/>
      <c r="F49" s="183"/>
      <c r="H49" s="187"/>
    </row>
    <row r="50" spans="1:8" ht="15.75" customHeight="1" x14ac:dyDescent="0.2">
      <c r="A50" s="190"/>
      <c r="B50" s="182"/>
      <c r="C50" s="490"/>
      <c r="D50" s="490"/>
      <c r="E50" s="77"/>
      <c r="F50" s="183"/>
    </row>
    <row r="51" spans="1:8" ht="16.5" customHeight="1" x14ac:dyDescent="0.2">
      <c r="A51" s="189">
        <v>3.2</v>
      </c>
      <c r="B51" s="182" t="s">
        <v>231</v>
      </c>
      <c r="C51" s="484"/>
      <c r="D51" s="484"/>
      <c r="E51" s="77"/>
      <c r="F51" s="183"/>
    </row>
    <row r="52" spans="1:8" ht="16.5" customHeight="1" x14ac:dyDescent="0.2">
      <c r="A52" s="202"/>
      <c r="B52" s="182" t="s">
        <v>255</v>
      </c>
      <c r="C52" s="490"/>
      <c r="D52" s="490"/>
      <c r="E52" s="77"/>
      <c r="F52" s="183"/>
    </row>
    <row r="53" spans="1:8" ht="16.5" customHeight="1" x14ac:dyDescent="0.2">
      <c r="A53" s="203"/>
      <c r="B53" s="182" t="s">
        <v>256</v>
      </c>
      <c r="C53" s="490"/>
      <c r="D53" s="490"/>
      <c r="E53" s="77"/>
      <c r="F53" s="183"/>
    </row>
    <row r="54" spans="1:8" ht="16.5" customHeight="1" x14ac:dyDescent="0.2">
      <c r="A54" s="203"/>
      <c r="B54" s="182" t="s">
        <v>257</v>
      </c>
      <c r="C54" s="490"/>
      <c r="D54" s="490"/>
      <c r="E54" s="77"/>
      <c r="F54" s="183"/>
    </row>
    <row r="55" spans="1:8" ht="16.5" customHeight="1" x14ac:dyDescent="0.2">
      <c r="A55" s="203"/>
      <c r="B55" s="182" t="s">
        <v>258</v>
      </c>
      <c r="C55" s="490"/>
      <c r="D55" s="490"/>
      <c r="E55" s="77"/>
      <c r="F55" s="183"/>
    </row>
    <row r="56" spans="1:8" ht="16.5" customHeight="1" x14ac:dyDescent="0.2">
      <c r="A56" s="189"/>
      <c r="B56" s="182"/>
      <c r="C56" s="490"/>
      <c r="D56" s="490"/>
      <c r="E56" s="77"/>
      <c r="F56" s="183"/>
    </row>
    <row r="57" spans="1:8" x14ac:dyDescent="0.2">
      <c r="A57" s="87">
        <v>3.3</v>
      </c>
      <c r="B57" s="185" t="s">
        <v>559</v>
      </c>
      <c r="C57" s="494">
        <f>SUM(C47:C56)</f>
        <v>20000000</v>
      </c>
      <c r="D57" s="494"/>
      <c r="E57" s="483"/>
      <c r="F57" s="46"/>
    </row>
    <row r="58" spans="1:8" x14ac:dyDescent="0.2">
      <c r="A58" s="87">
        <v>4</v>
      </c>
      <c r="B58" s="178" t="s">
        <v>560</v>
      </c>
      <c r="C58" s="495">
        <f>+C26+C47</f>
        <v>-90340</v>
      </c>
      <c r="D58" s="495">
        <v>-76580806.480000004</v>
      </c>
      <c r="E58" s="483">
        <v>39634278.960000001</v>
      </c>
      <c r="F58" s="46"/>
    </row>
    <row r="59" spans="1:8" x14ac:dyDescent="0.2">
      <c r="A59" s="87">
        <v>5</v>
      </c>
      <c r="B59" s="178" t="s">
        <v>561</v>
      </c>
      <c r="C59" s="496">
        <v>439385</v>
      </c>
      <c r="D59" s="496">
        <v>332495631.32999998</v>
      </c>
      <c r="E59" s="78">
        <v>255914824.84999999</v>
      </c>
      <c r="F59" s="61"/>
    </row>
    <row r="60" spans="1:8" x14ac:dyDescent="0.2">
      <c r="A60" s="87">
        <v>6</v>
      </c>
      <c r="B60" s="178" t="s">
        <v>562</v>
      </c>
      <c r="C60" s="496">
        <v>349045</v>
      </c>
      <c r="D60" s="496">
        <v>255914824.84999999</v>
      </c>
      <c r="E60" s="35">
        <v>303354148.81</v>
      </c>
      <c r="F60" s="46"/>
    </row>
    <row r="61" spans="1:8" x14ac:dyDescent="0.2">
      <c r="E61" s="61"/>
      <c r="F61" s="191"/>
    </row>
    <row r="62" spans="1:8" x14ac:dyDescent="0.2">
      <c r="E62" s="61"/>
      <c r="F62" s="191"/>
    </row>
    <row r="63" spans="1:8" x14ac:dyDescent="0.2">
      <c r="B63" s="3" t="str">
        <f>balance!B81</f>
        <v>Захирал____________________ /Б.ЗОЛЖАРГАЛ/</v>
      </c>
      <c r="C63" s="3"/>
      <c r="D63" s="3"/>
      <c r="F63" s="191"/>
    </row>
    <row r="64" spans="1:8" x14ac:dyDescent="0.2"/>
    <row r="65" spans="1:10" x14ac:dyDescent="0.2">
      <c r="B65" s="93" t="str">
        <f>balance!B83</f>
        <v>Ерөнхий нягтлан бодогч/________________ /Ц.БИЛЭГ-ӨРНӨХ/</v>
      </c>
    </row>
    <row r="66" spans="1:10" x14ac:dyDescent="0.2"/>
    <row r="67" spans="1:10" x14ac:dyDescent="0.2"/>
    <row r="68" spans="1:10" x14ac:dyDescent="0.2"/>
    <row r="69" spans="1:10" x14ac:dyDescent="0.2"/>
    <row r="70" spans="1:10" hidden="1" x14ac:dyDescent="0.2">
      <c r="A70" s="192"/>
      <c r="B70" s="193" t="s">
        <v>77</v>
      </c>
      <c r="C70" s="193"/>
      <c r="D70" s="193"/>
      <c r="E70" s="194" t="s">
        <v>78</v>
      </c>
    </row>
    <row r="71" spans="1:10" hidden="1" x14ac:dyDescent="0.2">
      <c r="A71" s="192"/>
      <c r="B71" s="195" t="s">
        <v>82</v>
      </c>
      <c r="C71" s="195"/>
      <c r="D71" s="195"/>
      <c r="E71" s="196">
        <v>959000</v>
      </c>
      <c r="H71" s="197"/>
      <c r="I71" s="197" t="s">
        <v>79</v>
      </c>
      <c r="J71" s="197" t="s">
        <v>80</v>
      </c>
    </row>
    <row r="72" spans="1:10" hidden="1" x14ac:dyDescent="0.2">
      <c r="A72" s="192"/>
      <c r="B72" s="195" t="s">
        <v>83</v>
      </c>
      <c r="C72" s="195"/>
      <c r="D72" s="195"/>
      <c r="E72" s="196">
        <v>0</v>
      </c>
      <c r="H72" s="197" t="s">
        <v>82</v>
      </c>
      <c r="I72" s="197">
        <v>959000</v>
      </c>
      <c r="J72" s="197" t="e">
        <v>#VALUE!</v>
      </c>
    </row>
    <row r="73" spans="1:10" hidden="1" x14ac:dyDescent="0.2">
      <c r="A73" s="192"/>
      <c r="B73" s="195" t="s">
        <v>84</v>
      </c>
      <c r="C73" s="195"/>
      <c r="D73" s="195"/>
      <c r="E73" s="196">
        <v>0</v>
      </c>
      <c r="H73" s="197" t="s">
        <v>82</v>
      </c>
      <c r="I73" s="197">
        <v>0</v>
      </c>
      <c r="J73" s="197">
        <v>0</v>
      </c>
    </row>
    <row r="74" spans="1:10" hidden="1" x14ac:dyDescent="0.2">
      <c r="A74" s="192"/>
      <c r="B74" s="195" t="s">
        <v>85</v>
      </c>
      <c r="C74" s="195"/>
      <c r="D74" s="195"/>
      <c r="E74" s="196">
        <v>0</v>
      </c>
      <c r="F74" s="198" t="s">
        <v>73</v>
      </c>
      <c r="H74" s="197" t="s">
        <v>82</v>
      </c>
      <c r="I74" s="197">
        <v>0</v>
      </c>
      <c r="J74" s="197">
        <v>0</v>
      </c>
    </row>
    <row r="75" spans="1:10" hidden="1" x14ac:dyDescent="0.2">
      <c r="A75" s="192"/>
      <c r="B75" s="195" t="s">
        <v>86</v>
      </c>
      <c r="C75" s="195"/>
      <c r="D75" s="195"/>
      <c r="E75" s="196">
        <v>0</v>
      </c>
      <c r="H75" s="197" t="s">
        <v>82</v>
      </c>
      <c r="I75" s="197">
        <v>0</v>
      </c>
      <c r="J75" s="197">
        <v>0</v>
      </c>
    </row>
    <row r="76" spans="1:10" hidden="1" x14ac:dyDescent="0.2">
      <c r="A76" s="192"/>
      <c r="B76" s="195" t="s">
        <v>87</v>
      </c>
      <c r="C76" s="195"/>
      <c r="D76" s="195"/>
      <c r="E76" s="196">
        <v>0</v>
      </c>
      <c r="F76" s="198" t="s">
        <v>73</v>
      </c>
      <c r="H76" s="197" t="s">
        <v>82</v>
      </c>
      <c r="I76" s="197">
        <v>0</v>
      </c>
      <c r="J76" s="197">
        <v>0</v>
      </c>
    </row>
    <row r="77" spans="1:10" hidden="1" x14ac:dyDescent="0.2">
      <c r="A77" s="192"/>
      <c r="B77" s="195" t="s">
        <v>88</v>
      </c>
      <c r="C77" s="195"/>
      <c r="D77" s="195"/>
      <c r="E77" s="196">
        <v>266000</v>
      </c>
      <c r="H77" s="197" t="s">
        <v>82</v>
      </c>
      <c r="I77" s="197">
        <v>0</v>
      </c>
      <c r="J77" s="197">
        <v>0</v>
      </c>
    </row>
    <row r="78" spans="1:10" hidden="1" x14ac:dyDescent="0.2">
      <c r="A78" s="192"/>
      <c r="B78" s="195" t="s">
        <v>89</v>
      </c>
      <c r="C78" s="195"/>
      <c r="D78" s="195"/>
      <c r="E78" s="196">
        <v>0</v>
      </c>
      <c r="H78" s="197" t="s">
        <v>83</v>
      </c>
      <c r="I78" s="197">
        <v>0</v>
      </c>
      <c r="J78" s="197">
        <v>0</v>
      </c>
    </row>
    <row r="79" spans="1:10" hidden="1" x14ac:dyDescent="0.2">
      <c r="A79" s="192"/>
      <c r="B79" s="195" t="s">
        <v>90</v>
      </c>
      <c r="C79" s="195"/>
      <c r="D79" s="195"/>
      <c r="E79" s="196">
        <v>0</v>
      </c>
      <c r="H79" s="197" t="s">
        <v>85</v>
      </c>
      <c r="I79" s="197">
        <v>0</v>
      </c>
      <c r="J79" s="197">
        <v>500000</v>
      </c>
    </row>
    <row r="80" spans="1:10" hidden="1" x14ac:dyDescent="0.2">
      <c r="A80" s="192"/>
      <c r="B80" s="195" t="s">
        <v>91</v>
      </c>
      <c r="C80" s="195"/>
      <c r="D80" s="195"/>
      <c r="E80" s="196">
        <v>0</v>
      </c>
      <c r="H80" s="197" t="s">
        <v>85</v>
      </c>
      <c r="I80" s="197">
        <v>0</v>
      </c>
      <c r="J80" s="197">
        <v>0</v>
      </c>
    </row>
    <row r="81" spans="1:10" hidden="1" x14ac:dyDescent="0.2">
      <c r="A81" s="192"/>
      <c r="B81" s="195">
        <v>0</v>
      </c>
      <c r="C81" s="195"/>
      <c r="D81" s="195"/>
      <c r="E81" s="196">
        <v>0</v>
      </c>
      <c r="H81" s="197" t="s">
        <v>85</v>
      </c>
      <c r="I81" s="197">
        <v>0</v>
      </c>
      <c r="J81" s="197">
        <v>0</v>
      </c>
    </row>
    <row r="82" spans="1:10" hidden="1" x14ac:dyDescent="0.2">
      <c r="A82" s="192"/>
      <c r="B82" s="195" t="s">
        <v>92</v>
      </c>
      <c r="C82" s="195"/>
      <c r="D82" s="195"/>
      <c r="E82" s="196">
        <v>0</v>
      </c>
      <c r="F82" s="198" t="s">
        <v>74</v>
      </c>
      <c r="H82" s="197" t="s">
        <v>86</v>
      </c>
      <c r="I82" s="197">
        <v>0</v>
      </c>
      <c r="J82" s="197">
        <v>0</v>
      </c>
    </row>
    <row r="83" spans="1:10" hidden="1" x14ac:dyDescent="0.2">
      <c r="A83" s="192"/>
      <c r="B83" s="195" t="s">
        <v>93</v>
      </c>
      <c r="C83" s="195"/>
      <c r="D83" s="195"/>
      <c r="E83" s="196">
        <v>0</v>
      </c>
      <c r="H83" s="197" t="s">
        <v>85</v>
      </c>
      <c r="I83" s="197">
        <v>0</v>
      </c>
      <c r="J83" s="197">
        <v>0</v>
      </c>
    </row>
    <row r="84" spans="1:10" hidden="1" x14ac:dyDescent="0.2">
      <c r="A84" s="192"/>
      <c r="B84" s="195" t="s">
        <v>94</v>
      </c>
      <c r="C84" s="195"/>
      <c r="D84" s="195"/>
      <c r="E84" s="196">
        <v>0</v>
      </c>
      <c r="H84" s="197" t="s">
        <v>87</v>
      </c>
      <c r="I84" s="197">
        <v>0</v>
      </c>
      <c r="J84" s="197">
        <v>0</v>
      </c>
    </row>
    <row r="85" spans="1:10" hidden="1" x14ac:dyDescent="0.2">
      <c r="A85" s="192"/>
      <c r="B85" s="195" t="s">
        <v>95</v>
      </c>
      <c r="C85" s="195"/>
      <c r="D85" s="195"/>
      <c r="E85" s="196">
        <v>0</v>
      </c>
      <c r="H85" s="197" t="s">
        <v>85</v>
      </c>
      <c r="I85" s="197">
        <v>0</v>
      </c>
      <c r="J85" s="197">
        <v>0</v>
      </c>
    </row>
    <row r="86" spans="1:10" hidden="1" x14ac:dyDescent="0.2">
      <c r="A86" s="192"/>
      <c r="B86" s="195" t="s">
        <v>96</v>
      </c>
      <c r="C86" s="195"/>
      <c r="D86" s="195"/>
      <c r="E86" s="196">
        <v>0</v>
      </c>
      <c r="H86" s="197" t="s">
        <v>85</v>
      </c>
      <c r="I86" s="197">
        <v>0</v>
      </c>
      <c r="J86" s="197">
        <v>0</v>
      </c>
    </row>
    <row r="87" spans="1:10" hidden="1" x14ac:dyDescent="0.2">
      <c r="A87" s="192"/>
      <c r="B87" s="195" t="s">
        <v>97</v>
      </c>
      <c r="C87" s="195"/>
      <c r="D87" s="195"/>
      <c r="E87" s="196">
        <v>0</v>
      </c>
      <c r="H87" s="197" t="s">
        <v>88</v>
      </c>
      <c r="I87" s="197">
        <v>130000</v>
      </c>
      <c r="J87" s="197">
        <v>0</v>
      </c>
    </row>
    <row r="88" spans="1:10" hidden="1" x14ac:dyDescent="0.2">
      <c r="A88" s="192"/>
      <c r="B88" s="195" t="s">
        <v>98</v>
      </c>
      <c r="C88" s="195"/>
      <c r="D88" s="195"/>
      <c r="E88" s="196">
        <v>0</v>
      </c>
      <c r="H88" s="197" t="s">
        <v>88</v>
      </c>
      <c r="I88" s="197">
        <v>0</v>
      </c>
      <c r="J88" s="197">
        <v>0</v>
      </c>
    </row>
    <row r="89" spans="1:10" hidden="1" x14ac:dyDescent="0.2">
      <c r="A89" s="192"/>
      <c r="B89" s="195" t="s">
        <v>99</v>
      </c>
      <c r="C89" s="195"/>
      <c r="D89" s="195"/>
      <c r="E89" s="196">
        <v>0</v>
      </c>
      <c r="H89" s="197" t="s">
        <v>88</v>
      </c>
      <c r="I89" s="197">
        <v>0</v>
      </c>
      <c r="J89" s="197">
        <v>0</v>
      </c>
    </row>
    <row r="90" spans="1:10" hidden="1" x14ac:dyDescent="0.2">
      <c r="A90" s="192"/>
      <c r="B90" s="195" t="s">
        <v>84</v>
      </c>
      <c r="C90" s="195"/>
      <c r="D90" s="195"/>
      <c r="E90" s="196">
        <v>0</v>
      </c>
      <c r="H90" s="197" t="s">
        <v>88</v>
      </c>
      <c r="I90" s="197">
        <v>0</v>
      </c>
      <c r="J90" s="197">
        <v>0</v>
      </c>
    </row>
    <row r="91" spans="1:10" hidden="1" x14ac:dyDescent="0.2">
      <c r="A91" s="192"/>
      <c r="B91" s="195">
        <v>0</v>
      </c>
      <c r="C91" s="195"/>
      <c r="D91" s="195"/>
      <c r="E91" s="196">
        <v>0</v>
      </c>
      <c r="H91" s="197" t="s">
        <v>88</v>
      </c>
      <c r="I91" s="197">
        <v>136000</v>
      </c>
      <c r="J91" s="197">
        <v>0</v>
      </c>
    </row>
    <row r="92" spans="1:10" hidden="1" x14ac:dyDescent="0.2">
      <c r="A92" s="192"/>
      <c r="B92" s="195" t="s">
        <v>31</v>
      </c>
      <c r="C92" s="195"/>
      <c r="D92" s="195"/>
      <c r="E92" s="196" t="e">
        <v>#VALUE!</v>
      </c>
      <c r="F92" s="198" t="s">
        <v>76</v>
      </c>
      <c r="H92" s="197" t="s">
        <v>89</v>
      </c>
      <c r="I92" s="197">
        <v>0</v>
      </c>
      <c r="J92" s="197">
        <v>0</v>
      </c>
    </row>
    <row r="93" spans="1:10" hidden="1" x14ac:dyDescent="0.2">
      <c r="A93" s="192"/>
      <c r="B93" s="195" t="s">
        <v>100</v>
      </c>
      <c r="C93" s="195"/>
      <c r="D93" s="195"/>
      <c r="E93" s="196">
        <v>0</v>
      </c>
      <c r="H93" s="197" t="s">
        <v>88</v>
      </c>
      <c r="I93" s="197">
        <v>0</v>
      </c>
      <c r="J93" s="197">
        <v>0</v>
      </c>
    </row>
    <row r="94" spans="1:10" hidden="1" x14ac:dyDescent="0.2">
      <c r="A94" s="192"/>
      <c r="B94" s="195" t="s">
        <v>101</v>
      </c>
      <c r="C94" s="195"/>
      <c r="D94" s="195"/>
      <c r="E94" s="196">
        <v>0</v>
      </c>
      <c r="H94" s="197" t="s">
        <v>90</v>
      </c>
      <c r="I94" s="197">
        <v>0</v>
      </c>
      <c r="J94" s="197">
        <v>0</v>
      </c>
    </row>
    <row r="95" spans="1:10" hidden="1" x14ac:dyDescent="0.2">
      <c r="A95" s="192"/>
      <c r="B95" s="195" t="s">
        <v>102</v>
      </c>
      <c r="C95" s="195"/>
      <c r="D95" s="195"/>
      <c r="E95" s="196">
        <v>0</v>
      </c>
      <c r="H95" s="197" t="s">
        <v>91</v>
      </c>
      <c r="I95" s="197">
        <v>0</v>
      </c>
      <c r="J95" s="197">
        <v>0</v>
      </c>
    </row>
    <row r="96" spans="1:10" hidden="1" x14ac:dyDescent="0.2">
      <c r="A96" s="192"/>
      <c r="B96" s="195" t="s">
        <v>103</v>
      </c>
      <c r="C96" s="195"/>
      <c r="D96" s="195"/>
      <c r="E96" s="196">
        <v>0</v>
      </c>
      <c r="H96" s="197" t="s">
        <v>92</v>
      </c>
      <c r="I96" s="197">
        <v>0</v>
      </c>
      <c r="J96" s="197">
        <v>0</v>
      </c>
    </row>
    <row r="97" spans="1:10" hidden="1" x14ac:dyDescent="0.2">
      <c r="A97" s="192"/>
      <c r="B97" s="195" t="s">
        <v>104</v>
      </c>
      <c r="C97" s="195"/>
      <c r="D97" s="195"/>
      <c r="E97" s="196">
        <v>0</v>
      </c>
      <c r="H97" s="197" t="s">
        <v>92</v>
      </c>
      <c r="I97" s="197">
        <v>0</v>
      </c>
      <c r="J97" s="197">
        <v>0</v>
      </c>
    </row>
    <row r="98" spans="1:10" hidden="1" x14ac:dyDescent="0.2">
      <c r="A98" s="192"/>
      <c r="B98" s="195" t="s">
        <v>105</v>
      </c>
      <c r="C98" s="195"/>
      <c r="D98" s="195"/>
      <c r="E98" s="196">
        <v>0</v>
      </c>
      <c r="H98" s="197" t="s">
        <v>93</v>
      </c>
      <c r="I98" s="197">
        <v>0</v>
      </c>
      <c r="J98" s="197">
        <v>0</v>
      </c>
    </row>
    <row r="99" spans="1:10" hidden="1" x14ac:dyDescent="0.2">
      <c r="A99" s="192"/>
      <c r="B99" s="195" t="s">
        <v>151</v>
      </c>
      <c r="C99" s="195"/>
      <c r="D99" s="195"/>
      <c r="E99" s="196">
        <v>0</v>
      </c>
      <c r="H99" s="197" t="s">
        <v>92</v>
      </c>
      <c r="I99" s="197">
        <v>0</v>
      </c>
      <c r="J99" s="197">
        <v>0</v>
      </c>
    </row>
    <row r="100" spans="1:10" hidden="1" x14ac:dyDescent="0.2">
      <c r="A100" s="192"/>
      <c r="B100" s="195" t="s">
        <v>109</v>
      </c>
      <c r="C100" s="195"/>
      <c r="D100" s="195"/>
      <c r="E100" s="196">
        <v>0</v>
      </c>
      <c r="H100" s="197" t="s">
        <v>93</v>
      </c>
      <c r="I100" s="197">
        <v>0</v>
      </c>
      <c r="J100" s="197">
        <v>0</v>
      </c>
    </row>
    <row r="101" spans="1:10" hidden="1" x14ac:dyDescent="0.2">
      <c r="A101" s="192"/>
      <c r="B101" s="195" t="s">
        <v>107</v>
      </c>
      <c r="C101" s="195"/>
      <c r="D101" s="195"/>
      <c r="E101" s="196">
        <v>0</v>
      </c>
      <c r="F101" s="198" t="s">
        <v>76</v>
      </c>
      <c r="H101" s="197" t="s">
        <v>92</v>
      </c>
      <c r="I101" s="197">
        <v>0</v>
      </c>
      <c r="J101" s="197">
        <v>0</v>
      </c>
    </row>
    <row r="102" spans="1:10" hidden="1" x14ac:dyDescent="0.2">
      <c r="A102" s="192"/>
      <c r="B102" s="195" t="s">
        <v>108</v>
      </c>
      <c r="C102" s="195"/>
      <c r="D102" s="195"/>
      <c r="E102" s="196">
        <v>0</v>
      </c>
      <c r="F102" s="198" t="s">
        <v>76</v>
      </c>
      <c r="H102" s="197" t="s">
        <v>93</v>
      </c>
      <c r="I102" s="197">
        <v>0</v>
      </c>
      <c r="J102" s="197">
        <v>0</v>
      </c>
    </row>
    <row r="103" spans="1:10" hidden="1" x14ac:dyDescent="0.2">
      <c r="A103" s="192"/>
      <c r="B103" s="195" t="s">
        <v>106</v>
      </c>
      <c r="C103" s="195"/>
      <c r="D103" s="195"/>
      <c r="E103" s="196">
        <v>0</v>
      </c>
      <c r="F103" s="198" t="s">
        <v>76</v>
      </c>
      <c r="H103" s="197" t="s">
        <v>94</v>
      </c>
      <c r="I103" s="197">
        <v>0</v>
      </c>
      <c r="J103" s="197">
        <v>0</v>
      </c>
    </row>
    <row r="104" spans="1:10" hidden="1" x14ac:dyDescent="0.2">
      <c r="A104" s="192"/>
      <c r="B104" s="195" t="s">
        <v>110</v>
      </c>
      <c r="C104" s="195"/>
      <c r="D104" s="195"/>
      <c r="E104" s="196">
        <v>0</v>
      </c>
      <c r="F104" s="198" t="s">
        <v>75</v>
      </c>
      <c r="H104" s="197" t="s">
        <v>95</v>
      </c>
      <c r="I104" s="197">
        <v>0</v>
      </c>
      <c r="J104" s="197">
        <v>0</v>
      </c>
    </row>
    <row r="105" spans="1:10" hidden="1" x14ac:dyDescent="0.2">
      <c r="A105" s="192"/>
      <c r="B105" s="195" t="s">
        <v>112</v>
      </c>
      <c r="C105" s="195"/>
      <c r="D105" s="195"/>
      <c r="E105" s="196">
        <v>0</v>
      </c>
      <c r="F105" s="198" t="s">
        <v>75</v>
      </c>
      <c r="H105" s="197" t="s">
        <v>96</v>
      </c>
      <c r="I105" s="197">
        <v>0</v>
      </c>
      <c r="J105" s="197">
        <v>0</v>
      </c>
    </row>
    <row r="106" spans="1:10" hidden="1" x14ac:dyDescent="0.2">
      <c r="A106" s="192"/>
      <c r="B106" s="195" t="s">
        <v>111</v>
      </c>
      <c r="C106" s="195"/>
      <c r="D106" s="195"/>
      <c r="E106" s="196">
        <v>0</v>
      </c>
      <c r="F106" s="198" t="s">
        <v>75</v>
      </c>
      <c r="H106" s="197" t="s">
        <v>97</v>
      </c>
      <c r="I106" s="197">
        <v>0</v>
      </c>
      <c r="J106" s="197">
        <v>0</v>
      </c>
    </row>
    <row r="107" spans="1:10" hidden="1" x14ac:dyDescent="0.2">
      <c r="A107" s="192"/>
      <c r="B107" s="195"/>
      <c r="C107" s="195"/>
      <c r="D107" s="195"/>
      <c r="E107" s="196">
        <v>0</v>
      </c>
      <c r="H107" s="197" t="s">
        <v>98</v>
      </c>
      <c r="I107" s="197">
        <v>0</v>
      </c>
      <c r="J107" s="197">
        <v>0</v>
      </c>
    </row>
    <row r="108" spans="1:10" hidden="1" x14ac:dyDescent="0.2">
      <c r="A108" s="192"/>
      <c r="B108" s="195" t="s">
        <v>113</v>
      </c>
      <c r="C108" s="195"/>
      <c r="D108" s="195"/>
      <c r="E108" s="196">
        <v>0</v>
      </c>
      <c r="H108" s="197" t="s">
        <v>98</v>
      </c>
      <c r="I108" s="197">
        <v>0</v>
      </c>
      <c r="J108" s="197">
        <v>0</v>
      </c>
    </row>
    <row r="109" spans="1:10" hidden="1" x14ac:dyDescent="0.2">
      <c r="A109" s="192"/>
      <c r="B109" s="195" t="s">
        <v>114</v>
      </c>
      <c r="C109" s="195"/>
      <c r="D109" s="195"/>
      <c r="E109" s="196">
        <v>0</v>
      </c>
      <c r="H109" s="197" t="s">
        <v>98</v>
      </c>
      <c r="I109" s="197">
        <v>0</v>
      </c>
      <c r="J109" s="197">
        <v>0</v>
      </c>
    </row>
    <row r="110" spans="1:10" hidden="1" x14ac:dyDescent="0.2">
      <c r="A110" s="192"/>
      <c r="B110" s="195" t="s">
        <v>115</v>
      </c>
      <c r="C110" s="195"/>
      <c r="D110" s="195"/>
      <c r="E110" s="196">
        <v>0</v>
      </c>
      <c r="H110" s="197" t="s">
        <v>31</v>
      </c>
      <c r="I110" s="197" t="e">
        <v>#VALUE!</v>
      </c>
      <c r="J110" s="197">
        <v>0</v>
      </c>
    </row>
    <row r="111" spans="1:10" hidden="1" x14ac:dyDescent="0.2">
      <c r="A111" s="192"/>
      <c r="B111" s="195" t="s">
        <v>116</v>
      </c>
      <c r="C111" s="195"/>
      <c r="D111" s="195"/>
      <c r="E111" s="196">
        <v>0</v>
      </c>
      <c r="H111" s="197" t="s">
        <v>103</v>
      </c>
      <c r="I111" s="197">
        <v>0</v>
      </c>
      <c r="J111" s="197">
        <v>0</v>
      </c>
    </row>
    <row r="112" spans="1:10" hidden="1" x14ac:dyDescent="0.2">
      <c r="A112" s="192"/>
      <c r="B112" s="195" t="s">
        <v>56</v>
      </c>
      <c r="C112" s="195"/>
      <c r="D112" s="195"/>
      <c r="E112" s="196">
        <v>0</v>
      </c>
      <c r="H112" s="197" t="s">
        <v>101</v>
      </c>
      <c r="I112" s="197">
        <v>0</v>
      </c>
      <c r="J112" s="197">
        <v>0</v>
      </c>
    </row>
    <row r="113" spans="1:10" hidden="1" x14ac:dyDescent="0.2">
      <c r="A113" s="192"/>
      <c r="B113" s="195" t="s">
        <v>117</v>
      </c>
      <c r="C113" s="195"/>
      <c r="D113" s="195"/>
      <c r="E113" s="196">
        <v>0</v>
      </c>
      <c r="H113" s="197" t="s">
        <v>102</v>
      </c>
      <c r="I113" s="197">
        <v>0</v>
      </c>
      <c r="J113" s="197">
        <v>0</v>
      </c>
    </row>
    <row r="114" spans="1:10" hidden="1" x14ac:dyDescent="0.2">
      <c r="A114" s="192"/>
      <c r="B114" s="195" t="s">
        <v>152</v>
      </c>
      <c r="C114" s="195"/>
      <c r="D114" s="195"/>
      <c r="E114" s="196">
        <v>0</v>
      </c>
      <c r="H114" s="197" t="s">
        <v>102</v>
      </c>
      <c r="I114" s="197">
        <v>0</v>
      </c>
      <c r="J114" s="197">
        <v>0</v>
      </c>
    </row>
    <row r="115" spans="1:10" hidden="1" x14ac:dyDescent="0.2">
      <c r="A115" s="192"/>
      <c r="B115" s="195" t="s">
        <v>153</v>
      </c>
      <c r="C115" s="195"/>
      <c r="D115" s="195"/>
      <c r="E115" s="196">
        <v>0</v>
      </c>
      <c r="H115" s="197" t="s">
        <v>105</v>
      </c>
      <c r="I115" s="197">
        <v>0</v>
      </c>
      <c r="J115" s="197">
        <v>0</v>
      </c>
    </row>
    <row r="116" spans="1:10" hidden="1" x14ac:dyDescent="0.2">
      <c r="A116" s="192"/>
      <c r="B116" s="195" t="s">
        <v>154</v>
      </c>
      <c r="C116" s="195"/>
      <c r="D116" s="195"/>
      <c r="E116" s="196">
        <v>0</v>
      </c>
      <c r="H116" s="197" t="s">
        <v>100</v>
      </c>
      <c r="I116" s="197">
        <v>0</v>
      </c>
      <c r="J116" s="197">
        <v>0</v>
      </c>
    </row>
    <row r="117" spans="1:10" hidden="1" x14ac:dyDescent="0.2">
      <c r="A117" s="192"/>
      <c r="B117" s="195" t="s">
        <v>155</v>
      </c>
      <c r="C117" s="195"/>
      <c r="D117" s="195"/>
      <c r="E117" s="196">
        <v>0</v>
      </c>
      <c r="H117" s="197" t="s">
        <v>106</v>
      </c>
      <c r="I117" s="197">
        <v>0</v>
      </c>
      <c r="J117" s="197">
        <v>0</v>
      </c>
    </row>
    <row r="118" spans="1:10" hidden="1" x14ac:dyDescent="0.2">
      <c r="A118" s="192"/>
      <c r="B118" s="195" t="s">
        <v>120</v>
      </c>
      <c r="C118" s="195"/>
      <c r="D118" s="195"/>
      <c r="E118" s="196">
        <v>0</v>
      </c>
      <c r="H118" s="197" t="s">
        <v>31</v>
      </c>
      <c r="I118" s="197">
        <v>0</v>
      </c>
      <c r="J118" s="197">
        <v>0</v>
      </c>
    </row>
    <row r="119" spans="1:10" hidden="1" x14ac:dyDescent="0.2">
      <c r="A119" s="192"/>
      <c r="B119" s="195" t="s">
        <v>4</v>
      </c>
      <c r="C119" s="195"/>
      <c r="D119" s="195"/>
      <c r="E119" s="196">
        <v>0</v>
      </c>
      <c r="H119" s="197" t="s">
        <v>31</v>
      </c>
      <c r="I119" s="197">
        <v>0</v>
      </c>
      <c r="J119" s="197">
        <v>0</v>
      </c>
    </row>
    <row r="120" spans="1:10" hidden="1" x14ac:dyDescent="0.2">
      <c r="A120" s="192"/>
      <c r="B120" s="195" t="s">
        <v>122</v>
      </c>
      <c r="C120" s="195"/>
      <c r="D120" s="195"/>
      <c r="E120" s="196">
        <v>0</v>
      </c>
      <c r="H120" s="197" t="s">
        <v>107</v>
      </c>
      <c r="I120" s="197">
        <v>0</v>
      </c>
      <c r="J120" s="197">
        <v>0</v>
      </c>
    </row>
    <row r="121" spans="1:10" hidden="1" x14ac:dyDescent="0.2">
      <c r="A121" s="192"/>
      <c r="B121" s="195" t="s">
        <v>123</v>
      </c>
      <c r="C121" s="195"/>
      <c r="D121" s="195"/>
      <c r="E121" s="196">
        <v>0</v>
      </c>
      <c r="H121" s="197" t="s">
        <v>108</v>
      </c>
      <c r="I121" s="197">
        <v>0</v>
      </c>
      <c r="J121" s="197">
        <v>0</v>
      </c>
    </row>
    <row r="122" spans="1:10" hidden="1" x14ac:dyDescent="0.2">
      <c r="A122" s="192"/>
      <c r="B122" s="195" t="s">
        <v>124</v>
      </c>
      <c r="C122" s="195"/>
      <c r="D122" s="195"/>
      <c r="E122" s="196">
        <v>0</v>
      </c>
      <c r="H122" s="197" t="s">
        <v>112</v>
      </c>
      <c r="I122" s="197">
        <v>0</v>
      </c>
      <c r="J122" s="197">
        <v>0</v>
      </c>
    </row>
    <row r="123" spans="1:10" hidden="1" x14ac:dyDescent="0.2">
      <c r="A123" s="192"/>
      <c r="B123" s="195" t="s">
        <v>125</v>
      </c>
      <c r="C123" s="195"/>
      <c r="D123" s="195"/>
      <c r="E123" s="196">
        <v>0</v>
      </c>
      <c r="H123" s="197" t="s">
        <v>110</v>
      </c>
      <c r="I123" s="197">
        <v>0</v>
      </c>
      <c r="J123" s="197">
        <v>0</v>
      </c>
    </row>
    <row r="124" spans="1:10" hidden="1" x14ac:dyDescent="0.2">
      <c r="A124" s="192"/>
      <c r="B124" s="195" t="s">
        <v>126</v>
      </c>
      <c r="C124" s="195"/>
      <c r="D124" s="195"/>
      <c r="E124" s="196">
        <v>3000</v>
      </c>
      <c r="H124" s="197" t="s">
        <v>111</v>
      </c>
      <c r="I124" s="197">
        <v>0</v>
      </c>
      <c r="J124" s="197">
        <v>0</v>
      </c>
    </row>
    <row r="125" spans="1:10" hidden="1" x14ac:dyDescent="0.2">
      <c r="A125" s="192"/>
      <c r="B125" s="195" t="s">
        <v>127</v>
      </c>
      <c r="C125" s="195"/>
      <c r="D125" s="195"/>
      <c r="E125" s="196">
        <v>0</v>
      </c>
      <c r="H125" s="197" t="s">
        <v>113</v>
      </c>
      <c r="I125" s="197">
        <v>0</v>
      </c>
      <c r="J125" s="197">
        <v>0</v>
      </c>
    </row>
    <row r="126" spans="1:10" hidden="1" x14ac:dyDescent="0.2">
      <c r="A126" s="192"/>
      <c r="B126" s="195" t="s">
        <v>0</v>
      </c>
      <c r="C126" s="195"/>
      <c r="D126" s="195"/>
      <c r="E126" s="196">
        <v>0</v>
      </c>
      <c r="H126" s="197" t="s">
        <v>114</v>
      </c>
      <c r="I126" s="197">
        <v>0</v>
      </c>
      <c r="J126" s="197">
        <v>0</v>
      </c>
    </row>
    <row r="127" spans="1:10" hidden="1" x14ac:dyDescent="0.2">
      <c r="A127" s="192"/>
      <c r="B127" s="195" t="s">
        <v>1</v>
      </c>
      <c r="C127" s="195"/>
      <c r="D127" s="195"/>
      <c r="E127" s="196">
        <v>0</v>
      </c>
      <c r="H127" s="197" t="s">
        <v>116</v>
      </c>
      <c r="I127" s="197">
        <v>0</v>
      </c>
      <c r="J127" s="197">
        <v>0</v>
      </c>
    </row>
    <row r="128" spans="1:10" hidden="1" x14ac:dyDescent="0.2">
      <c r="A128" s="192"/>
      <c r="B128" s="195" t="s">
        <v>128</v>
      </c>
      <c r="C128" s="195"/>
      <c r="D128" s="195"/>
      <c r="E128" s="196">
        <v>0</v>
      </c>
      <c r="H128" s="197" t="s">
        <v>117</v>
      </c>
      <c r="I128" s="197">
        <v>0</v>
      </c>
      <c r="J128" s="197">
        <v>0</v>
      </c>
    </row>
    <row r="129" spans="1:10" hidden="1" x14ac:dyDescent="0.2">
      <c r="A129" s="192"/>
      <c r="B129" s="195" t="s">
        <v>129</v>
      </c>
      <c r="C129" s="195"/>
      <c r="D129" s="195"/>
      <c r="E129" s="196">
        <v>0</v>
      </c>
      <c r="H129" s="197" t="s">
        <v>152</v>
      </c>
      <c r="I129" s="197">
        <v>0</v>
      </c>
      <c r="J129" s="197">
        <v>0</v>
      </c>
    </row>
    <row r="130" spans="1:10" hidden="1" x14ac:dyDescent="0.2">
      <c r="A130" s="192"/>
      <c r="B130" s="195" t="s">
        <v>130</v>
      </c>
      <c r="C130" s="195"/>
      <c r="D130" s="195"/>
      <c r="E130" s="196">
        <v>120000</v>
      </c>
      <c r="H130" s="197" t="s">
        <v>155</v>
      </c>
      <c r="I130" s="197">
        <v>0</v>
      </c>
      <c r="J130" s="197">
        <v>0</v>
      </c>
    </row>
    <row r="131" spans="1:10" hidden="1" x14ac:dyDescent="0.2">
      <c r="A131" s="192"/>
      <c r="B131" s="195" t="s">
        <v>131</v>
      </c>
      <c r="C131" s="195"/>
      <c r="D131" s="195"/>
      <c r="E131" s="196">
        <v>0</v>
      </c>
      <c r="H131" s="197" t="s">
        <v>120</v>
      </c>
      <c r="I131" s="197">
        <v>0</v>
      </c>
      <c r="J131" s="197">
        <v>459000</v>
      </c>
    </row>
    <row r="132" spans="1:10" hidden="1" x14ac:dyDescent="0.2">
      <c r="A132" s="192"/>
      <c r="B132" s="195" t="s">
        <v>132</v>
      </c>
      <c r="C132" s="195"/>
      <c r="D132" s="195"/>
      <c r="E132" s="196">
        <v>0</v>
      </c>
      <c r="H132" s="197" t="s">
        <v>4</v>
      </c>
      <c r="I132" s="197">
        <v>0</v>
      </c>
      <c r="J132" s="197">
        <v>0</v>
      </c>
    </row>
    <row r="133" spans="1:10" hidden="1" x14ac:dyDescent="0.2">
      <c r="A133" s="192"/>
      <c r="B133" s="195" t="s">
        <v>133</v>
      </c>
      <c r="C133" s="195"/>
      <c r="D133" s="195"/>
      <c r="E133" s="196">
        <v>0</v>
      </c>
      <c r="H133" s="197" t="s">
        <v>122</v>
      </c>
      <c r="I133" s="197">
        <v>0</v>
      </c>
      <c r="J133" s="197">
        <v>0</v>
      </c>
    </row>
    <row r="134" spans="1:10" hidden="1" x14ac:dyDescent="0.2">
      <c r="A134" s="192"/>
      <c r="B134" s="195" t="s">
        <v>134</v>
      </c>
      <c r="C134" s="195"/>
      <c r="D134" s="195"/>
      <c r="E134" s="196">
        <v>0</v>
      </c>
      <c r="H134" s="197" t="s">
        <v>123</v>
      </c>
      <c r="I134" s="197">
        <v>0</v>
      </c>
      <c r="J134" s="197">
        <v>0</v>
      </c>
    </row>
    <row r="135" spans="1:10" hidden="1" x14ac:dyDescent="0.2">
      <c r="A135" s="192"/>
      <c r="B135" s="195" t="s">
        <v>135</v>
      </c>
      <c r="C135" s="195"/>
      <c r="D135" s="195"/>
      <c r="E135" s="196">
        <v>0</v>
      </c>
      <c r="H135" s="197" t="s">
        <v>124</v>
      </c>
      <c r="I135" s="197">
        <v>0</v>
      </c>
      <c r="J135" s="197">
        <v>0</v>
      </c>
    </row>
    <row r="136" spans="1:10" hidden="1" x14ac:dyDescent="0.2">
      <c r="A136" s="192"/>
      <c r="B136" s="195" t="s">
        <v>136</v>
      </c>
      <c r="C136" s="195"/>
      <c r="D136" s="195"/>
      <c r="E136" s="196">
        <v>0</v>
      </c>
      <c r="H136" s="197" t="s">
        <v>125</v>
      </c>
      <c r="I136" s="197">
        <v>0</v>
      </c>
      <c r="J136" s="197">
        <v>0</v>
      </c>
    </row>
    <row r="137" spans="1:10" hidden="1" x14ac:dyDescent="0.2">
      <c r="A137" s="192"/>
      <c r="B137" s="195" t="s">
        <v>63</v>
      </c>
      <c r="C137" s="195"/>
      <c r="D137" s="195"/>
      <c r="E137" s="196">
        <v>0</v>
      </c>
      <c r="H137" s="197" t="s">
        <v>125</v>
      </c>
      <c r="I137" s="197">
        <v>0</v>
      </c>
      <c r="J137" s="197">
        <v>0</v>
      </c>
    </row>
    <row r="138" spans="1:10" hidden="1" x14ac:dyDescent="0.2">
      <c r="A138" s="192"/>
      <c r="B138" s="195" t="s">
        <v>64</v>
      </c>
      <c r="C138" s="195"/>
      <c r="D138" s="195"/>
      <c r="E138" s="196">
        <v>0</v>
      </c>
      <c r="H138" s="197" t="s">
        <v>127</v>
      </c>
      <c r="I138" s="197">
        <v>0</v>
      </c>
      <c r="J138" s="197">
        <v>0</v>
      </c>
    </row>
    <row r="139" spans="1:10" hidden="1" x14ac:dyDescent="0.2">
      <c r="A139" s="192"/>
      <c r="B139" s="195" t="s">
        <v>146</v>
      </c>
      <c r="C139" s="195"/>
      <c r="D139" s="195"/>
      <c r="E139" s="196">
        <v>0</v>
      </c>
      <c r="H139" s="197" t="s">
        <v>1</v>
      </c>
      <c r="I139" s="197">
        <v>0</v>
      </c>
      <c r="J139" s="197">
        <v>0</v>
      </c>
    </row>
    <row r="140" spans="1:10" hidden="1" x14ac:dyDescent="0.2">
      <c r="A140" s="192"/>
      <c r="B140" s="195" t="s">
        <v>148</v>
      </c>
      <c r="C140" s="195"/>
      <c r="D140" s="195"/>
      <c r="E140" s="196">
        <v>0</v>
      </c>
      <c r="H140" s="197" t="s">
        <v>130</v>
      </c>
      <c r="I140" s="197">
        <v>120000</v>
      </c>
      <c r="J140" s="197">
        <v>0</v>
      </c>
    </row>
    <row r="141" spans="1:10" hidden="1" x14ac:dyDescent="0.2">
      <c r="A141" s="192"/>
      <c r="B141" s="195" t="s">
        <v>156</v>
      </c>
      <c r="C141" s="195"/>
      <c r="D141" s="195"/>
      <c r="E141" s="196">
        <v>0</v>
      </c>
      <c r="H141" s="197" t="s">
        <v>131</v>
      </c>
      <c r="I141" s="197">
        <v>0</v>
      </c>
      <c r="J141" s="197">
        <v>0</v>
      </c>
    </row>
    <row r="142" spans="1:10" hidden="1" x14ac:dyDescent="0.2">
      <c r="A142" s="192"/>
      <c r="B142" s="195" t="s">
        <v>157</v>
      </c>
      <c r="C142" s="195"/>
      <c r="D142" s="195"/>
      <c r="E142" s="196">
        <v>0</v>
      </c>
      <c r="H142" s="197" t="s">
        <v>135</v>
      </c>
      <c r="I142" s="197">
        <v>0</v>
      </c>
      <c r="J142" s="197">
        <v>0</v>
      </c>
    </row>
    <row r="143" spans="1:10" hidden="1" x14ac:dyDescent="0.2">
      <c r="A143" s="192"/>
      <c r="B143" s="195" t="s">
        <v>149</v>
      </c>
      <c r="C143" s="195"/>
      <c r="D143" s="195"/>
      <c r="E143" s="196">
        <v>0</v>
      </c>
      <c r="H143" s="197" t="s">
        <v>129</v>
      </c>
      <c r="I143" s="197">
        <v>0</v>
      </c>
      <c r="J143" s="197">
        <v>0</v>
      </c>
    </row>
    <row r="144" spans="1:10" hidden="1" x14ac:dyDescent="0.2">
      <c r="A144" s="192"/>
      <c r="B144" s="195" t="s">
        <v>3</v>
      </c>
      <c r="C144" s="195"/>
      <c r="D144" s="195"/>
      <c r="E144" s="196">
        <v>0</v>
      </c>
      <c r="H144" s="197" t="s">
        <v>126</v>
      </c>
      <c r="I144" s="197">
        <v>3000</v>
      </c>
      <c r="J144" s="197">
        <v>0</v>
      </c>
    </row>
    <row r="145" spans="1:10" hidden="1" x14ac:dyDescent="0.2">
      <c r="A145" s="192"/>
      <c r="B145" s="195" t="s">
        <v>2</v>
      </c>
      <c r="C145" s="195"/>
      <c r="D145" s="195"/>
      <c r="E145" s="196">
        <v>0</v>
      </c>
      <c r="H145" s="197" t="s">
        <v>130</v>
      </c>
      <c r="I145" s="197">
        <v>0</v>
      </c>
      <c r="J145" s="197">
        <v>0</v>
      </c>
    </row>
    <row r="146" spans="1:10" hidden="1" x14ac:dyDescent="0.2">
      <c r="A146" s="192"/>
      <c r="B146" s="195" t="s">
        <v>147</v>
      </c>
      <c r="C146" s="195"/>
      <c r="D146" s="195"/>
      <c r="E146" s="196">
        <v>0</v>
      </c>
      <c r="H146" s="197" t="s">
        <v>136</v>
      </c>
      <c r="I146" s="197">
        <v>0</v>
      </c>
      <c r="J146" s="197">
        <v>0</v>
      </c>
    </row>
    <row r="147" spans="1:10" hidden="1" x14ac:dyDescent="0.2">
      <c r="A147" s="192"/>
      <c r="B147" s="195" t="s">
        <v>81</v>
      </c>
      <c r="C147" s="195"/>
      <c r="D147" s="195"/>
      <c r="E147" s="199" t="e">
        <v>#VALUE!</v>
      </c>
      <c r="H147" s="197" t="s">
        <v>0</v>
      </c>
      <c r="I147" s="197">
        <v>0</v>
      </c>
      <c r="J147" s="197">
        <v>0</v>
      </c>
    </row>
    <row r="148" spans="1:10" x14ac:dyDescent="0.2">
      <c r="H148" s="197" t="s">
        <v>128</v>
      </c>
      <c r="I148" s="197">
        <v>0</v>
      </c>
      <c r="J148" s="197">
        <v>0</v>
      </c>
    </row>
    <row r="149" spans="1:10" hidden="1" x14ac:dyDescent="0.2">
      <c r="H149" s="197" t="s">
        <v>132</v>
      </c>
      <c r="I149" s="197">
        <v>0</v>
      </c>
      <c r="J149" s="197">
        <v>0</v>
      </c>
    </row>
    <row r="150" spans="1:10" hidden="1" x14ac:dyDescent="0.2">
      <c r="H150" s="197" t="s">
        <v>128</v>
      </c>
      <c r="I150" s="197">
        <v>0</v>
      </c>
      <c r="J150" s="197">
        <v>0</v>
      </c>
    </row>
    <row r="151" spans="1:10" hidden="1" x14ac:dyDescent="0.2">
      <c r="H151" s="197" t="s">
        <v>136</v>
      </c>
      <c r="I151" s="197">
        <v>0</v>
      </c>
      <c r="J151" s="197">
        <v>0</v>
      </c>
    </row>
    <row r="152" spans="1:10" hidden="1" x14ac:dyDescent="0.2">
      <c r="H152" s="197" t="s">
        <v>63</v>
      </c>
      <c r="I152" s="197">
        <v>0</v>
      </c>
      <c r="J152" s="197">
        <v>0</v>
      </c>
    </row>
    <row r="153" spans="1:10" hidden="1" x14ac:dyDescent="0.2">
      <c r="H153" s="197" t="s">
        <v>146</v>
      </c>
      <c r="I153" s="197">
        <v>0</v>
      </c>
      <c r="J153" s="197">
        <v>0</v>
      </c>
    </row>
    <row r="154" spans="1:10" hidden="1" x14ac:dyDescent="0.2">
      <c r="H154" s="197" t="s">
        <v>2</v>
      </c>
      <c r="I154" s="197">
        <v>0</v>
      </c>
      <c r="J154" s="197">
        <v>0</v>
      </c>
    </row>
    <row r="155" spans="1:10" hidden="1" x14ac:dyDescent="0.2">
      <c r="H155" s="197" t="s">
        <v>147</v>
      </c>
      <c r="I155" s="197">
        <v>0</v>
      </c>
      <c r="J155" s="197">
        <v>0</v>
      </c>
    </row>
    <row r="156" spans="1:10" hidden="1" x14ac:dyDescent="0.2">
      <c r="H156" s="197" t="s">
        <v>136</v>
      </c>
      <c r="I156" s="197">
        <v>0</v>
      </c>
      <c r="J156" s="197">
        <v>0</v>
      </c>
    </row>
    <row r="157" spans="1:10" hidden="1" x14ac:dyDescent="0.2">
      <c r="H157" s="197" t="s">
        <v>136</v>
      </c>
      <c r="I157" s="197">
        <v>0</v>
      </c>
      <c r="J157" s="197">
        <v>0</v>
      </c>
    </row>
    <row r="158" spans="1:10" hidden="1" x14ac:dyDescent="0.2">
      <c r="H158" s="197" t="s">
        <v>158</v>
      </c>
      <c r="I158" s="197">
        <v>0</v>
      </c>
      <c r="J158" s="197">
        <v>0</v>
      </c>
    </row>
    <row r="159" spans="1:10" hidden="1" x14ac:dyDescent="0.2">
      <c r="H159" s="197" t="s">
        <v>150</v>
      </c>
      <c r="I159" s="197">
        <v>0</v>
      </c>
      <c r="J159" s="197">
        <v>0</v>
      </c>
    </row>
    <row r="160" spans="1:10" hidden="1" x14ac:dyDescent="0.2">
      <c r="H160" s="197" t="s">
        <v>134</v>
      </c>
      <c r="I160" s="197">
        <v>0</v>
      </c>
      <c r="J160" s="197">
        <v>0</v>
      </c>
    </row>
    <row r="161" spans="8:10" hidden="1" x14ac:dyDescent="0.2">
      <c r="H161" s="197" t="s">
        <v>136</v>
      </c>
      <c r="I161" s="197">
        <v>0</v>
      </c>
      <c r="J161" s="197">
        <v>0</v>
      </c>
    </row>
    <row r="162" spans="8:10" hidden="1" x14ac:dyDescent="0.2">
      <c r="H162" s="197" t="s">
        <v>136</v>
      </c>
      <c r="I162" s="197">
        <v>0</v>
      </c>
      <c r="J162" s="197">
        <v>0</v>
      </c>
    </row>
    <row r="163" spans="8:10" hidden="1" x14ac:dyDescent="0.2">
      <c r="H163" s="197" t="s">
        <v>133</v>
      </c>
      <c r="I163" s="197">
        <v>0</v>
      </c>
      <c r="J163" s="197">
        <v>0</v>
      </c>
    </row>
    <row r="164" spans="8:10" hidden="1" x14ac:dyDescent="0.2">
      <c r="H164" s="197" t="s">
        <v>136</v>
      </c>
      <c r="I164" s="197">
        <v>0</v>
      </c>
      <c r="J164" s="197">
        <v>0</v>
      </c>
    </row>
    <row r="165" spans="8:10" hidden="1" x14ac:dyDescent="0.2">
      <c r="H165" s="197" t="s">
        <v>64</v>
      </c>
      <c r="I165" s="197">
        <v>0</v>
      </c>
      <c r="J165" s="197">
        <v>0</v>
      </c>
    </row>
    <row r="166" spans="8:10" hidden="1" x14ac:dyDescent="0.2">
      <c r="H166" s="197" t="s">
        <v>149</v>
      </c>
      <c r="I166" s="197">
        <v>0</v>
      </c>
      <c r="J166" s="197">
        <v>0</v>
      </c>
    </row>
    <row r="167" spans="8:10" hidden="1" x14ac:dyDescent="0.2">
      <c r="H167" s="197" t="s">
        <v>3</v>
      </c>
      <c r="I167" s="197">
        <v>0</v>
      </c>
      <c r="J167" s="197">
        <v>0</v>
      </c>
    </row>
    <row r="168" spans="8:10" hidden="1" x14ac:dyDescent="0.2">
      <c r="H168" s="197" t="s">
        <v>115</v>
      </c>
      <c r="I168" s="197">
        <v>0</v>
      </c>
      <c r="J168" s="197">
        <v>0</v>
      </c>
    </row>
    <row r="169" spans="8:10" hidden="1" x14ac:dyDescent="0.2">
      <c r="H169" s="197" t="s">
        <v>148</v>
      </c>
      <c r="I169" s="197">
        <v>0</v>
      </c>
      <c r="J169" s="197">
        <v>0</v>
      </c>
    </row>
    <row r="170" spans="8:10" hidden="1" x14ac:dyDescent="0.2">
      <c r="H170" s="197" t="s">
        <v>136</v>
      </c>
      <c r="I170" s="197">
        <v>0</v>
      </c>
      <c r="J170" s="197">
        <v>0</v>
      </c>
    </row>
    <row r="171" spans="8:10" hidden="1" x14ac:dyDescent="0.2">
      <c r="H171" s="197" t="s">
        <v>109</v>
      </c>
      <c r="I171" s="197">
        <v>0</v>
      </c>
      <c r="J171" s="197">
        <v>0</v>
      </c>
    </row>
    <row r="172" spans="8:10" hidden="1" x14ac:dyDescent="0.2">
      <c r="H172" s="197" t="s">
        <v>92</v>
      </c>
      <c r="I172" s="197">
        <v>0</v>
      </c>
      <c r="J172" s="197">
        <v>0</v>
      </c>
    </row>
    <row r="173" spans="8:10" hidden="1" x14ac:dyDescent="0.2">
      <c r="H173" s="197" t="s">
        <v>93</v>
      </c>
      <c r="I173" s="197">
        <v>0</v>
      </c>
      <c r="J173" s="197">
        <v>0</v>
      </c>
    </row>
    <row r="174" spans="8:10" hidden="1" x14ac:dyDescent="0.2">
      <c r="H174" s="197" t="s">
        <v>136</v>
      </c>
      <c r="I174" s="197">
        <v>0</v>
      </c>
      <c r="J174" s="197">
        <v>0</v>
      </c>
    </row>
    <row r="175" spans="8:10" hidden="1" x14ac:dyDescent="0.2">
      <c r="H175" s="197" t="s">
        <v>136</v>
      </c>
      <c r="I175" s="197">
        <v>0</v>
      </c>
      <c r="J175" s="197">
        <v>0</v>
      </c>
    </row>
    <row r="176" spans="8:10" hidden="1" x14ac:dyDescent="0.2">
      <c r="H176" s="197" t="s">
        <v>136</v>
      </c>
      <c r="I176" s="197">
        <v>0</v>
      </c>
      <c r="J176" s="197">
        <v>0</v>
      </c>
    </row>
    <row r="177" spans="8:10" hidden="1" x14ac:dyDescent="0.2">
      <c r="H177" s="197">
        <v>0</v>
      </c>
      <c r="I177" s="197">
        <v>0</v>
      </c>
      <c r="J177" s="197">
        <v>0</v>
      </c>
    </row>
    <row r="178" spans="8:10" hidden="1" x14ac:dyDescent="0.2">
      <c r="H178" s="197">
        <v>0</v>
      </c>
      <c r="I178" s="197">
        <v>0</v>
      </c>
      <c r="J178" s="197">
        <v>0</v>
      </c>
    </row>
    <row r="179" spans="8:10" hidden="1" x14ac:dyDescent="0.2">
      <c r="H179" s="197">
        <v>0</v>
      </c>
      <c r="I179" s="197">
        <v>0</v>
      </c>
      <c r="J179" s="197">
        <v>0</v>
      </c>
    </row>
    <row r="180" spans="8:10" hidden="1" x14ac:dyDescent="0.2">
      <c r="H180" s="197">
        <v>0</v>
      </c>
      <c r="I180" s="197">
        <v>0</v>
      </c>
      <c r="J180" s="197">
        <v>0</v>
      </c>
    </row>
    <row r="181" spans="8:10" hidden="1" x14ac:dyDescent="0.2">
      <c r="H181" s="197">
        <v>0</v>
      </c>
      <c r="I181" s="197">
        <v>0</v>
      </c>
      <c r="J181" s="197">
        <v>0</v>
      </c>
    </row>
    <row r="182" spans="8:10" hidden="1" x14ac:dyDescent="0.2">
      <c r="H182" s="197">
        <v>0</v>
      </c>
      <c r="I182" s="197">
        <v>0</v>
      </c>
      <c r="J182" s="197">
        <v>0</v>
      </c>
    </row>
    <row r="183" spans="8:10" hidden="1" x14ac:dyDescent="0.2">
      <c r="H183" s="197">
        <v>0</v>
      </c>
      <c r="I183" s="197">
        <v>0</v>
      </c>
      <c r="J183" s="197">
        <v>0</v>
      </c>
    </row>
    <row r="184" spans="8:10" hidden="1" x14ac:dyDescent="0.2">
      <c r="H184" s="197">
        <v>0</v>
      </c>
      <c r="I184" s="197">
        <v>0</v>
      </c>
      <c r="J184" s="197">
        <v>0</v>
      </c>
    </row>
    <row r="185" spans="8:10" hidden="1" x14ac:dyDescent="0.2">
      <c r="H185" s="197">
        <v>0</v>
      </c>
      <c r="I185" s="197">
        <v>0</v>
      </c>
      <c r="J185" s="197">
        <v>0</v>
      </c>
    </row>
    <row r="186" spans="8:10" hidden="1" x14ac:dyDescent="0.2">
      <c r="H186" s="197">
        <v>0</v>
      </c>
      <c r="I186" s="197">
        <v>0</v>
      </c>
      <c r="J186" s="197">
        <v>0</v>
      </c>
    </row>
    <row r="187" spans="8:10" hidden="1" x14ac:dyDescent="0.2">
      <c r="H187" s="197">
        <v>0</v>
      </c>
      <c r="I187" s="197">
        <v>0</v>
      </c>
      <c r="J187" s="197">
        <v>0</v>
      </c>
    </row>
    <row r="188" spans="8:10" hidden="1" x14ac:dyDescent="0.2">
      <c r="H188" s="197">
        <v>0</v>
      </c>
      <c r="I188" s="197">
        <v>0</v>
      </c>
      <c r="J188" s="197">
        <v>0</v>
      </c>
    </row>
    <row r="189" spans="8:10" hidden="1" x14ac:dyDescent="0.2">
      <c r="H189" s="197">
        <v>0</v>
      </c>
      <c r="I189" s="197">
        <v>0</v>
      </c>
      <c r="J189" s="197">
        <v>0</v>
      </c>
    </row>
    <row r="190" spans="8:10" hidden="1" x14ac:dyDescent="0.2">
      <c r="H190" s="197">
        <v>0</v>
      </c>
      <c r="I190" s="197">
        <v>0</v>
      </c>
      <c r="J190" s="197">
        <v>0</v>
      </c>
    </row>
    <row r="191" spans="8:10" hidden="1" x14ac:dyDescent="0.2">
      <c r="H191" s="197">
        <v>0</v>
      </c>
      <c r="I191" s="197">
        <v>0</v>
      </c>
      <c r="J191" s="197">
        <v>0</v>
      </c>
    </row>
    <row r="192" spans="8:10" hidden="1" x14ac:dyDescent="0.2">
      <c r="H192" s="197">
        <v>0</v>
      </c>
      <c r="I192" s="197">
        <v>0</v>
      </c>
      <c r="J192" s="197">
        <v>0</v>
      </c>
    </row>
    <row r="193" spans="8:10" hidden="1" x14ac:dyDescent="0.2">
      <c r="H193" s="197">
        <v>0</v>
      </c>
      <c r="I193" s="197">
        <v>0</v>
      </c>
      <c r="J193" s="197">
        <v>0</v>
      </c>
    </row>
    <row r="194" spans="8:10" hidden="1" x14ac:dyDescent="0.2">
      <c r="H194" s="197">
        <v>0</v>
      </c>
      <c r="I194" s="197">
        <v>0</v>
      </c>
      <c r="J194" s="197">
        <v>0</v>
      </c>
    </row>
    <row r="195" spans="8:10" hidden="1" x14ac:dyDescent="0.2">
      <c r="H195" s="197">
        <v>0</v>
      </c>
      <c r="I195" s="197">
        <v>0</v>
      </c>
      <c r="J195" s="197">
        <v>0</v>
      </c>
    </row>
    <row r="196" spans="8:10" hidden="1" x14ac:dyDescent="0.2">
      <c r="H196" s="197">
        <v>0</v>
      </c>
      <c r="I196" s="197">
        <v>0</v>
      </c>
      <c r="J196" s="197">
        <v>0</v>
      </c>
    </row>
    <row r="197" spans="8:10" hidden="1" x14ac:dyDescent="0.2">
      <c r="H197" s="197">
        <v>0</v>
      </c>
      <c r="I197" s="197">
        <v>0</v>
      </c>
      <c r="J197" s="197">
        <v>0</v>
      </c>
    </row>
    <row r="198" spans="8:10" hidden="1" x14ac:dyDescent="0.2">
      <c r="H198" s="197">
        <v>0</v>
      </c>
      <c r="I198" s="197">
        <v>0</v>
      </c>
      <c r="J198" s="197">
        <v>0</v>
      </c>
    </row>
    <row r="199" spans="8:10" hidden="1" x14ac:dyDescent="0.2">
      <c r="H199" s="197">
        <v>0</v>
      </c>
      <c r="I199" s="197">
        <v>0</v>
      </c>
      <c r="J199" s="197">
        <v>0</v>
      </c>
    </row>
    <row r="200" spans="8:10" hidden="1" x14ac:dyDescent="0.2">
      <c r="H200" s="197">
        <v>0</v>
      </c>
      <c r="I200" s="197">
        <v>0</v>
      </c>
      <c r="J200" s="197">
        <v>0</v>
      </c>
    </row>
    <row r="201" spans="8:10" hidden="1" x14ac:dyDescent="0.2">
      <c r="H201" s="197">
        <v>0</v>
      </c>
      <c r="I201" s="197">
        <v>0</v>
      </c>
      <c r="J201" s="197">
        <v>0</v>
      </c>
    </row>
    <row r="202" spans="8:10" hidden="1" x14ac:dyDescent="0.2">
      <c r="H202" s="197">
        <v>0</v>
      </c>
      <c r="I202" s="197">
        <v>0</v>
      </c>
      <c r="J202" s="197">
        <v>0</v>
      </c>
    </row>
    <row r="203" spans="8:10" hidden="1" x14ac:dyDescent="0.2">
      <c r="H203" s="197">
        <v>0</v>
      </c>
      <c r="I203" s="197">
        <v>0</v>
      </c>
      <c r="J203" s="197">
        <v>0</v>
      </c>
    </row>
    <row r="204" spans="8:10" hidden="1" x14ac:dyDescent="0.2">
      <c r="H204" s="197">
        <v>0</v>
      </c>
      <c r="I204" s="197">
        <v>0</v>
      </c>
      <c r="J204" s="197">
        <v>0</v>
      </c>
    </row>
    <row r="205" spans="8:10" hidden="1" x14ac:dyDescent="0.2">
      <c r="H205" s="197">
        <v>0</v>
      </c>
      <c r="I205" s="197">
        <v>0</v>
      </c>
      <c r="J205" s="197">
        <v>0</v>
      </c>
    </row>
    <row r="206" spans="8:10" hidden="1" x14ac:dyDescent="0.2">
      <c r="H206" s="197" t="s">
        <v>81</v>
      </c>
      <c r="I206" s="197" t="e">
        <v>#VALUE!</v>
      </c>
      <c r="J206" s="197" t="e">
        <v>#VALUE!</v>
      </c>
    </row>
    <row r="207" spans="8:10" hidden="1" x14ac:dyDescent="0.2">
      <c r="I207" s="104" t="e">
        <v>#VALUE!</v>
      </c>
    </row>
    <row r="208" spans="8:10" x14ac:dyDescent="0.2"/>
    <row r="209" x14ac:dyDescent="0.2"/>
    <row r="210" x14ac:dyDescent="0.2"/>
  </sheetData>
  <mergeCells count="1">
    <mergeCell ref="A2:C2"/>
  </mergeCells>
  <phoneticPr fontId="22" type="noConversion"/>
  <dataValidations xWindow="875" yWindow="442" count="1">
    <dataValidation allowBlank="1" showInputMessage="1" showErrorMessage="1" prompt="D баганад өмнөх улирлын мөнгөн гүйлгээг оруулна уу." sqref="F76 F101:F106 F74 F92 F82 A51:A67 A26:A28 A1:A11 A17:A18 A37:A46 E61:E67 B1:D67 E1:E59"/>
  </dataValidations>
  <pageMargins left="0.47244094488188981" right="0.27559055118110237" top="0.19685039370078741" bottom="0.19685039370078741" header="0.51181102362204722" footer="0.51181102362204722"/>
  <pageSetup paperSize="9" scale="80" orientation="portrait" r:id="rId1"/>
  <headerFooter alignWithMargins="0"/>
  <drawing r:id="rId2"/>
  <legacyDrawing r:id="rId3"/>
  <controls>
    <mc:AlternateContent xmlns:mc="http://schemas.openxmlformats.org/markup-compatibility/2006">
      <mc:Choice Requires="x14">
        <control shapeId="6145" r:id="rId4" name="CommandButton1">
          <controlPr defaultSize="0" autoLine="0" autoPict="0" r:id="rId5">
            <anchor moveWithCells="1" sizeWithCells="1">
              <from>
                <xdr:col>5</xdr:col>
                <xdr:colOff>0</xdr:colOff>
                <xdr:row>0</xdr:row>
                <xdr:rowOff>47625</xdr:rowOff>
              </from>
              <to>
                <xdr:col>5</xdr:col>
                <xdr:colOff>0</xdr:colOff>
                <xdr:row>1</xdr:row>
                <xdr:rowOff>142875</xdr:rowOff>
              </to>
            </anchor>
          </controlPr>
        </control>
      </mc:Choice>
      <mc:Fallback>
        <control shapeId="6145"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view="pageBreakPreview" zoomScale="96" zoomScaleNormal="100" zoomScaleSheetLayoutView="96" workbookViewId="0">
      <selection activeCell="X37" sqref="X37"/>
    </sheetView>
  </sheetViews>
  <sheetFormatPr defaultColWidth="0" defaultRowHeight="12.75" zeroHeight="1" x14ac:dyDescent="0.2"/>
  <cols>
    <col min="1" max="1" width="5.42578125" style="104" customWidth="1"/>
    <col min="2" max="2" width="8.140625" style="104" customWidth="1"/>
    <col min="3" max="3" width="3.85546875" style="104" customWidth="1"/>
    <col min="4" max="7" width="3.140625" style="104" customWidth="1"/>
    <col min="8" max="8" width="3.7109375" style="104" customWidth="1"/>
    <col min="9" max="9" width="3.140625" style="104" customWidth="1"/>
    <col min="10" max="10" width="3.28515625" style="104" customWidth="1"/>
    <col min="11" max="11" width="11.7109375" style="104" customWidth="1"/>
    <col min="12" max="12" width="5" style="104" customWidth="1"/>
    <col min="13" max="13" width="6.140625" style="104" customWidth="1"/>
    <col min="14" max="14" width="5.42578125" style="104" customWidth="1"/>
    <col min="15" max="15" width="8.42578125" style="104" customWidth="1"/>
    <col min="16" max="16" width="10.85546875" style="104" customWidth="1"/>
    <col min="17" max="17" width="3.42578125" style="104" customWidth="1"/>
    <col min="18" max="25" width="9.140625" style="104" customWidth="1"/>
    <col min="26" max="26" width="11.85546875" style="104" customWidth="1"/>
    <col min="27" max="27" width="6" style="104" customWidth="1"/>
    <col min="28" max="16384" width="0" style="104" hidden="1"/>
  </cols>
  <sheetData>
    <row r="1" spans="1:27" s="207" customFormat="1" ht="14.25" customHeight="1" x14ac:dyDescent="0.2">
      <c r="A1" s="104" t="s">
        <v>159</v>
      </c>
      <c r="B1" s="104"/>
      <c r="C1" s="104"/>
      <c r="D1" s="104"/>
      <c r="E1" s="104"/>
      <c r="F1" s="104"/>
      <c r="G1" s="104"/>
      <c r="H1" s="104"/>
      <c r="I1" s="104"/>
      <c r="J1" s="104"/>
      <c r="M1" s="525" t="s">
        <v>272</v>
      </c>
      <c r="N1" s="525"/>
      <c r="O1" s="525"/>
      <c r="P1" s="525"/>
    </row>
    <row r="2" spans="1:27" s="207" customFormat="1" ht="14.25" customHeight="1" x14ac:dyDescent="0.2">
      <c r="H2" s="104"/>
      <c r="I2" s="104"/>
      <c r="J2" s="104"/>
      <c r="M2" s="525"/>
      <c r="N2" s="525"/>
      <c r="O2" s="525"/>
      <c r="P2" s="525"/>
    </row>
    <row r="3" spans="1:27" s="207" customFormat="1" ht="14.25" customHeight="1" x14ac:dyDescent="0.2">
      <c r="A3" s="104"/>
      <c r="B3" s="104"/>
      <c r="C3" s="104"/>
      <c r="D3" s="104"/>
      <c r="E3" s="104"/>
      <c r="F3" s="104"/>
      <c r="G3" s="188"/>
      <c r="H3" s="104"/>
      <c r="I3" s="104"/>
      <c r="J3" s="104"/>
      <c r="M3" s="525"/>
      <c r="N3" s="525"/>
      <c r="O3" s="525"/>
      <c r="P3" s="525"/>
    </row>
    <row r="4" spans="1:27" s="207" customFormat="1" ht="14.25" customHeight="1" x14ac:dyDescent="0.2">
      <c r="A4" s="104"/>
      <c r="B4" s="104"/>
      <c r="C4" s="104"/>
      <c r="D4" s="104"/>
      <c r="E4" s="104"/>
      <c r="F4" s="104"/>
      <c r="G4" s="208"/>
      <c r="H4" s="104"/>
      <c r="I4" s="104"/>
      <c r="J4" s="104"/>
      <c r="K4" s="209"/>
    </row>
    <row r="5" spans="1:27" ht="14.25" customHeight="1" x14ac:dyDescent="0.2">
      <c r="A5" s="532" t="s">
        <v>160</v>
      </c>
      <c r="B5" s="532"/>
      <c r="C5" s="533"/>
      <c r="D5" s="210">
        <v>2</v>
      </c>
      <c r="E5" s="210">
        <v>0</v>
      </c>
      <c r="F5" s="210">
        <v>1</v>
      </c>
      <c r="G5" s="210">
        <v>3</v>
      </c>
      <c r="H5" s="210">
        <v>9</v>
      </c>
      <c r="I5" s="210">
        <v>1</v>
      </c>
      <c r="J5" s="210">
        <v>6</v>
      </c>
      <c r="K5" s="107"/>
    </row>
    <row r="6" spans="1:27" ht="14.25" customHeight="1" x14ac:dyDescent="0.2">
      <c r="A6" s="104" t="s">
        <v>259</v>
      </c>
      <c r="B6" s="527"/>
      <c r="C6" s="527"/>
      <c r="D6" s="527"/>
      <c r="E6" s="527"/>
      <c r="F6" s="527"/>
      <c r="G6" s="527"/>
      <c r="H6" s="527"/>
      <c r="I6" s="527"/>
      <c r="J6" s="527"/>
      <c r="K6" s="527"/>
      <c r="L6" s="527"/>
      <c r="M6" s="211"/>
    </row>
    <row r="7" spans="1:27" x14ac:dyDescent="0.2">
      <c r="A7" s="531" t="s">
        <v>260</v>
      </c>
      <c r="B7" s="531"/>
      <c r="C7" s="531"/>
      <c r="D7" s="528"/>
      <c r="E7" s="528"/>
      <c r="F7" s="527"/>
      <c r="G7" s="527"/>
      <c r="H7" s="527"/>
      <c r="I7" s="527"/>
      <c r="J7" s="527"/>
      <c r="K7" s="527"/>
      <c r="L7" s="527"/>
      <c r="M7" s="211"/>
      <c r="R7" s="526" t="s">
        <v>630</v>
      </c>
      <c r="S7" s="526"/>
      <c r="T7" s="526"/>
      <c r="U7" s="526"/>
      <c r="V7" s="526"/>
      <c r="W7" s="526"/>
      <c r="X7" s="526"/>
      <c r="Y7" s="526"/>
      <c r="Z7" s="526"/>
      <c r="AA7" s="526"/>
    </row>
    <row r="8" spans="1:27" x14ac:dyDescent="0.2">
      <c r="A8" s="104" t="s">
        <v>261</v>
      </c>
      <c r="B8" s="527"/>
      <c r="C8" s="527"/>
      <c r="D8" s="529"/>
      <c r="E8" s="529"/>
      <c r="H8" s="104" t="s">
        <v>262</v>
      </c>
      <c r="K8" s="212"/>
      <c r="L8" s="213"/>
      <c r="M8" s="211"/>
      <c r="R8" s="526" t="s">
        <v>631</v>
      </c>
      <c r="S8" s="526"/>
      <c r="T8" s="526"/>
      <c r="U8" s="526"/>
      <c r="V8" s="526"/>
      <c r="W8" s="526"/>
      <c r="X8" s="526"/>
      <c r="Y8" s="526"/>
      <c r="Z8" s="526"/>
      <c r="AA8" s="526"/>
    </row>
    <row r="9" spans="1:27" ht="12.75" customHeight="1" x14ac:dyDescent="0.2">
      <c r="A9" s="530" t="s">
        <v>263</v>
      </c>
      <c r="B9" s="530"/>
      <c r="C9" s="530"/>
      <c r="E9" s="526" t="s">
        <v>264</v>
      </c>
      <c r="F9" s="526"/>
      <c r="G9" s="526"/>
      <c r="H9" s="214"/>
      <c r="I9" s="215" t="s">
        <v>265</v>
      </c>
      <c r="K9" s="216" t="s">
        <v>266</v>
      </c>
      <c r="L9" s="214"/>
      <c r="M9" s="215" t="s">
        <v>265</v>
      </c>
      <c r="R9" s="526"/>
      <c r="S9" s="526"/>
      <c r="T9" s="526"/>
      <c r="U9" s="526"/>
      <c r="V9" s="526"/>
      <c r="W9" s="526"/>
      <c r="X9" s="526"/>
      <c r="Y9" s="526"/>
      <c r="Z9" s="526"/>
      <c r="AA9" s="526"/>
    </row>
    <row r="10" spans="1:27" ht="13.5" customHeight="1" x14ac:dyDescent="0.2"/>
    <row r="11" spans="1:27" ht="13.5" customHeight="1" x14ac:dyDescent="0.2">
      <c r="E11" s="215"/>
      <c r="L11" s="215"/>
    </row>
    <row r="12" spans="1:27" ht="13.5" customHeight="1" x14ac:dyDescent="0.4">
      <c r="H12" s="217"/>
      <c r="V12" s="104" t="s">
        <v>629</v>
      </c>
    </row>
    <row r="13" spans="1:27" x14ac:dyDescent="0.2"/>
    <row r="14" spans="1:27" ht="12.75" customHeight="1" x14ac:dyDescent="0.2">
      <c r="R14" s="535" t="s">
        <v>632</v>
      </c>
      <c r="S14" s="535"/>
      <c r="T14" s="535"/>
      <c r="U14" s="535"/>
      <c r="V14" s="535"/>
      <c r="W14" s="535"/>
      <c r="X14" s="535"/>
      <c r="Y14" s="535"/>
      <c r="Z14" s="535"/>
      <c r="AA14" s="535"/>
    </row>
    <row r="15" spans="1:27" x14ac:dyDescent="0.2">
      <c r="R15" s="535"/>
      <c r="S15" s="535"/>
      <c r="T15" s="535"/>
      <c r="U15" s="535"/>
      <c r="V15" s="535"/>
      <c r="W15" s="535"/>
      <c r="X15" s="535"/>
      <c r="Y15" s="535"/>
      <c r="Z15" s="535"/>
      <c r="AA15" s="535"/>
    </row>
    <row r="16" spans="1:27" ht="12.75" customHeight="1" x14ac:dyDescent="0.2">
      <c r="R16" s="535"/>
      <c r="S16" s="535"/>
      <c r="T16" s="535"/>
      <c r="U16" s="535"/>
      <c r="V16" s="535"/>
      <c r="W16" s="535"/>
      <c r="X16" s="535"/>
      <c r="Y16" s="535"/>
      <c r="Z16" s="535"/>
      <c r="AA16" s="535"/>
    </row>
    <row r="17" spans="1:27" x14ac:dyDescent="0.2">
      <c r="R17" s="535"/>
      <c r="S17" s="535"/>
      <c r="T17" s="535"/>
      <c r="U17" s="535"/>
      <c r="V17" s="535"/>
      <c r="W17" s="535"/>
      <c r="X17" s="535"/>
      <c r="Y17" s="535"/>
      <c r="Z17" s="535"/>
      <c r="AA17" s="535"/>
    </row>
    <row r="18" spans="1:27" x14ac:dyDescent="0.2"/>
    <row r="19" spans="1:27" ht="9.75" customHeight="1" x14ac:dyDescent="0.2">
      <c r="B19" s="534"/>
    </row>
    <row r="20" spans="1:27" ht="12.75" customHeight="1" x14ac:dyDescent="0.2">
      <c r="B20" s="534"/>
      <c r="R20" s="104">
        <v>1</v>
      </c>
      <c r="S20" s="104" t="s">
        <v>566</v>
      </c>
    </row>
    <row r="21" spans="1:27" ht="18.75" customHeight="1" x14ac:dyDescent="0.25">
      <c r="A21" s="218"/>
      <c r="B21" s="534"/>
      <c r="C21" s="218"/>
      <c r="D21" s="536" t="s">
        <v>627</v>
      </c>
      <c r="E21" s="536"/>
      <c r="F21" s="536"/>
      <c r="G21" s="536"/>
      <c r="H21" s="536"/>
      <c r="I21" s="536"/>
      <c r="J21" s="536"/>
      <c r="K21" s="536"/>
      <c r="L21" s="536"/>
      <c r="M21" s="536"/>
      <c r="N21" s="536"/>
      <c r="O21" s="536"/>
      <c r="P21" s="218"/>
      <c r="Q21" s="218"/>
      <c r="S21" s="104" t="s">
        <v>567</v>
      </c>
    </row>
    <row r="22" spans="1:27" ht="4.5" customHeight="1" x14ac:dyDescent="0.25">
      <c r="D22" s="506"/>
      <c r="E22" s="503"/>
      <c r="F22" s="503"/>
      <c r="G22" s="219"/>
      <c r="H22" s="504"/>
      <c r="I22" s="219"/>
      <c r="J22" s="219"/>
      <c r="K22" s="503"/>
      <c r="L22" s="503"/>
      <c r="M22" s="503"/>
      <c r="N22" s="503"/>
      <c r="O22" s="506"/>
    </row>
    <row r="23" spans="1:27" ht="18" customHeight="1" x14ac:dyDescent="0.25">
      <c r="D23" s="506"/>
      <c r="E23" s="218" t="s">
        <v>628</v>
      </c>
      <c r="F23" s="218"/>
      <c r="G23" s="218"/>
      <c r="H23" s="218"/>
      <c r="I23" s="218"/>
      <c r="J23" s="218"/>
      <c r="K23" s="218"/>
      <c r="L23" s="218"/>
      <c r="M23" s="218"/>
      <c r="N23" s="218"/>
      <c r="O23" s="506"/>
      <c r="R23" s="104">
        <v>2</v>
      </c>
      <c r="S23" s="104" t="s">
        <v>568</v>
      </c>
    </row>
    <row r="24" spans="1:27" ht="20.25" customHeight="1" x14ac:dyDescent="0.25">
      <c r="E24" s="536"/>
      <c r="F24" s="536"/>
      <c r="G24" s="536"/>
      <c r="H24" s="536"/>
      <c r="I24" s="536"/>
      <c r="J24" s="536"/>
      <c r="K24" s="536"/>
      <c r="L24" s="536"/>
      <c r="M24" s="536"/>
      <c r="N24" s="536"/>
    </row>
    <row r="25" spans="1:27" x14ac:dyDescent="0.2">
      <c r="E25" s="506"/>
      <c r="F25" s="506"/>
      <c r="G25" s="506"/>
      <c r="H25" s="506"/>
      <c r="I25" s="506"/>
      <c r="J25" s="506"/>
      <c r="K25" s="506"/>
      <c r="L25" s="506"/>
      <c r="M25" s="506"/>
      <c r="N25" s="506"/>
      <c r="R25" s="104">
        <v>3</v>
      </c>
      <c r="S25" s="104" t="s">
        <v>569</v>
      </c>
    </row>
    <row r="26" spans="1:27" x14ac:dyDescent="0.2">
      <c r="S26" s="104" t="s">
        <v>570</v>
      </c>
    </row>
    <row r="27" spans="1:27" x14ac:dyDescent="0.2"/>
    <row r="28" spans="1:27" x14ac:dyDescent="0.2">
      <c r="R28" s="104">
        <v>4</v>
      </c>
      <c r="S28" s="104" t="s">
        <v>571</v>
      </c>
    </row>
    <row r="29" spans="1:27" x14ac:dyDescent="0.2">
      <c r="S29" s="104" t="s">
        <v>572</v>
      </c>
    </row>
    <row r="30" spans="1:27" x14ac:dyDescent="0.2"/>
    <row r="31" spans="1:27" x14ac:dyDescent="0.2">
      <c r="R31" s="104">
        <v>5</v>
      </c>
      <c r="S31" s="104" t="s">
        <v>573</v>
      </c>
    </row>
    <row r="32" spans="1:27" x14ac:dyDescent="0.2">
      <c r="S32" s="104" t="s">
        <v>574</v>
      </c>
    </row>
    <row r="33" spans="2:20" x14ac:dyDescent="0.2"/>
    <row r="34" spans="2:20" x14ac:dyDescent="0.2">
      <c r="R34" s="104">
        <v>6</v>
      </c>
      <c r="S34" s="104" t="s">
        <v>575</v>
      </c>
    </row>
    <row r="35" spans="2:20" x14ac:dyDescent="0.2">
      <c r="S35" s="104" t="s">
        <v>576</v>
      </c>
    </row>
    <row r="36" spans="2:20" x14ac:dyDescent="0.2"/>
    <row r="37" spans="2:20" x14ac:dyDescent="0.2"/>
    <row r="38" spans="2:20" x14ac:dyDescent="0.2"/>
    <row r="39" spans="2:20" x14ac:dyDescent="0.2"/>
    <row r="40" spans="2:20" x14ac:dyDescent="0.2">
      <c r="T40" s="104" t="s">
        <v>633</v>
      </c>
    </row>
    <row r="41" spans="2:20" x14ac:dyDescent="0.2">
      <c r="B41" s="537" t="s">
        <v>563</v>
      </c>
      <c r="C41" s="537"/>
      <c r="D41" s="537"/>
      <c r="E41" s="537"/>
      <c r="F41" s="537"/>
      <c r="G41" s="537"/>
      <c r="H41" s="537"/>
      <c r="I41" s="537"/>
      <c r="J41" s="537"/>
      <c r="K41" s="537"/>
      <c r="L41" s="537" t="s">
        <v>564</v>
      </c>
      <c r="M41" s="537"/>
      <c r="N41" s="537" t="s">
        <v>565</v>
      </c>
      <c r="O41" s="537"/>
      <c r="P41" s="537"/>
    </row>
    <row r="42" spans="2:20" x14ac:dyDescent="0.2">
      <c r="B42" s="538"/>
      <c r="C42" s="538"/>
      <c r="D42" s="538"/>
      <c r="E42" s="538"/>
      <c r="F42" s="538"/>
      <c r="G42" s="538"/>
      <c r="H42" s="538"/>
      <c r="I42" s="538"/>
      <c r="J42" s="538"/>
      <c r="K42" s="538"/>
      <c r="L42" s="538"/>
      <c r="M42" s="538"/>
      <c r="N42" s="538"/>
      <c r="O42" s="538"/>
      <c r="P42" s="538"/>
      <c r="T42" s="104" t="s">
        <v>640</v>
      </c>
    </row>
    <row r="43" spans="2:20" x14ac:dyDescent="0.2">
      <c r="B43" s="538"/>
      <c r="C43" s="538"/>
      <c r="D43" s="538"/>
      <c r="E43" s="538"/>
      <c r="F43" s="538"/>
      <c r="G43" s="538"/>
      <c r="H43" s="538"/>
      <c r="I43" s="538"/>
      <c r="J43" s="538"/>
      <c r="K43" s="538"/>
      <c r="L43" s="538"/>
      <c r="M43" s="538"/>
      <c r="N43" s="538"/>
      <c r="O43" s="538"/>
      <c r="P43" s="538"/>
    </row>
    <row r="44" spans="2:20" x14ac:dyDescent="0.2">
      <c r="B44" s="538"/>
      <c r="C44" s="538"/>
      <c r="D44" s="538"/>
      <c r="E44" s="538"/>
      <c r="F44" s="538"/>
      <c r="G44" s="538"/>
      <c r="H44" s="538"/>
      <c r="I44" s="538"/>
      <c r="J44" s="538"/>
      <c r="K44" s="538"/>
      <c r="L44" s="538"/>
      <c r="M44" s="538"/>
      <c r="N44" s="538"/>
      <c r="O44" s="538"/>
      <c r="P44" s="538"/>
    </row>
    <row r="45" spans="2:20" x14ac:dyDescent="0.2">
      <c r="B45" s="538"/>
      <c r="C45" s="538"/>
      <c r="D45" s="538"/>
      <c r="E45" s="538"/>
      <c r="F45" s="538"/>
      <c r="G45" s="538"/>
      <c r="H45" s="538"/>
      <c r="I45" s="538"/>
      <c r="J45" s="538"/>
      <c r="K45" s="538"/>
      <c r="L45" s="538"/>
      <c r="M45" s="538"/>
      <c r="N45" s="538"/>
      <c r="O45" s="538"/>
      <c r="P45" s="538"/>
    </row>
    <row r="46" spans="2:20" x14ac:dyDescent="0.2"/>
    <row r="47" spans="2:20" x14ac:dyDescent="0.2"/>
    <row r="48" spans="2:20" x14ac:dyDescent="0.2"/>
    <row r="49" spans="8:8" x14ac:dyDescent="0.2"/>
    <row r="50" spans="8:8" x14ac:dyDescent="0.2"/>
    <row r="51" spans="8:8" x14ac:dyDescent="0.2"/>
    <row r="52" spans="8:8" x14ac:dyDescent="0.2"/>
    <row r="53" spans="8:8" x14ac:dyDescent="0.2"/>
    <row r="54" spans="8:8" x14ac:dyDescent="0.2"/>
    <row r="55" spans="8:8" x14ac:dyDescent="0.2"/>
    <row r="56" spans="8:8" x14ac:dyDescent="0.2"/>
    <row r="57" spans="8:8" x14ac:dyDescent="0.2"/>
    <row r="58" spans="8:8" x14ac:dyDescent="0.2"/>
    <row r="59" spans="8:8" x14ac:dyDescent="0.2"/>
    <row r="60" spans="8:8" x14ac:dyDescent="0.2"/>
    <row r="61" spans="8:8" x14ac:dyDescent="0.2"/>
    <row r="62" spans="8:8" x14ac:dyDescent="0.2"/>
    <row r="63" spans="8:8" x14ac:dyDescent="0.2">
      <c r="H63" s="220" t="s">
        <v>161</v>
      </c>
    </row>
    <row r="64" spans="8:8" x14ac:dyDescent="0.2">
      <c r="H64" s="220" t="s">
        <v>162</v>
      </c>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mergeCells count="30">
    <mergeCell ref="B44:K44"/>
    <mergeCell ref="L44:M44"/>
    <mergeCell ref="N44:P44"/>
    <mergeCell ref="B45:K45"/>
    <mergeCell ref="L45:M45"/>
    <mergeCell ref="N45:P45"/>
    <mergeCell ref="B42:K42"/>
    <mergeCell ref="L42:M42"/>
    <mergeCell ref="N42:P42"/>
    <mergeCell ref="B43:K43"/>
    <mergeCell ref="L43:M43"/>
    <mergeCell ref="N43:P43"/>
    <mergeCell ref="B19:B21"/>
    <mergeCell ref="R14:AA17"/>
    <mergeCell ref="E24:N24"/>
    <mergeCell ref="B41:K41"/>
    <mergeCell ref="L41:M41"/>
    <mergeCell ref="N41:P41"/>
    <mergeCell ref="D21:O21"/>
    <mergeCell ref="M1:P3"/>
    <mergeCell ref="R7:AA7"/>
    <mergeCell ref="R8:AA8"/>
    <mergeCell ref="R9:AA9"/>
    <mergeCell ref="B6:L6"/>
    <mergeCell ref="D7:L7"/>
    <mergeCell ref="B8:E8"/>
    <mergeCell ref="A9:C9"/>
    <mergeCell ref="A7:C7"/>
    <mergeCell ref="A5:C5"/>
    <mergeCell ref="E9:G9"/>
  </mergeCells>
  <pageMargins left="0.7" right="0.7" top="0.75" bottom="0.75" header="0.3" footer="0.3"/>
  <pageSetup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X616"/>
  <sheetViews>
    <sheetView view="pageBreakPreview" topLeftCell="A118" zoomScaleNormal="100" zoomScaleSheetLayoutView="100" workbookViewId="0">
      <selection activeCell="P109" sqref="P109"/>
    </sheetView>
  </sheetViews>
  <sheetFormatPr defaultRowHeight="12.75" x14ac:dyDescent="0.2"/>
  <cols>
    <col min="1" max="1" width="4.42578125" style="255" customWidth="1"/>
    <col min="2" max="2" width="19.28515625" style="222" customWidth="1"/>
    <col min="3" max="3" width="9.7109375" style="222" customWidth="1"/>
    <col min="4" max="4" width="10.85546875" style="222" customWidth="1"/>
    <col min="5" max="5" width="11.28515625" style="222" customWidth="1"/>
    <col min="6" max="6" width="12.5703125" style="222" customWidth="1"/>
    <col min="7" max="7" width="11.42578125" style="222" customWidth="1"/>
    <col min="8" max="8" width="10.7109375" style="222" customWidth="1"/>
    <col min="9" max="9" width="12.28515625" style="222" customWidth="1"/>
    <col min="10" max="10" width="9.140625" style="222" customWidth="1"/>
    <col min="11" max="11" width="8.7109375" style="222" customWidth="1"/>
    <col min="12" max="12" width="9.140625" style="222"/>
    <col min="13" max="13" width="8.42578125" style="222" customWidth="1"/>
    <col min="14" max="16384" width="9.140625" style="222"/>
  </cols>
  <sheetData>
    <row r="1" spans="1:10" x14ac:dyDescent="0.2">
      <c r="A1" s="584" t="s">
        <v>165</v>
      </c>
      <c r="B1" s="584"/>
      <c r="C1" s="584"/>
      <c r="D1" s="584"/>
      <c r="E1" s="584"/>
      <c r="F1" s="584"/>
      <c r="G1" s="584"/>
      <c r="H1" s="584"/>
      <c r="I1" s="584"/>
      <c r="J1" s="221"/>
    </row>
    <row r="2" spans="1:10" x14ac:dyDescent="0.2">
      <c r="A2" s="584"/>
      <c r="B2" s="584"/>
      <c r="C2" s="584"/>
      <c r="D2" s="584"/>
      <c r="E2" s="584"/>
      <c r="F2" s="584"/>
      <c r="G2" s="584"/>
      <c r="H2" s="584"/>
      <c r="I2" s="584"/>
      <c r="J2" s="221"/>
    </row>
    <row r="3" spans="1:10" x14ac:dyDescent="0.2">
      <c r="A3" s="223"/>
      <c r="B3" s="224"/>
      <c r="C3" s="224"/>
      <c r="D3" s="224"/>
      <c r="E3" s="221"/>
      <c r="F3" s="221"/>
      <c r="G3" s="225"/>
      <c r="H3" s="221"/>
      <c r="I3" s="221"/>
      <c r="J3" s="221"/>
    </row>
    <row r="4" spans="1:10" x14ac:dyDescent="0.2">
      <c r="A4" s="585" t="s">
        <v>578</v>
      </c>
      <c r="B4" s="585"/>
      <c r="C4" s="585"/>
      <c r="D4" s="585"/>
      <c r="E4" s="226"/>
      <c r="F4" s="226"/>
      <c r="G4" s="227"/>
      <c r="H4" s="227" t="s">
        <v>271</v>
      </c>
      <c r="I4" s="226"/>
      <c r="J4" s="226"/>
    </row>
    <row r="5" spans="1:10" x14ac:dyDescent="0.2">
      <c r="A5" s="228"/>
      <c r="B5" s="229"/>
      <c r="C5" s="229"/>
      <c r="D5" s="229"/>
      <c r="E5" s="226"/>
      <c r="F5" s="226"/>
      <c r="G5" s="227"/>
      <c r="H5" s="227"/>
      <c r="I5" s="226"/>
      <c r="J5" s="226"/>
    </row>
    <row r="6" spans="1:10" x14ac:dyDescent="0.2">
      <c r="A6" s="230"/>
      <c r="B6" s="231" t="s">
        <v>579</v>
      </c>
      <c r="C6" s="231"/>
      <c r="D6" s="231"/>
      <c r="E6" s="231"/>
      <c r="F6" s="231"/>
      <c r="G6" s="231"/>
      <c r="H6" s="231"/>
      <c r="I6" s="231"/>
      <c r="J6" s="231"/>
    </row>
    <row r="7" spans="1:10" x14ac:dyDescent="0.2">
      <c r="A7" s="232"/>
      <c r="B7" s="231"/>
      <c r="C7" s="231"/>
      <c r="D7" s="231"/>
      <c r="E7" s="231"/>
      <c r="F7" s="231"/>
      <c r="G7" s="231"/>
      <c r="H7" s="231"/>
      <c r="I7" s="231"/>
      <c r="J7" s="231"/>
    </row>
    <row r="8" spans="1:10" x14ac:dyDescent="0.2">
      <c r="A8" s="232"/>
      <c r="B8" s="233" t="s">
        <v>580</v>
      </c>
      <c r="C8" s="390"/>
      <c r="D8" s="390"/>
      <c r="E8" s="390"/>
      <c r="F8" s="390"/>
      <c r="G8" s="390"/>
      <c r="H8" s="234"/>
      <c r="I8" s="234"/>
      <c r="J8" s="231"/>
    </row>
    <row r="9" spans="1:10" x14ac:dyDescent="0.2">
      <c r="A9" s="232"/>
      <c r="B9" s="233" t="s">
        <v>581</v>
      </c>
      <c r="C9" s="390"/>
      <c r="D9" s="390"/>
      <c r="E9" s="390"/>
      <c r="F9" s="390"/>
      <c r="G9" s="390"/>
      <c r="H9" s="235"/>
      <c r="I9" s="235"/>
      <c r="J9" s="231"/>
    </row>
    <row r="10" spans="1:10" x14ac:dyDescent="0.2">
      <c r="A10" s="232"/>
      <c r="B10" s="233" t="s">
        <v>582</v>
      </c>
      <c r="C10" s="390"/>
      <c r="D10" s="390"/>
      <c r="E10" s="390"/>
      <c r="F10" s="390"/>
      <c r="G10" s="390"/>
      <c r="H10" s="235"/>
      <c r="I10" s="235"/>
      <c r="J10" s="231"/>
    </row>
    <row r="11" spans="1:10" x14ac:dyDescent="0.2">
      <c r="A11" s="232"/>
      <c r="B11" s="231"/>
      <c r="C11" s="231"/>
      <c r="D11" s="231"/>
      <c r="E11" s="231"/>
      <c r="F11" s="231"/>
      <c r="G11" s="231"/>
      <c r="H11" s="231"/>
      <c r="I11" s="231"/>
      <c r="J11" s="231"/>
    </row>
    <row r="12" spans="1:10" x14ac:dyDescent="0.2">
      <c r="A12" s="232"/>
      <c r="B12" s="231" t="s">
        <v>583</v>
      </c>
      <c r="C12" s="231"/>
      <c r="D12" s="231"/>
      <c r="E12" s="231"/>
      <c r="F12" s="231"/>
      <c r="G12" s="231"/>
      <c r="H12" s="231"/>
      <c r="I12" s="231"/>
      <c r="J12" s="231"/>
    </row>
    <row r="13" spans="1:10" x14ac:dyDescent="0.2">
      <c r="A13" s="232"/>
      <c r="B13" s="231"/>
      <c r="C13" s="231"/>
      <c r="D13" s="231"/>
      <c r="E13" s="231"/>
      <c r="F13" s="231"/>
      <c r="G13" s="231"/>
      <c r="H13" s="231"/>
      <c r="I13" s="231"/>
      <c r="J13" s="231"/>
    </row>
    <row r="14" spans="1:10" x14ac:dyDescent="0.2">
      <c r="A14" s="232"/>
      <c r="B14" s="233" t="s">
        <v>580</v>
      </c>
      <c r="C14" s="390"/>
      <c r="D14" s="390"/>
      <c r="E14" s="390"/>
      <c r="F14" s="390"/>
      <c r="G14" s="390"/>
      <c r="H14" s="234"/>
      <c r="I14" s="234"/>
      <c r="J14" s="231"/>
    </row>
    <row r="15" spans="1:10" x14ac:dyDescent="0.2">
      <c r="A15" s="232"/>
      <c r="B15" s="233" t="s">
        <v>581</v>
      </c>
      <c r="C15" s="390"/>
      <c r="D15" s="390"/>
      <c r="E15" s="390"/>
      <c r="F15" s="390"/>
      <c r="G15" s="390"/>
      <c r="H15" s="234"/>
      <c r="I15" s="234"/>
      <c r="J15" s="231"/>
    </row>
    <row r="16" spans="1:10" x14ac:dyDescent="0.2">
      <c r="A16" s="232"/>
      <c r="B16" s="233" t="s">
        <v>582</v>
      </c>
      <c r="C16" s="390"/>
      <c r="D16" s="390"/>
      <c r="E16" s="390"/>
      <c r="F16" s="390"/>
      <c r="G16" s="390"/>
      <c r="H16" s="234"/>
      <c r="I16" s="234"/>
      <c r="J16" s="231"/>
    </row>
    <row r="17" spans="1:14" x14ac:dyDescent="0.2">
      <c r="A17" s="232"/>
      <c r="B17" s="231"/>
      <c r="C17" s="231"/>
      <c r="D17" s="231"/>
      <c r="E17" s="231"/>
      <c r="F17" s="231"/>
      <c r="G17" s="231"/>
      <c r="H17" s="236"/>
      <c r="I17" s="236"/>
      <c r="J17" s="231"/>
    </row>
    <row r="18" spans="1:14" x14ac:dyDescent="0.2">
      <c r="A18" s="232"/>
      <c r="B18" s="231" t="s">
        <v>584</v>
      </c>
      <c r="C18" s="231"/>
      <c r="D18" s="231"/>
      <c r="E18" s="231"/>
      <c r="F18" s="231"/>
      <c r="G18" s="231"/>
      <c r="H18" s="236"/>
      <c r="I18" s="236"/>
      <c r="J18" s="231"/>
    </row>
    <row r="19" spans="1:14" x14ac:dyDescent="0.2">
      <c r="A19" s="232"/>
      <c r="B19" s="231"/>
      <c r="C19" s="231"/>
      <c r="D19" s="231"/>
      <c r="E19" s="231"/>
      <c r="F19" s="231"/>
      <c r="G19" s="231"/>
      <c r="H19" s="236"/>
      <c r="I19" s="236"/>
      <c r="J19" s="231"/>
    </row>
    <row r="20" spans="1:14" x14ac:dyDescent="0.2">
      <c r="A20" s="232"/>
      <c r="B20" s="233" t="s">
        <v>580</v>
      </c>
      <c r="C20" s="390"/>
      <c r="D20" s="390"/>
      <c r="E20" s="390"/>
      <c r="F20" s="390"/>
      <c r="G20" s="390"/>
      <c r="H20" s="234"/>
      <c r="I20" s="234"/>
      <c r="J20" s="231"/>
    </row>
    <row r="21" spans="1:14" x14ac:dyDescent="0.2">
      <c r="A21" s="232"/>
      <c r="B21" s="233" t="s">
        <v>581</v>
      </c>
      <c r="C21" s="390"/>
      <c r="D21" s="390"/>
      <c r="E21" s="390"/>
      <c r="F21" s="390"/>
      <c r="G21" s="390"/>
      <c r="H21" s="234"/>
      <c r="I21" s="234"/>
      <c r="J21" s="231"/>
    </row>
    <row r="22" spans="1:14" x14ac:dyDescent="0.2">
      <c r="A22" s="232"/>
      <c r="B22" s="233" t="s">
        <v>582</v>
      </c>
      <c r="C22" s="390"/>
      <c r="D22" s="390"/>
      <c r="E22" s="390"/>
      <c r="F22" s="390"/>
      <c r="G22" s="390"/>
      <c r="H22" s="234"/>
      <c r="I22" s="234"/>
      <c r="J22" s="231"/>
    </row>
    <row r="23" spans="1:14" x14ac:dyDescent="0.2">
      <c r="A23" s="232"/>
      <c r="B23" s="231"/>
      <c r="C23" s="231"/>
      <c r="D23" s="231"/>
      <c r="E23" s="231"/>
      <c r="F23" s="231"/>
      <c r="G23" s="231"/>
      <c r="H23" s="231"/>
      <c r="I23" s="231"/>
      <c r="J23" s="231"/>
    </row>
    <row r="24" spans="1:14" x14ac:dyDescent="0.2">
      <c r="A24" s="474" t="s">
        <v>274</v>
      </c>
      <c r="B24" s="391"/>
      <c r="C24" s="391"/>
      <c r="D24" s="391"/>
      <c r="E24" s="391"/>
      <c r="F24" s="391"/>
      <c r="G24" s="391"/>
      <c r="H24" s="391"/>
      <c r="I24" s="391"/>
      <c r="J24" s="391"/>
      <c r="K24" s="237"/>
      <c r="L24" s="237"/>
      <c r="M24" s="237"/>
      <c r="N24" s="237"/>
    </row>
    <row r="25" spans="1:14" x14ac:dyDescent="0.2">
      <c r="A25" s="392"/>
      <c r="B25" s="392"/>
      <c r="C25" s="392"/>
      <c r="D25" s="392"/>
      <c r="E25" s="392"/>
      <c r="F25" s="392"/>
      <c r="G25" s="392"/>
      <c r="H25" s="392"/>
      <c r="I25" s="392"/>
      <c r="J25" s="392"/>
      <c r="K25" s="234"/>
      <c r="L25" s="234"/>
      <c r="M25" s="234"/>
      <c r="N25" s="234"/>
    </row>
    <row r="26" spans="1:14" x14ac:dyDescent="0.2">
      <c r="A26" s="392"/>
      <c r="B26" s="392"/>
      <c r="C26" s="392"/>
      <c r="D26" s="392"/>
      <c r="E26" s="392"/>
      <c r="F26" s="392"/>
      <c r="G26" s="392"/>
      <c r="H26" s="392"/>
      <c r="I26" s="392"/>
      <c r="J26" s="392"/>
      <c r="K26" s="234"/>
      <c r="L26" s="234"/>
      <c r="M26" s="234"/>
      <c r="N26" s="234"/>
    </row>
    <row r="27" spans="1:14" x14ac:dyDescent="0.2">
      <c r="A27" s="392"/>
      <c r="B27" s="392"/>
      <c r="C27" s="392"/>
      <c r="D27" s="392"/>
      <c r="E27" s="392"/>
      <c r="F27" s="392"/>
      <c r="G27" s="392"/>
      <c r="H27" s="392"/>
      <c r="I27" s="392"/>
      <c r="J27" s="392"/>
      <c r="K27" s="234"/>
      <c r="L27" s="234"/>
      <c r="M27" s="234"/>
      <c r="N27" s="234"/>
    </row>
    <row r="28" spans="1:14" x14ac:dyDescent="0.2">
      <c r="A28" s="392"/>
      <c r="B28" s="392"/>
      <c r="C28" s="392"/>
      <c r="D28" s="392"/>
      <c r="E28" s="392"/>
      <c r="F28" s="392"/>
      <c r="G28" s="392"/>
      <c r="H28" s="392"/>
      <c r="I28" s="392"/>
      <c r="J28" s="392"/>
      <c r="K28" s="234"/>
      <c r="L28" s="234"/>
      <c r="M28" s="234"/>
      <c r="N28" s="234"/>
    </row>
    <row r="29" spans="1:14" x14ac:dyDescent="0.2">
      <c r="A29" s="392"/>
      <c r="B29" s="392"/>
      <c r="C29" s="392"/>
      <c r="D29" s="392"/>
      <c r="E29" s="392"/>
      <c r="F29" s="392"/>
      <c r="G29" s="392"/>
      <c r="H29" s="392"/>
      <c r="I29" s="392"/>
      <c r="J29" s="392"/>
      <c r="K29" s="234"/>
      <c r="L29" s="234"/>
      <c r="M29" s="234"/>
      <c r="N29" s="234"/>
    </row>
    <row r="30" spans="1:14" x14ac:dyDescent="0.2">
      <c r="A30" s="392"/>
      <c r="B30" s="392"/>
      <c r="C30" s="392"/>
      <c r="D30" s="392"/>
      <c r="E30" s="392"/>
      <c r="F30" s="392"/>
      <c r="G30" s="392"/>
      <c r="H30" s="392"/>
      <c r="I30" s="392"/>
      <c r="J30" s="392"/>
      <c r="K30" s="234"/>
      <c r="L30" s="234"/>
      <c r="M30" s="234"/>
      <c r="N30" s="234"/>
    </row>
    <row r="31" spans="1:14" x14ac:dyDescent="0.2">
      <c r="A31" s="392"/>
      <c r="B31" s="392"/>
      <c r="C31" s="392"/>
      <c r="D31" s="392"/>
      <c r="E31" s="392"/>
      <c r="F31" s="392"/>
      <c r="G31" s="392"/>
      <c r="H31" s="392"/>
      <c r="I31" s="392"/>
      <c r="J31" s="392"/>
      <c r="K31" s="234"/>
      <c r="L31" s="234"/>
      <c r="M31" s="234"/>
      <c r="N31" s="234"/>
    </row>
    <row r="32" spans="1:14" x14ac:dyDescent="0.2">
      <c r="A32" s="392"/>
      <c r="B32" s="392"/>
      <c r="C32" s="392"/>
      <c r="D32" s="392"/>
      <c r="E32" s="392"/>
      <c r="F32" s="392"/>
      <c r="G32" s="392"/>
      <c r="H32" s="392"/>
      <c r="I32" s="392"/>
      <c r="J32" s="392"/>
      <c r="K32" s="234"/>
      <c r="L32" s="234"/>
      <c r="M32" s="234"/>
      <c r="N32" s="234"/>
    </row>
    <row r="33" spans="1:14" x14ac:dyDescent="0.2">
      <c r="A33" s="392"/>
      <c r="B33" s="392"/>
      <c r="C33" s="392"/>
      <c r="D33" s="392"/>
      <c r="E33" s="392"/>
      <c r="F33" s="392"/>
      <c r="G33" s="392"/>
      <c r="H33" s="392"/>
      <c r="I33" s="392"/>
      <c r="J33" s="392"/>
      <c r="K33" s="234"/>
      <c r="L33" s="234"/>
      <c r="M33" s="234"/>
      <c r="N33" s="234"/>
    </row>
    <row r="34" spans="1:14" x14ac:dyDescent="0.2">
      <c r="A34" s="392"/>
      <c r="B34" s="392"/>
      <c r="C34" s="392"/>
      <c r="D34" s="392"/>
      <c r="E34" s="392"/>
      <c r="F34" s="392"/>
      <c r="G34" s="392"/>
      <c r="H34" s="392"/>
      <c r="I34" s="392"/>
      <c r="J34" s="392"/>
      <c r="K34" s="234"/>
      <c r="L34" s="234"/>
      <c r="M34" s="234"/>
      <c r="N34" s="234"/>
    </row>
    <row r="35" spans="1:14" x14ac:dyDescent="0.2">
      <c r="A35" s="392"/>
      <c r="B35" s="392"/>
      <c r="C35" s="392"/>
      <c r="D35" s="392"/>
      <c r="E35" s="392"/>
      <c r="F35" s="392"/>
      <c r="G35" s="392"/>
      <c r="H35" s="392"/>
      <c r="I35" s="392"/>
      <c r="J35" s="392"/>
      <c r="K35" s="234"/>
      <c r="L35" s="234"/>
      <c r="M35" s="234"/>
      <c r="N35" s="234"/>
    </row>
    <row r="36" spans="1:14" x14ac:dyDescent="0.2">
      <c r="A36" s="392"/>
      <c r="B36" s="392"/>
      <c r="C36" s="392"/>
      <c r="D36" s="392"/>
      <c r="E36" s="392"/>
      <c r="F36" s="392"/>
      <c r="G36" s="392"/>
      <c r="H36" s="392"/>
      <c r="I36" s="392"/>
      <c r="J36" s="392"/>
      <c r="K36" s="234"/>
      <c r="L36" s="234"/>
      <c r="M36" s="234"/>
      <c r="N36" s="234"/>
    </row>
    <row r="37" spans="1:14" x14ac:dyDescent="0.2">
      <c r="A37" s="392"/>
      <c r="B37" s="392"/>
      <c r="C37" s="392"/>
      <c r="D37" s="392"/>
      <c r="E37" s="392"/>
      <c r="F37" s="392"/>
      <c r="G37" s="392"/>
      <c r="H37" s="392"/>
      <c r="I37" s="392"/>
      <c r="J37" s="392"/>
      <c r="K37" s="234"/>
      <c r="L37" s="234"/>
      <c r="M37" s="234"/>
      <c r="N37" s="234"/>
    </row>
    <row r="38" spans="1:14" x14ac:dyDescent="0.2">
      <c r="A38" s="392"/>
      <c r="B38" s="392"/>
      <c r="C38" s="392"/>
      <c r="D38" s="392"/>
      <c r="E38" s="392"/>
      <c r="F38" s="392"/>
      <c r="G38" s="392"/>
      <c r="H38" s="392"/>
      <c r="I38" s="392"/>
      <c r="J38" s="392"/>
      <c r="K38" s="234"/>
      <c r="L38" s="234"/>
      <c r="M38" s="234"/>
      <c r="N38" s="234"/>
    </row>
    <row r="39" spans="1:14" x14ac:dyDescent="0.2">
      <c r="A39" s="392"/>
      <c r="B39" s="392"/>
      <c r="C39" s="392"/>
      <c r="D39" s="392"/>
      <c r="E39" s="392"/>
      <c r="F39" s="392"/>
      <c r="G39" s="392"/>
      <c r="H39" s="392"/>
      <c r="I39" s="392"/>
      <c r="J39" s="392"/>
      <c r="K39" s="234"/>
      <c r="L39" s="234"/>
      <c r="M39" s="234"/>
      <c r="N39" s="234"/>
    </row>
    <row r="40" spans="1:14" x14ac:dyDescent="0.2">
      <c r="A40" s="392"/>
      <c r="B40" s="392"/>
      <c r="C40" s="392"/>
      <c r="D40" s="392"/>
      <c r="E40" s="392"/>
      <c r="F40" s="392"/>
      <c r="G40" s="392"/>
      <c r="H40" s="392"/>
      <c r="I40" s="392"/>
      <c r="J40" s="392"/>
      <c r="K40" s="234"/>
      <c r="L40" s="234"/>
      <c r="M40" s="234"/>
      <c r="N40" s="234"/>
    </row>
    <row r="41" spans="1:14" x14ac:dyDescent="0.2">
      <c r="A41" s="392"/>
      <c r="B41" s="392"/>
      <c r="C41" s="392"/>
      <c r="D41" s="392"/>
      <c r="E41" s="392"/>
      <c r="F41" s="392"/>
      <c r="G41" s="392"/>
      <c r="H41" s="392"/>
      <c r="I41" s="392"/>
      <c r="J41" s="392"/>
      <c r="K41" s="234"/>
      <c r="L41" s="234"/>
      <c r="M41" s="234"/>
      <c r="N41" s="234"/>
    </row>
    <row r="42" spans="1:14" x14ac:dyDescent="0.2">
      <c r="A42" s="392"/>
      <c r="B42" s="392"/>
      <c r="C42" s="392"/>
      <c r="D42" s="392"/>
      <c r="E42" s="392"/>
      <c r="F42" s="392"/>
      <c r="G42" s="392"/>
      <c r="H42" s="392"/>
      <c r="I42" s="392"/>
      <c r="J42" s="392"/>
      <c r="K42" s="234"/>
      <c r="L42" s="234"/>
      <c r="M42" s="234"/>
      <c r="N42" s="234"/>
    </row>
    <row r="43" spans="1:14" x14ac:dyDescent="0.2">
      <c r="A43" s="392"/>
      <c r="B43" s="392"/>
      <c r="C43" s="392"/>
      <c r="D43" s="392"/>
      <c r="E43" s="392"/>
      <c r="F43" s="392"/>
      <c r="G43" s="392"/>
      <c r="H43" s="392"/>
      <c r="I43" s="392"/>
      <c r="J43" s="392"/>
      <c r="K43" s="234"/>
      <c r="L43" s="234"/>
      <c r="M43" s="234"/>
      <c r="N43" s="234"/>
    </row>
    <row r="44" spans="1:14" x14ac:dyDescent="0.2">
      <c r="A44" s="392"/>
      <c r="B44" s="392"/>
      <c r="C44" s="392"/>
      <c r="D44" s="392"/>
      <c r="E44" s="392"/>
      <c r="F44" s="392"/>
      <c r="G44" s="392"/>
      <c r="H44" s="392"/>
      <c r="I44" s="392"/>
      <c r="J44" s="392"/>
      <c r="K44" s="234"/>
      <c r="L44" s="234"/>
      <c r="M44" s="234"/>
      <c r="N44" s="234"/>
    </row>
    <row r="45" spans="1:14" x14ac:dyDescent="0.2">
      <c r="A45" s="392"/>
      <c r="B45" s="392"/>
      <c r="C45" s="392"/>
      <c r="D45" s="392"/>
      <c r="E45" s="392"/>
      <c r="F45" s="392"/>
      <c r="G45" s="392"/>
      <c r="H45" s="392"/>
      <c r="I45" s="392"/>
      <c r="J45" s="392"/>
      <c r="K45" s="234"/>
      <c r="L45" s="234"/>
      <c r="M45" s="234"/>
      <c r="N45" s="234"/>
    </row>
    <row r="46" spans="1:14" x14ac:dyDescent="0.2">
      <c r="A46" s="392"/>
      <c r="B46" s="392"/>
      <c r="C46" s="392"/>
      <c r="D46" s="392"/>
      <c r="E46" s="392"/>
      <c r="F46" s="392"/>
      <c r="G46" s="392"/>
      <c r="H46" s="392"/>
      <c r="I46" s="392"/>
      <c r="J46" s="392"/>
      <c r="K46" s="234"/>
      <c r="L46" s="234"/>
      <c r="M46" s="234"/>
      <c r="N46" s="234"/>
    </row>
    <row r="47" spans="1:14" x14ac:dyDescent="0.2">
      <c r="A47" s="392"/>
      <c r="B47" s="392"/>
      <c r="C47" s="392"/>
      <c r="D47" s="392"/>
      <c r="E47" s="392"/>
      <c r="F47" s="392"/>
      <c r="G47" s="392"/>
      <c r="H47" s="392"/>
      <c r="I47" s="392"/>
      <c r="J47" s="392"/>
      <c r="K47" s="234"/>
      <c r="L47" s="234"/>
      <c r="M47" s="234"/>
      <c r="N47" s="234"/>
    </row>
    <row r="48" spans="1:14" x14ac:dyDescent="0.2">
      <c r="A48" s="392"/>
      <c r="B48" s="392"/>
      <c r="C48" s="392"/>
      <c r="D48" s="392"/>
      <c r="E48" s="392"/>
      <c r="F48" s="392"/>
      <c r="G48" s="392"/>
      <c r="H48" s="392"/>
      <c r="I48" s="392"/>
      <c r="J48" s="392"/>
      <c r="K48" s="234"/>
      <c r="L48" s="234"/>
      <c r="M48" s="234"/>
      <c r="N48" s="234"/>
    </row>
    <row r="49" spans="1:14" x14ac:dyDescent="0.2">
      <c r="A49" s="393"/>
      <c r="B49" s="393"/>
      <c r="C49" s="393"/>
      <c r="D49" s="393"/>
      <c r="E49" s="393"/>
      <c r="F49" s="393"/>
      <c r="G49" s="393"/>
      <c r="H49" s="393"/>
      <c r="I49" s="393"/>
      <c r="J49" s="393"/>
    </row>
    <row r="50" spans="1:14" x14ac:dyDescent="0.2">
      <c r="A50" s="475" t="s">
        <v>275</v>
      </c>
      <c r="B50" s="394"/>
      <c r="C50" s="394"/>
      <c r="D50" s="394"/>
      <c r="E50" s="394"/>
      <c r="F50" s="394"/>
      <c r="G50" s="394"/>
      <c r="H50" s="394"/>
      <c r="I50" s="394"/>
      <c r="J50" s="394"/>
      <c r="K50" s="238"/>
      <c r="L50" s="238"/>
      <c r="M50" s="238"/>
      <c r="N50" s="238"/>
    </row>
    <row r="51" spans="1:14" x14ac:dyDescent="0.2">
      <c r="A51" s="392"/>
      <c r="B51" s="392"/>
      <c r="C51" s="392"/>
      <c r="D51" s="392"/>
      <c r="E51" s="392"/>
      <c r="F51" s="392"/>
      <c r="G51" s="392"/>
      <c r="H51" s="392"/>
      <c r="I51" s="392"/>
      <c r="J51" s="392"/>
      <c r="K51" s="234"/>
      <c r="L51" s="234"/>
      <c r="M51" s="234"/>
      <c r="N51" s="234"/>
    </row>
    <row r="52" spans="1:14" x14ac:dyDescent="0.2">
      <c r="A52" s="392"/>
      <c r="B52" s="392"/>
      <c r="C52" s="392"/>
      <c r="D52" s="392"/>
      <c r="E52" s="392"/>
      <c r="F52" s="392"/>
      <c r="G52" s="392"/>
      <c r="H52" s="392"/>
      <c r="I52" s="392"/>
      <c r="J52" s="392"/>
      <c r="K52" s="234"/>
      <c r="L52" s="234"/>
      <c r="M52" s="234"/>
      <c r="N52" s="234"/>
    </row>
    <row r="53" spans="1:14" x14ac:dyDescent="0.2">
      <c r="A53" s="392"/>
      <c r="B53" s="392"/>
      <c r="C53" s="392"/>
      <c r="D53" s="392"/>
      <c r="E53" s="392"/>
      <c r="F53" s="392"/>
      <c r="G53" s="392"/>
      <c r="H53" s="392"/>
      <c r="I53" s="392"/>
      <c r="J53" s="392"/>
      <c r="K53" s="234"/>
      <c r="L53" s="234"/>
      <c r="M53" s="234"/>
      <c r="N53" s="234"/>
    </row>
    <row r="54" spans="1:14" x14ac:dyDescent="0.2">
      <c r="A54" s="392"/>
      <c r="B54" s="392"/>
      <c r="C54" s="392"/>
      <c r="D54" s="392"/>
      <c r="E54" s="392"/>
      <c r="F54" s="392"/>
      <c r="G54" s="392"/>
      <c r="H54" s="392"/>
      <c r="I54" s="392"/>
      <c r="J54" s="392"/>
      <c r="K54" s="234"/>
      <c r="L54" s="234"/>
      <c r="M54" s="234"/>
      <c r="N54" s="234"/>
    </row>
    <row r="55" spans="1:14" x14ac:dyDescent="0.2">
      <c r="A55" s="392"/>
      <c r="B55" s="392"/>
      <c r="C55" s="392"/>
      <c r="D55" s="392"/>
      <c r="E55" s="392"/>
      <c r="F55" s="392"/>
      <c r="G55" s="392"/>
      <c r="H55" s="392"/>
      <c r="I55" s="392"/>
      <c r="J55" s="392"/>
      <c r="K55" s="234"/>
      <c r="L55" s="234"/>
      <c r="M55" s="234"/>
      <c r="N55" s="234"/>
    </row>
    <row r="56" spans="1:14" x14ac:dyDescent="0.2">
      <c r="A56" s="392"/>
      <c r="B56" s="392"/>
      <c r="C56" s="392"/>
      <c r="D56" s="392"/>
      <c r="E56" s="392"/>
      <c r="F56" s="392"/>
      <c r="G56" s="392"/>
      <c r="H56" s="392"/>
      <c r="I56" s="392"/>
      <c r="J56" s="392"/>
      <c r="K56" s="234"/>
      <c r="L56" s="234"/>
      <c r="M56" s="234"/>
      <c r="N56" s="234"/>
    </row>
    <row r="57" spans="1:14" x14ac:dyDescent="0.2">
      <c r="A57" s="392"/>
      <c r="B57" s="392"/>
      <c r="C57" s="392"/>
      <c r="D57" s="392"/>
      <c r="E57" s="392"/>
      <c r="F57" s="392"/>
      <c r="G57" s="392"/>
      <c r="H57" s="392"/>
      <c r="I57" s="392"/>
      <c r="J57" s="392"/>
      <c r="K57" s="234"/>
      <c r="L57" s="234"/>
      <c r="M57" s="234"/>
      <c r="N57" s="234"/>
    </row>
    <row r="58" spans="1:14" x14ac:dyDescent="0.2">
      <c r="A58" s="392"/>
      <c r="B58" s="392"/>
      <c r="C58" s="392"/>
      <c r="D58" s="392"/>
      <c r="E58" s="392"/>
      <c r="F58" s="392"/>
      <c r="G58" s="392"/>
      <c r="H58" s="392"/>
      <c r="I58" s="392"/>
      <c r="J58" s="392"/>
      <c r="K58" s="234"/>
      <c r="L58" s="234"/>
      <c r="M58" s="234"/>
      <c r="N58" s="234"/>
    </row>
    <row r="59" spans="1:14" x14ac:dyDescent="0.2">
      <c r="A59" s="392"/>
      <c r="B59" s="392"/>
      <c r="C59" s="392"/>
      <c r="D59" s="392"/>
      <c r="E59" s="392"/>
      <c r="F59" s="392"/>
      <c r="G59" s="392"/>
      <c r="H59" s="392"/>
      <c r="I59" s="392"/>
      <c r="J59" s="392"/>
      <c r="K59" s="234"/>
      <c r="L59" s="234"/>
      <c r="M59" s="234"/>
      <c r="N59" s="234"/>
    </row>
    <row r="60" spans="1:14" x14ac:dyDescent="0.2">
      <c r="A60" s="392"/>
      <c r="B60" s="392"/>
      <c r="C60" s="392"/>
      <c r="D60" s="392"/>
      <c r="E60" s="392"/>
      <c r="F60" s="392"/>
      <c r="G60" s="392"/>
      <c r="H60" s="392"/>
      <c r="I60" s="392"/>
      <c r="J60" s="392"/>
      <c r="K60" s="234"/>
      <c r="L60" s="234"/>
      <c r="M60" s="234"/>
      <c r="N60" s="234"/>
    </row>
    <row r="61" spans="1:14" x14ac:dyDescent="0.2">
      <c r="A61" s="392"/>
      <c r="B61" s="392"/>
      <c r="C61" s="392"/>
      <c r="D61" s="392"/>
      <c r="E61" s="392"/>
      <c r="F61" s="392"/>
      <c r="G61" s="392"/>
      <c r="H61" s="392"/>
      <c r="I61" s="392"/>
      <c r="J61" s="392"/>
      <c r="K61" s="234"/>
      <c r="L61" s="234"/>
      <c r="M61" s="234"/>
      <c r="N61" s="234"/>
    </row>
    <row r="62" spans="1:14" x14ac:dyDescent="0.2">
      <c r="A62" s="392"/>
      <c r="B62" s="392"/>
      <c r="C62" s="392"/>
      <c r="D62" s="392"/>
      <c r="E62" s="392"/>
      <c r="F62" s="392"/>
      <c r="G62" s="392"/>
      <c r="H62" s="392"/>
      <c r="I62" s="392"/>
      <c r="J62" s="392"/>
      <c r="K62" s="234"/>
      <c r="L62" s="234"/>
      <c r="M62" s="234"/>
      <c r="N62" s="234"/>
    </row>
    <row r="63" spans="1:14" x14ac:dyDescent="0.2">
      <c r="A63" s="392"/>
      <c r="B63" s="392"/>
      <c r="C63" s="392"/>
      <c r="D63" s="392"/>
      <c r="E63" s="392"/>
      <c r="F63" s="392"/>
      <c r="G63" s="392"/>
      <c r="H63" s="392"/>
      <c r="I63" s="392"/>
      <c r="J63" s="392"/>
      <c r="K63" s="234"/>
      <c r="L63" s="234"/>
      <c r="M63" s="234"/>
      <c r="N63" s="234"/>
    </row>
    <row r="64" spans="1:14" x14ac:dyDescent="0.2">
      <c r="A64" s="392"/>
      <c r="B64" s="392"/>
      <c r="C64" s="392"/>
      <c r="D64" s="392"/>
      <c r="E64" s="392"/>
      <c r="F64" s="392"/>
      <c r="G64" s="392"/>
      <c r="H64" s="392"/>
      <c r="I64" s="392"/>
      <c r="J64" s="392"/>
      <c r="K64" s="234"/>
      <c r="L64" s="234"/>
      <c r="M64" s="234"/>
      <c r="N64" s="234"/>
    </row>
    <row r="65" spans="1:14" x14ac:dyDescent="0.2">
      <c r="A65" s="392"/>
      <c r="B65" s="392"/>
      <c r="C65" s="392"/>
      <c r="D65" s="392"/>
      <c r="E65" s="392"/>
      <c r="F65" s="392"/>
      <c r="G65" s="392"/>
      <c r="H65" s="392"/>
      <c r="I65" s="392"/>
      <c r="J65" s="392"/>
      <c r="K65" s="234"/>
      <c r="L65" s="234"/>
      <c r="M65" s="234"/>
      <c r="N65" s="234"/>
    </row>
    <row r="66" spans="1:14" x14ac:dyDescent="0.2">
      <c r="A66" s="392"/>
      <c r="B66" s="392"/>
      <c r="C66" s="392"/>
      <c r="D66" s="392"/>
      <c r="E66" s="392"/>
      <c r="F66" s="392"/>
      <c r="G66" s="392"/>
      <c r="H66" s="392"/>
      <c r="I66" s="392"/>
      <c r="J66" s="392"/>
      <c r="K66" s="234"/>
      <c r="L66" s="234"/>
      <c r="M66" s="234"/>
      <c r="N66" s="234"/>
    </row>
    <row r="67" spans="1:14" x14ac:dyDescent="0.2">
      <c r="A67" s="392"/>
      <c r="B67" s="392"/>
      <c r="C67" s="392"/>
      <c r="D67" s="392"/>
      <c r="E67" s="392"/>
      <c r="F67" s="392"/>
      <c r="G67" s="392"/>
      <c r="H67" s="392"/>
      <c r="I67" s="392"/>
      <c r="J67" s="392"/>
      <c r="K67" s="234"/>
      <c r="L67" s="234"/>
      <c r="M67" s="234"/>
      <c r="N67" s="234"/>
    </row>
    <row r="68" spans="1:14" x14ac:dyDescent="0.2">
      <c r="A68" s="392"/>
      <c r="B68" s="392"/>
      <c r="C68" s="392"/>
      <c r="D68" s="392"/>
      <c r="E68" s="392"/>
      <c r="F68" s="392"/>
      <c r="G68" s="392"/>
      <c r="H68" s="392"/>
      <c r="I68" s="392"/>
      <c r="J68" s="392"/>
      <c r="K68" s="234"/>
      <c r="L68" s="234"/>
      <c r="M68" s="234"/>
      <c r="N68" s="234"/>
    </row>
    <row r="69" spans="1:14" x14ac:dyDescent="0.2">
      <c r="A69" s="392"/>
      <c r="B69" s="392"/>
      <c r="C69" s="392"/>
      <c r="D69" s="392"/>
      <c r="E69" s="392"/>
      <c r="F69" s="392"/>
      <c r="G69" s="392"/>
      <c r="H69" s="392"/>
      <c r="I69" s="392"/>
      <c r="J69" s="392"/>
      <c r="K69" s="234"/>
      <c r="L69" s="234"/>
      <c r="M69" s="234"/>
      <c r="N69" s="234"/>
    </row>
    <row r="70" spans="1:14" x14ac:dyDescent="0.2">
      <c r="A70" s="393"/>
      <c r="B70" s="393"/>
      <c r="C70" s="393"/>
      <c r="D70" s="393"/>
      <c r="E70" s="393"/>
      <c r="F70" s="393"/>
      <c r="G70" s="393"/>
      <c r="H70" s="393"/>
      <c r="I70" s="393"/>
      <c r="J70" s="393"/>
    </row>
    <row r="71" spans="1:14" x14ac:dyDescent="0.2">
      <c r="A71" s="338"/>
      <c r="B71" s="338"/>
      <c r="C71" s="338"/>
      <c r="D71" s="338"/>
      <c r="E71" s="338"/>
      <c r="F71" s="338"/>
      <c r="G71" s="338"/>
      <c r="H71" s="338"/>
      <c r="I71" s="338"/>
      <c r="J71" s="338"/>
    </row>
    <row r="72" spans="1:14" x14ac:dyDescent="0.2">
      <c r="A72" s="338"/>
      <c r="B72" s="338"/>
      <c r="C72" s="338"/>
      <c r="D72" s="338"/>
      <c r="E72" s="338"/>
      <c r="F72" s="338"/>
      <c r="G72" s="338"/>
      <c r="H72" s="338"/>
      <c r="I72" s="338"/>
      <c r="J72" s="338"/>
    </row>
    <row r="73" spans="1:14" x14ac:dyDescent="0.2">
      <c r="A73" s="476" t="s">
        <v>166</v>
      </c>
      <c r="B73" s="395"/>
      <c r="C73" s="395"/>
      <c r="D73" s="395"/>
      <c r="E73" s="395"/>
      <c r="F73" s="395"/>
      <c r="G73" s="395"/>
      <c r="H73" s="395"/>
      <c r="I73" s="395"/>
      <c r="J73" s="395"/>
      <c r="K73" s="239"/>
      <c r="L73" s="239"/>
      <c r="M73" s="239"/>
      <c r="N73" s="239"/>
    </row>
    <row r="74" spans="1:14" x14ac:dyDescent="0.2">
      <c r="A74" s="338"/>
      <c r="B74" s="338"/>
      <c r="C74" s="338"/>
      <c r="D74" s="338"/>
      <c r="E74" s="338"/>
      <c r="F74" s="338"/>
      <c r="G74" s="338"/>
      <c r="H74" s="338"/>
      <c r="I74" s="338"/>
      <c r="J74" s="338"/>
    </row>
    <row r="75" spans="1:14" x14ac:dyDescent="0.2">
      <c r="A75" s="232"/>
      <c r="B75" s="231"/>
      <c r="C75" s="231"/>
      <c r="D75" s="231"/>
      <c r="E75" s="231"/>
      <c r="F75" s="231"/>
      <c r="G75" s="231"/>
      <c r="H75" s="231"/>
      <c r="I75" s="231"/>
      <c r="J75" s="240"/>
    </row>
    <row r="76" spans="1:14" ht="12.75" customHeight="1" x14ac:dyDescent="0.2">
      <c r="A76" s="241" t="s">
        <v>68</v>
      </c>
      <c r="B76" s="241" t="s">
        <v>291</v>
      </c>
      <c r="C76" s="241"/>
      <c r="D76" s="241"/>
      <c r="E76" s="241"/>
      <c r="F76" s="396" t="s">
        <v>285</v>
      </c>
      <c r="G76" s="396"/>
      <c r="H76" s="396" t="s">
        <v>289</v>
      </c>
      <c r="I76" s="396"/>
      <c r="J76" s="231"/>
    </row>
    <row r="77" spans="1:14" x14ac:dyDescent="0.2">
      <c r="A77" s="242">
        <v>1</v>
      </c>
      <c r="B77" s="243" t="s">
        <v>276</v>
      </c>
      <c r="C77" s="244"/>
      <c r="D77" s="244"/>
      <c r="E77" s="245"/>
      <c r="F77" s="246"/>
      <c r="G77" s="247"/>
      <c r="H77" s="246"/>
      <c r="I77" s="248"/>
      <c r="J77" s="231"/>
    </row>
    <row r="78" spans="1:14" x14ac:dyDescent="0.2">
      <c r="A78" s="249">
        <v>2</v>
      </c>
      <c r="B78" s="243" t="s">
        <v>277</v>
      </c>
      <c r="C78" s="244"/>
      <c r="D78" s="244"/>
      <c r="E78" s="245"/>
      <c r="F78" s="250"/>
      <c r="G78" s="251"/>
      <c r="H78" s="252"/>
      <c r="I78" s="251"/>
      <c r="J78" s="253"/>
    </row>
    <row r="79" spans="1:14" x14ac:dyDescent="0.2">
      <c r="A79" s="242">
        <v>3</v>
      </c>
      <c r="B79" s="243" t="s">
        <v>278</v>
      </c>
      <c r="C79" s="244"/>
      <c r="D79" s="244"/>
      <c r="E79" s="245"/>
      <c r="F79" s="247"/>
      <c r="G79" s="246"/>
      <c r="H79" s="252"/>
      <c r="I79" s="246"/>
      <c r="J79" s="231"/>
    </row>
    <row r="80" spans="1:14" x14ac:dyDescent="0.2">
      <c r="A80" s="242">
        <v>4</v>
      </c>
      <c r="B80" s="397" t="s">
        <v>497</v>
      </c>
      <c r="C80" s="397"/>
      <c r="D80" s="397"/>
      <c r="E80" s="397"/>
      <c r="F80" s="254"/>
      <c r="G80" s="254"/>
      <c r="H80" s="254"/>
      <c r="I80" s="254"/>
      <c r="J80" s="231"/>
    </row>
    <row r="81" spans="1:14" x14ac:dyDescent="0.2">
      <c r="B81" s="256" t="s">
        <v>279</v>
      </c>
      <c r="C81" s="234" t="s">
        <v>280</v>
      </c>
      <c r="D81" s="234"/>
      <c r="E81" s="234"/>
      <c r="F81" s="257"/>
      <c r="G81" s="257"/>
      <c r="H81" s="257"/>
      <c r="I81" s="257"/>
      <c r="J81" s="231"/>
    </row>
    <row r="82" spans="1:14" s="258" customFormat="1" x14ac:dyDescent="0.2">
      <c r="A82" s="392"/>
      <c r="B82" s="392"/>
      <c r="C82" s="392"/>
      <c r="D82" s="392"/>
      <c r="E82" s="392"/>
      <c r="F82" s="392"/>
      <c r="G82" s="392"/>
      <c r="H82" s="392"/>
      <c r="I82" s="392"/>
      <c r="J82" s="392"/>
      <c r="K82" s="234"/>
      <c r="L82" s="234"/>
      <c r="M82" s="234"/>
      <c r="N82" s="234"/>
    </row>
    <row r="83" spans="1:14" s="258" customFormat="1" x14ac:dyDescent="0.2">
      <c r="A83" s="392"/>
      <c r="B83" s="392"/>
      <c r="C83" s="392"/>
      <c r="D83" s="392"/>
      <c r="E83" s="392"/>
      <c r="F83" s="392"/>
      <c r="G83" s="392"/>
      <c r="H83" s="392"/>
      <c r="I83" s="392"/>
      <c r="J83" s="392"/>
      <c r="K83" s="234"/>
      <c r="L83" s="234"/>
      <c r="M83" s="234"/>
      <c r="N83" s="234"/>
    </row>
    <row r="84" spans="1:14" s="258" customFormat="1" ht="12.75" customHeight="1" x14ac:dyDescent="0.2">
      <c r="A84" s="392"/>
      <c r="B84" s="392"/>
      <c r="C84" s="392"/>
      <c r="D84" s="392"/>
      <c r="E84" s="392"/>
      <c r="F84" s="392"/>
      <c r="G84" s="392"/>
      <c r="H84" s="392"/>
      <c r="I84" s="392"/>
      <c r="J84" s="392"/>
      <c r="K84" s="234"/>
      <c r="L84" s="234"/>
      <c r="M84" s="234"/>
      <c r="N84" s="234"/>
    </row>
    <row r="85" spans="1:14" s="258" customFormat="1" x14ac:dyDescent="0.2">
      <c r="A85" s="259"/>
      <c r="B85" s="260"/>
      <c r="C85" s="260"/>
      <c r="D85" s="260"/>
      <c r="E85" s="260"/>
      <c r="F85" s="261"/>
      <c r="G85" s="261"/>
      <c r="H85" s="261"/>
      <c r="I85" s="261"/>
      <c r="J85" s="262"/>
    </row>
    <row r="86" spans="1:14" x14ac:dyDescent="0.2">
      <c r="A86" s="474" t="s">
        <v>281</v>
      </c>
      <c r="B86" s="391"/>
      <c r="C86" s="391"/>
      <c r="D86" s="391"/>
      <c r="E86" s="391"/>
      <c r="F86" s="391"/>
      <c r="G86" s="391"/>
      <c r="H86" s="391"/>
      <c r="I86" s="391"/>
      <c r="J86" s="391"/>
      <c r="K86" s="237"/>
      <c r="L86" s="237"/>
      <c r="M86" s="237"/>
      <c r="N86" s="237"/>
    </row>
    <row r="87" spans="1:14" ht="13.5" customHeight="1" x14ac:dyDescent="0.2">
      <c r="A87" s="232"/>
      <c r="B87" s="231"/>
      <c r="C87" s="231"/>
      <c r="D87" s="231"/>
      <c r="E87" s="231"/>
      <c r="F87" s="231"/>
      <c r="G87" s="231"/>
      <c r="H87" s="231"/>
      <c r="I87" s="231"/>
      <c r="J87" s="231"/>
    </row>
    <row r="88" spans="1:14" ht="13.5" customHeight="1" x14ac:dyDescent="0.2">
      <c r="B88" s="232" t="s">
        <v>282</v>
      </c>
      <c r="C88" s="231"/>
      <c r="D88" s="231"/>
      <c r="E88" s="231"/>
      <c r="F88" s="231"/>
      <c r="G88" s="231"/>
      <c r="H88" s="231"/>
      <c r="I88" s="231"/>
      <c r="J88" s="231"/>
    </row>
    <row r="89" spans="1:14" ht="13.5" customHeight="1" x14ac:dyDescent="0.2">
      <c r="A89" s="232"/>
      <c r="B89" s="231"/>
      <c r="C89" s="231"/>
      <c r="D89" s="231"/>
      <c r="E89" s="231"/>
      <c r="F89" s="231"/>
      <c r="G89" s="231"/>
      <c r="H89" s="231"/>
      <c r="I89" s="231"/>
      <c r="J89" s="231"/>
    </row>
    <row r="90" spans="1:14" s="265" customFormat="1" ht="25.5" customHeight="1" x14ac:dyDescent="0.2">
      <c r="A90" s="263" t="s">
        <v>68</v>
      </c>
      <c r="B90" s="276" t="s">
        <v>60</v>
      </c>
      <c r="C90" s="398"/>
      <c r="D90" s="276" t="s">
        <v>85</v>
      </c>
      <c r="E90" s="399"/>
      <c r="F90" s="400" t="s">
        <v>283</v>
      </c>
      <c r="G90" s="401"/>
      <c r="H90" s="400" t="s">
        <v>284</v>
      </c>
      <c r="I90" s="401"/>
      <c r="J90" s="264"/>
    </row>
    <row r="91" spans="1:14" x14ac:dyDescent="0.2">
      <c r="A91" s="242">
        <v>1</v>
      </c>
      <c r="B91" s="243" t="s">
        <v>285</v>
      </c>
      <c r="C91" s="244"/>
      <c r="D91" s="402"/>
      <c r="E91" s="279"/>
      <c r="F91" s="267"/>
      <c r="G91" s="268"/>
      <c r="H91" s="267">
        <v>0</v>
      </c>
      <c r="I91" s="268"/>
      <c r="J91" s="231"/>
    </row>
    <row r="92" spans="1:14" x14ac:dyDescent="0.2">
      <c r="A92" s="242">
        <v>2</v>
      </c>
      <c r="B92" s="243" t="s">
        <v>171</v>
      </c>
      <c r="C92" s="244"/>
      <c r="D92" s="402"/>
      <c r="E92" s="403"/>
      <c r="F92" s="404"/>
      <c r="G92" s="404"/>
      <c r="H92" s="404">
        <v>0</v>
      </c>
      <c r="I92" s="404"/>
      <c r="J92" s="231"/>
    </row>
    <row r="93" spans="1:14" x14ac:dyDescent="0.2">
      <c r="A93" s="242">
        <v>3</v>
      </c>
      <c r="B93" s="243" t="s">
        <v>286</v>
      </c>
      <c r="C93" s="244"/>
      <c r="D93" s="402">
        <v>0</v>
      </c>
      <c r="E93" s="403"/>
      <c r="F93" s="402">
        <v>0</v>
      </c>
      <c r="G93" s="403"/>
      <c r="H93" s="402">
        <v>0</v>
      </c>
      <c r="I93" s="403"/>
      <c r="J93" s="231"/>
    </row>
    <row r="94" spans="1:14" x14ac:dyDescent="0.2">
      <c r="A94" s="293"/>
      <c r="B94" s="243" t="s">
        <v>287</v>
      </c>
      <c r="C94" s="244"/>
      <c r="D94" s="402"/>
      <c r="E94" s="403"/>
      <c r="F94" s="404"/>
      <c r="G94" s="404"/>
      <c r="H94" s="404"/>
      <c r="I94" s="404"/>
      <c r="J94" s="231"/>
    </row>
    <row r="95" spans="1:14" x14ac:dyDescent="0.2">
      <c r="A95" s="405"/>
      <c r="B95" s="243" t="s">
        <v>288</v>
      </c>
      <c r="C95" s="244"/>
      <c r="D95" s="402"/>
      <c r="E95" s="403"/>
      <c r="F95" s="406"/>
      <c r="G95" s="407"/>
      <c r="H95" s="406"/>
      <c r="I95" s="407"/>
      <c r="J95" s="231"/>
    </row>
    <row r="96" spans="1:14" x14ac:dyDescent="0.2">
      <c r="A96" s="242">
        <v>3</v>
      </c>
      <c r="B96" s="243" t="s">
        <v>289</v>
      </c>
      <c r="C96" s="244"/>
      <c r="D96" s="402">
        <v>0</v>
      </c>
      <c r="E96" s="403"/>
      <c r="F96" s="278">
        <v>0</v>
      </c>
      <c r="G96" s="279"/>
      <c r="H96" s="278">
        <v>0</v>
      </c>
      <c r="I96" s="279"/>
      <c r="J96" s="231"/>
    </row>
    <row r="97" spans="1:10" x14ac:dyDescent="0.2">
      <c r="A97" s="232"/>
      <c r="B97" s="231"/>
      <c r="C97" s="231"/>
      <c r="D97" s="231"/>
      <c r="E97" s="231"/>
      <c r="F97" s="231"/>
      <c r="G97" s="231"/>
      <c r="H97" s="231"/>
      <c r="I97" s="231"/>
      <c r="J97" s="231"/>
    </row>
    <row r="98" spans="1:10" x14ac:dyDescent="0.2">
      <c r="B98" s="371" t="s">
        <v>290</v>
      </c>
      <c r="C98" s="371"/>
      <c r="D98" s="371"/>
      <c r="E98" s="371"/>
      <c r="F98" s="371"/>
      <c r="G98" s="266"/>
      <c r="H98" s="231"/>
      <c r="I98" s="231"/>
      <c r="J98" s="231"/>
    </row>
    <row r="99" spans="1:10" x14ac:dyDescent="0.2">
      <c r="A99" s="232"/>
      <c r="B99" s="231"/>
      <c r="C99" s="231"/>
      <c r="D99" s="231"/>
      <c r="E99" s="231"/>
      <c r="F99" s="231"/>
      <c r="G99" s="231"/>
      <c r="H99" s="231"/>
      <c r="I99" s="231"/>
      <c r="J99" s="231"/>
    </row>
    <row r="100" spans="1:10" x14ac:dyDescent="0.2">
      <c r="A100" s="263" t="s">
        <v>68</v>
      </c>
      <c r="B100" s="408" t="s">
        <v>291</v>
      </c>
      <c r="C100" s="409"/>
      <c r="D100" s="409"/>
      <c r="E100" s="410"/>
      <c r="F100" s="411" t="s">
        <v>285</v>
      </c>
      <c r="G100" s="411"/>
      <c r="H100" s="411" t="s">
        <v>289</v>
      </c>
      <c r="I100" s="411"/>
      <c r="J100" s="231"/>
    </row>
    <row r="101" spans="1:10" x14ac:dyDescent="0.2">
      <c r="A101" s="242">
        <v>1</v>
      </c>
      <c r="B101" s="345" t="s">
        <v>292</v>
      </c>
      <c r="C101" s="345"/>
      <c r="D101" s="345"/>
      <c r="E101" s="341"/>
      <c r="F101" s="412"/>
      <c r="G101" s="404"/>
      <c r="H101" s="412"/>
      <c r="I101" s="404"/>
      <c r="J101" s="231"/>
    </row>
    <row r="102" spans="1:10" x14ac:dyDescent="0.2">
      <c r="A102" s="242">
        <v>2</v>
      </c>
      <c r="B102" s="345" t="s">
        <v>293</v>
      </c>
      <c r="C102" s="345"/>
      <c r="D102" s="345"/>
      <c r="E102" s="341"/>
      <c r="F102" s="404"/>
      <c r="G102" s="404"/>
      <c r="H102" s="404"/>
      <c r="I102" s="404"/>
      <c r="J102" s="231"/>
    </row>
    <row r="103" spans="1:10" x14ac:dyDescent="0.2">
      <c r="A103" s="242">
        <v>3</v>
      </c>
      <c r="B103" s="345" t="s">
        <v>294</v>
      </c>
      <c r="C103" s="345"/>
      <c r="D103" s="345"/>
      <c r="E103" s="341"/>
      <c r="F103" s="412"/>
      <c r="G103" s="404"/>
      <c r="H103" s="413"/>
      <c r="I103" s="404"/>
      <c r="J103" s="231"/>
    </row>
    <row r="104" spans="1:10" x14ac:dyDescent="0.2">
      <c r="A104" s="242">
        <v>4</v>
      </c>
      <c r="B104" s="345"/>
      <c r="C104" s="345"/>
      <c r="D104" s="345"/>
      <c r="E104" s="341"/>
      <c r="F104" s="404"/>
      <c r="G104" s="404"/>
      <c r="H104" s="404"/>
      <c r="I104" s="404"/>
      <c r="J104" s="231"/>
    </row>
    <row r="105" spans="1:10" x14ac:dyDescent="0.2">
      <c r="A105" s="242">
        <v>5</v>
      </c>
      <c r="B105" s="397" t="s">
        <v>497</v>
      </c>
      <c r="C105" s="397"/>
      <c r="D105" s="397"/>
      <c r="E105" s="397"/>
      <c r="F105" s="414">
        <v>0</v>
      </c>
      <c r="G105" s="415"/>
      <c r="H105" s="414">
        <v>0</v>
      </c>
      <c r="I105" s="415"/>
      <c r="J105" s="231"/>
    </row>
    <row r="106" spans="1:10" x14ac:dyDescent="0.2">
      <c r="A106" s="232"/>
      <c r="B106" s="231"/>
      <c r="C106" s="231"/>
      <c r="D106" s="231"/>
      <c r="E106" s="231"/>
      <c r="F106" s="231"/>
      <c r="G106" s="231"/>
      <c r="H106" s="231"/>
      <c r="I106" s="231"/>
      <c r="J106" s="231"/>
    </row>
    <row r="107" spans="1:10" x14ac:dyDescent="0.2">
      <c r="B107" s="371" t="s">
        <v>295</v>
      </c>
      <c r="C107" s="371"/>
      <c r="D107" s="371"/>
      <c r="E107" s="371"/>
      <c r="F107" s="371"/>
      <c r="G107" s="231"/>
      <c r="H107" s="231"/>
      <c r="I107" s="231"/>
      <c r="J107" s="231"/>
    </row>
    <row r="108" spans="1:10" x14ac:dyDescent="0.2">
      <c r="A108" s="232"/>
      <c r="B108" s="231"/>
      <c r="C108" s="231"/>
      <c r="D108" s="231"/>
      <c r="E108" s="231"/>
      <c r="F108" s="231"/>
      <c r="G108" s="231"/>
      <c r="H108" s="231"/>
      <c r="I108" s="231"/>
      <c r="J108" s="231"/>
    </row>
    <row r="109" spans="1:10" x14ac:dyDescent="0.2">
      <c r="A109" s="263" t="s">
        <v>68</v>
      </c>
      <c r="B109" s="408" t="s">
        <v>296</v>
      </c>
      <c r="C109" s="409"/>
      <c r="D109" s="409"/>
      <c r="E109" s="410"/>
      <c r="F109" s="397" t="s">
        <v>285</v>
      </c>
      <c r="G109" s="397"/>
      <c r="H109" s="397" t="s">
        <v>289</v>
      </c>
      <c r="I109" s="397"/>
      <c r="J109" s="231"/>
    </row>
    <row r="110" spans="1:10" ht="25.5" customHeight="1" x14ac:dyDescent="0.2">
      <c r="A110" s="242">
        <v>1</v>
      </c>
      <c r="B110" s="416" t="s">
        <v>297</v>
      </c>
      <c r="C110" s="417"/>
      <c r="D110" s="417"/>
      <c r="E110" s="418"/>
      <c r="F110" s="278"/>
      <c r="G110" s="279"/>
      <c r="H110" s="278"/>
      <c r="I110" s="279"/>
      <c r="J110" s="231"/>
    </row>
    <row r="111" spans="1:10" x14ac:dyDescent="0.2">
      <c r="A111" s="242">
        <v>2</v>
      </c>
      <c r="B111" s="341" t="s">
        <v>298</v>
      </c>
      <c r="C111" s="342"/>
      <c r="D111" s="342"/>
      <c r="E111" s="419"/>
      <c r="F111" s="267"/>
      <c r="G111" s="268"/>
      <c r="H111" s="267"/>
      <c r="I111" s="268"/>
      <c r="J111" s="231"/>
    </row>
    <row r="112" spans="1:10" x14ac:dyDescent="0.2">
      <c r="A112" s="242">
        <v>3</v>
      </c>
      <c r="B112" s="341" t="s">
        <v>299</v>
      </c>
      <c r="C112" s="342"/>
      <c r="D112" s="342"/>
      <c r="E112" s="419"/>
      <c r="F112" s="267"/>
      <c r="G112" s="268"/>
      <c r="H112" s="267"/>
      <c r="I112" s="268"/>
      <c r="J112" s="231"/>
    </row>
    <row r="113" spans="1:14" x14ac:dyDescent="0.2">
      <c r="A113" s="242">
        <v>4</v>
      </c>
      <c r="B113" s="341" t="s">
        <v>300</v>
      </c>
      <c r="C113" s="342"/>
      <c r="D113" s="342"/>
      <c r="E113" s="419"/>
      <c r="F113" s="267"/>
      <c r="G113" s="268"/>
      <c r="H113" s="267"/>
      <c r="I113" s="268"/>
      <c r="J113" s="231"/>
    </row>
    <row r="114" spans="1:14" x14ac:dyDescent="0.2">
      <c r="A114" s="242">
        <v>5</v>
      </c>
      <c r="B114" s="553" t="s">
        <v>301</v>
      </c>
      <c r="C114" s="564"/>
      <c r="D114" s="564"/>
      <c r="E114" s="554"/>
      <c r="F114" s="267"/>
      <c r="G114" s="268"/>
      <c r="H114" s="267"/>
      <c r="I114" s="268"/>
      <c r="J114" s="231"/>
    </row>
    <row r="115" spans="1:14" x14ac:dyDescent="0.2">
      <c r="A115" s="242">
        <v>6</v>
      </c>
      <c r="B115" s="553" t="s">
        <v>302</v>
      </c>
      <c r="C115" s="564"/>
      <c r="D115" s="564"/>
      <c r="E115" s="554"/>
      <c r="F115" s="267"/>
      <c r="G115" s="268"/>
      <c r="H115" s="267"/>
      <c r="I115" s="268"/>
      <c r="J115" s="231"/>
    </row>
    <row r="116" spans="1:14" x14ac:dyDescent="0.2">
      <c r="A116" s="242">
        <v>7</v>
      </c>
      <c r="B116" s="581"/>
      <c r="C116" s="582"/>
      <c r="D116" s="582"/>
      <c r="E116" s="583"/>
      <c r="F116" s="267"/>
      <c r="G116" s="268"/>
      <c r="H116" s="267"/>
      <c r="I116" s="268"/>
      <c r="J116" s="231"/>
    </row>
    <row r="117" spans="1:14" x14ac:dyDescent="0.2">
      <c r="A117" s="242">
        <v>8</v>
      </c>
      <c r="B117" s="561" t="s">
        <v>585</v>
      </c>
      <c r="C117" s="562"/>
      <c r="D117" s="562"/>
      <c r="E117" s="563"/>
      <c r="F117" s="278">
        <v>0</v>
      </c>
      <c r="G117" s="279"/>
      <c r="H117" s="278">
        <v>0</v>
      </c>
      <c r="I117" s="279"/>
      <c r="J117" s="231"/>
    </row>
    <row r="118" spans="1:14" x14ac:dyDescent="0.2">
      <c r="A118" s="256"/>
      <c r="B118" s="269"/>
      <c r="C118" s="269"/>
      <c r="D118" s="269"/>
      <c r="E118" s="269"/>
      <c r="F118" s="270"/>
      <c r="G118" s="240"/>
      <c r="H118" s="270"/>
      <c r="I118" s="240"/>
      <c r="J118" s="231"/>
    </row>
    <row r="119" spans="1:14" ht="12.75" customHeight="1" x14ac:dyDescent="0.2">
      <c r="A119" s="586" t="s">
        <v>303</v>
      </c>
      <c r="B119" s="586"/>
      <c r="C119" s="586"/>
      <c r="D119" s="586"/>
      <c r="E119" s="586"/>
      <c r="F119" s="586"/>
      <c r="G119" s="586"/>
      <c r="H119" s="586"/>
      <c r="I119" s="586"/>
      <c r="J119" s="586"/>
    </row>
    <row r="120" spans="1:14" x14ac:dyDescent="0.2">
      <c r="A120" s="586"/>
      <c r="B120" s="586"/>
      <c r="C120" s="586"/>
      <c r="D120" s="586"/>
      <c r="E120" s="586"/>
      <c r="F120" s="586"/>
      <c r="G120" s="586"/>
      <c r="H120" s="586"/>
      <c r="I120" s="586"/>
      <c r="J120" s="586"/>
    </row>
    <row r="121" spans="1:14" x14ac:dyDescent="0.2">
      <c r="A121" s="586"/>
      <c r="B121" s="586"/>
      <c r="C121" s="586"/>
      <c r="D121" s="586"/>
      <c r="E121" s="586"/>
      <c r="F121" s="586"/>
      <c r="G121" s="586"/>
      <c r="H121" s="586"/>
      <c r="I121" s="586"/>
      <c r="J121" s="586"/>
    </row>
    <row r="122" spans="1:14" x14ac:dyDescent="0.2">
      <c r="A122" s="421"/>
      <c r="B122" s="421"/>
      <c r="C122" s="421"/>
      <c r="D122" s="421"/>
      <c r="E122" s="421"/>
      <c r="F122" s="421"/>
      <c r="G122" s="421"/>
      <c r="H122" s="421"/>
      <c r="I122" s="421"/>
      <c r="J122" s="421"/>
    </row>
    <row r="123" spans="1:14" x14ac:dyDescent="0.2">
      <c r="A123" s="421"/>
      <c r="B123" s="421"/>
      <c r="C123" s="421"/>
      <c r="D123" s="421"/>
      <c r="E123" s="421"/>
      <c r="F123" s="421"/>
      <c r="G123" s="421"/>
      <c r="H123" s="421"/>
      <c r="I123" s="421"/>
      <c r="J123" s="421"/>
      <c r="K123" s="234"/>
      <c r="L123" s="234"/>
      <c r="M123" s="234"/>
      <c r="N123" s="234"/>
    </row>
    <row r="124" spans="1:14" x14ac:dyDescent="0.2">
      <c r="A124" s="421"/>
      <c r="B124" s="421"/>
      <c r="C124" s="421"/>
      <c r="D124" s="421"/>
      <c r="E124" s="421"/>
      <c r="F124" s="421"/>
      <c r="G124" s="421"/>
      <c r="H124" s="421"/>
      <c r="I124" s="421"/>
      <c r="J124" s="421"/>
      <c r="K124" s="234"/>
      <c r="L124" s="234"/>
      <c r="M124" s="234"/>
      <c r="N124" s="234"/>
    </row>
    <row r="125" spans="1:14" s="271" customFormat="1" x14ac:dyDescent="0.2">
      <c r="A125" s="422"/>
      <c r="B125" s="422"/>
      <c r="C125" s="422"/>
      <c r="D125" s="422"/>
      <c r="E125" s="422"/>
      <c r="F125" s="422"/>
      <c r="G125" s="422"/>
      <c r="H125" s="422"/>
      <c r="I125" s="422"/>
      <c r="J125" s="422"/>
    </row>
    <row r="126" spans="1:14" x14ac:dyDescent="0.2">
      <c r="A126" s="477" t="s">
        <v>304</v>
      </c>
      <c r="B126" s="423"/>
      <c r="C126" s="423"/>
      <c r="D126" s="423"/>
      <c r="E126" s="423"/>
      <c r="F126" s="423"/>
      <c r="G126" s="423"/>
      <c r="H126" s="423"/>
      <c r="I126" s="423"/>
      <c r="J126" s="423"/>
      <c r="K126" s="272"/>
      <c r="L126" s="272"/>
      <c r="M126" s="272"/>
      <c r="N126" s="272"/>
    </row>
    <row r="127" spans="1:14" x14ac:dyDescent="0.2">
      <c r="A127" s="273"/>
      <c r="B127" s="274"/>
      <c r="C127" s="274"/>
      <c r="D127" s="274"/>
      <c r="E127" s="274"/>
      <c r="F127" s="274"/>
      <c r="G127" s="274"/>
      <c r="H127" s="274"/>
      <c r="I127" s="274"/>
      <c r="J127" s="275"/>
    </row>
    <row r="128" spans="1:14" x14ac:dyDescent="0.2">
      <c r="A128" s="276" t="s">
        <v>170</v>
      </c>
      <c r="B128" s="397" t="s">
        <v>291</v>
      </c>
      <c r="C128" s="397"/>
      <c r="D128" s="397"/>
      <c r="E128" s="397"/>
      <c r="F128" s="397" t="s">
        <v>285</v>
      </c>
      <c r="G128" s="397"/>
      <c r="H128" s="397" t="s">
        <v>289</v>
      </c>
      <c r="I128" s="397"/>
      <c r="J128" s="231"/>
    </row>
    <row r="129" spans="1:14" x14ac:dyDescent="0.2">
      <c r="A129" s="277">
        <v>1</v>
      </c>
      <c r="B129" s="397"/>
      <c r="C129" s="397"/>
      <c r="D129" s="397"/>
      <c r="E129" s="397"/>
      <c r="F129" s="278"/>
      <c r="G129" s="279"/>
      <c r="H129" s="278"/>
      <c r="I129" s="279"/>
      <c r="J129" s="231"/>
    </row>
    <row r="130" spans="1:14" x14ac:dyDescent="0.2">
      <c r="A130" s="277">
        <v>2</v>
      </c>
      <c r="B130" s="397"/>
      <c r="C130" s="397"/>
      <c r="D130" s="397"/>
      <c r="E130" s="397"/>
      <c r="F130" s="278"/>
      <c r="G130" s="279"/>
      <c r="H130" s="278"/>
      <c r="I130" s="279"/>
      <c r="J130" s="231"/>
    </row>
    <row r="131" spans="1:14" x14ac:dyDescent="0.2">
      <c r="A131" s="277">
        <v>3</v>
      </c>
      <c r="B131" s="397" t="s">
        <v>70</v>
      </c>
      <c r="C131" s="397"/>
      <c r="D131" s="397"/>
      <c r="E131" s="397"/>
      <c r="F131" s="278"/>
      <c r="G131" s="279"/>
      <c r="H131" s="278"/>
      <c r="I131" s="279"/>
      <c r="J131" s="231"/>
    </row>
    <row r="132" spans="1:14" x14ac:dyDescent="0.2">
      <c r="A132" s="232"/>
      <c r="B132" s="231"/>
      <c r="C132" s="231"/>
      <c r="D132" s="231"/>
      <c r="E132" s="231"/>
      <c r="F132" s="231"/>
      <c r="G132" s="231"/>
      <c r="H132" s="231"/>
      <c r="I132" s="231"/>
      <c r="J132" s="231"/>
    </row>
    <row r="133" spans="1:14" x14ac:dyDescent="0.2">
      <c r="A133" s="474" t="s">
        <v>167</v>
      </c>
      <c r="B133" s="391"/>
      <c r="C133" s="391"/>
      <c r="D133" s="391"/>
      <c r="E133" s="391"/>
      <c r="F133" s="391"/>
      <c r="G133" s="391"/>
      <c r="H133" s="391"/>
      <c r="I133" s="391"/>
      <c r="J133" s="391"/>
      <c r="K133" s="237"/>
      <c r="L133" s="237"/>
      <c r="M133" s="237"/>
      <c r="N133" s="237"/>
    </row>
    <row r="134" spans="1:14" x14ac:dyDescent="0.2">
      <c r="A134" s="273"/>
      <c r="B134" s="274"/>
      <c r="C134" s="274"/>
      <c r="D134" s="274"/>
      <c r="E134" s="274"/>
      <c r="F134" s="274"/>
      <c r="G134" s="274"/>
      <c r="H134" s="274"/>
      <c r="I134" s="274"/>
      <c r="J134" s="275"/>
    </row>
    <row r="135" spans="1:14" x14ac:dyDescent="0.2">
      <c r="A135" s="424" t="s">
        <v>170</v>
      </c>
      <c r="B135" s="424" t="s">
        <v>60</v>
      </c>
      <c r="C135" s="478" t="s">
        <v>305</v>
      </c>
      <c r="D135" s="398"/>
      <c r="E135" s="398"/>
      <c r="F135" s="398"/>
      <c r="G135" s="398"/>
      <c r="H135" s="399"/>
      <c r="I135" s="424" t="s">
        <v>70</v>
      </c>
      <c r="J135" s="231"/>
    </row>
    <row r="136" spans="1:14" ht="24" x14ac:dyDescent="0.2">
      <c r="A136" s="425"/>
      <c r="B136" s="425"/>
      <c r="C136" s="280" t="s">
        <v>306</v>
      </c>
      <c r="D136" s="280" t="s">
        <v>307</v>
      </c>
      <c r="E136" s="280" t="s">
        <v>308</v>
      </c>
      <c r="F136" s="281" t="s">
        <v>309</v>
      </c>
      <c r="G136" s="280" t="s">
        <v>310</v>
      </c>
      <c r="H136" s="282"/>
      <c r="I136" s="425"/>
      <c r="J136" s="231"/>
    </row>
    <row r="137" spans="1:14" ht="24.75" customHeight="1" x14ac:dyDescent="0.2">
      <c r="A137" s="242">
        <v>1</v>
      </c>
      <c r="B137" s="283" t="s">
        <v>313</v>
      </c>
      <c r="C137" s="284"/>
      <c r="D137" s="284"/>
      <c r="E137" s="284"/>
      <c r="F137" s="248"/>
      <c r="G137" s="246"/>
      <c r="H137" s="285"/>
      <c r="I137" s="284">
        <v>0</v>
      </c>
      <c r="J137" s="231"/>
    </row>
    <row r="138" spans="1:14" x14ac:dyDescent="0.2">
      <c r="A138" s="242">
        <v>2</v>
      </c>
      <c r="B138" s="284" t="s">
        <v>311</v>
      </c>
      <c r="C138" s="284"/>
      <c r="D138" s="284"/>
      <c r="E138" s="284"/>
      <c r="F138" s="248"/>
      <c r="G138" s="246"/>
      <c r="H138" s="285"/>
      <c r="I138" s="284">
        <v>0</v>
      </c>
      <c r="J138" s="231"/>
    </row>
    <row r="139" spans="1:14" x14ac:dyDescent="0.2">
      <c r="A139" s="242">
        <v>3</v>
      </c>
      <c r="B139" s="284" t="s">
        <v>312</v>
      </c>
      <c r="C139" s="284"/>
      <c r="D139" s="284"/>
      <c r="E139" s="284"/>
      <c r="F139" s="248"/>
      <c r="G139" s="246"/>
      <c r="H139" s="285"/>
      <c r="I139" s="284">
        <v>0</v>
      </c>
      <c r="J139" s="231"/>
    </row>
    <row r="140" spans="1:14" ht="24" x14ac:dyDescent="0.2">
      <c r="A140" s="242">
        <v>4</v>
      </c>
      <c r="B140" s="283" t="s">
        <v>314</v>
      </c>
      <c r="C140" s="284">
        <v>0</v>
      </c>
      <c r="D140" s="284">
        <v>0</v>
      </c>
      <c r="E140" s="284">
        <v>0</v>
      </c>
      <c r="F140" s="284">
        <v>0</v>
      </c>
      <c r="G140" s="284">
        <v>0</v>
      </c>
      <c r="H140" s="284">
        <v>0</v>
      </c>
      <c r="I140" s="284">
        <v>0</v>
      </c>
      <c r="J140" s="231"/>
    </row>
    <row r="141" spans="1:14" ht="24" x14ac:dyDescent="0.2">
      <c r="A141" s="242">
        <v>5</v>
      </c>
      <c r="B141" s="283" t="s">
        <v>315</v>
      </c>
      <c r="C141" s="284"/>
      <c r="D141" s="284"/>
      <c r="E141" s="284"/>
      <c r="F141" s="286"/>
      <c r="G141" s="284"/>
      <c r="H141" s="285"/>
      <c r="I141" s="284">
        <v>0</v>
      </c>
      <c r="J141" s="231"/>
    </row>
    <row r="142" spans="1:14" ht="24" x14ac:dyDescent="0.2">
      <c r="A142" s="242">
        <v>6</v>
      </c>
      <c r="B142" s="283" t="s">
        <v>316</v>
      </c>
      <c r="C142" s="284"/>
      <c r="D142" s="284"/>
      <c r="E142" s="284"/>
      <c r="F142" s="286"/>
      <c r="G142" s="284"/>
      <c r="H142" s="285"/>
      <c r="I142" s="284">
        <v>0</v>
      </c>
      <c r="J142" s="231"/>
    </row>
    <row r="143" spans="1:14" x14ac:dyDescent="0.2">
      <c r="A143" s="242">
        <v>7</v>
      </c>
      <c r="B143" s="284" t="s">
        <v>317</v>
      </c>
      <c r="C143" s="284">
        <v>0</v>
      </c>
      <c r="D143" s="284">
        <v>0</v>
      </c>
      <c r="E143" s="284">
        <v>0</v>
      </c>
      <c r="F143" s="284">
        <v>0</v>
      </c>
      <c r="G143" s="284">
        <v>0</v>
      </c>
      <c r="H143" s="284">
        <v>0</v>
      </c>
      <c r="I143" s="284">
        <v>0</v>
      </c>
      <c r="J143" s="231"/>
    </row>
    <row r="144" spans="1:14" x14ac:dyDescent="0.2">
      <c r="A144" s="242">
        <v>7.1</v>
      </c>
      <c r="B144" s="284" t="s">
        <v>285</v>
      </c>
      <c r="C144" s="284"/>
      <c r="D144" s="284"/>
      <c r="E144" s="284"/>
      <c r="F144" s="286"/>
      <c r="G144" s="284"/>
      <c r="H144" s="286"/>
      <c r="I144" s="284"/>
      <c r="J144" s="231"/>
    </row>
    <row r="145" spans="1:15" x14ac:dyDescent="0.2">
      <c r="A145" s="242">
        <v>7.2</v>
      </c>
      <c r="B145" s="284" t="s">
        <v>289</v>
      </c>
      <c r="C145" s="284"/>
      <c r="D145" s="284"/>
      <c r="E145" s="284"/>
      <c r="F145" s="286"/>
      <c r="G145" s="284"/>
      <c r="H145" s="286"/>
      <c r="I145" s="284"/>
      <c r="J145" s="231"/>
    </row>
    <row r="146" spans="1:15" x14ac:dyDescent="0.2">
      <c r="A146" s="232"/>
      <c r="B146" s="231"/>
      <c r="C146" s="231"/>
      <c r="D146" s="231"/>
      <c r="E146" s="231"/>
      <c r="F146" s="231"/>
      <c r="G146" s="231"/>
      <c r="H146" s="231"/>
      <c r="I146" s="231"/>
      <c r="J146" s="231"/>
    </row>
    <row r="147" spans="1:15" ht="12.75" customHeight="1" x14ac:dyDescent="0.2">
      <c r="A147" s="590" t="s">
        <v>318</v>
      </c>
      <c r="B147" s="590"/>
      <c r="C147" s="590"/>
      <c r="D147" s="590"/>
      <c r="E147" s="590"/>
      <c r="F147" s="590"/>
      <c r="G147" s="590"/>
      <c r="H147" s="590"/>
      <c r="I147" s="590"/>
      <c r="J147" s="590"/>
    </row>
    <row r="148" spans="1:15" x14ac:dyDescent="0.2">
      <c r="A148" s="590"/>
      <c r="B148" s="590"/>
      <c r="C148" s="590"/>
      <c r="D148" s="590"/>
      <c r="E148" s="590"/>
      <c r="F148" s="590"/>
      <c r="G148" s="590"/>
      <c r="H148" s="590"/>
      <c r="I148" s="590"/>
      <c r="J148" s="590"/>
    </row>
    <row r="149" spans="1:15" x14ac:dyDescent="0.2">
      <c r="A149" s="232"/>
      <c r="B149" s="231"/>
      <c r="C149" s="231"/>
      <c r="D149" s="231"/>
      <c r="E149" s="231"/>
      <c r="F149" s="231"/>
      <c r="G149" s="231"/>
      <c r="H149" s="231"/>
      <c r="I149" s="231"/>
      <c r="J149" s="231"/>
    </row>
    <row r="150" spans="1:15" ht="12.75" customHeight="1" x14ac:dyDescent="0.2">
      <c r="A150" s="589" t="s">
        <v>319</v>
      </c>
      <c r="B150" s="589"/>
      <c r="C150" s="589"/>
      <c r="D150" s="589"/>
      <c r="E150" s="589"/>
      <c r="F150" s="589"/>
      <c r="G150" s="589"/>
      <c r="H150" s="589"/>
      <c r="I150" s="589"/>
      <c r="J150" s="589"/>
    </row>
    <row r="151" spans="1:15" x14ac:dyDescent="0.2">
      <c r="A151" s="589"/>
      <c r="B151" s="589"/>
      <c r="C151" s="589"/>
      <c r="D151" s="589"/>
      <c r="E151" s="589"/>
      <c r="F151" s="589"/>
      <c r="G151" s="589"/>
      <c r="H151" s="589"/>
      <c r="I151" s="589"/>
      <c r="J151" s="589"/>
    </row>
    <row r="152" spans="1:15" x14ac:dyDescent="0.2">
      <c r="A152" s="392"/>
      <c r="B152" s="392"/>
      <c r="C152" s="392"/>
      <c r="D152" s="392"/>
      <c r="E152" s="392"/>
      <c r="F152" s="392"/>
      <c r="G152" s="392"/>
      <c r="H152" s="392"/>
      <c r="I152" s="392"/>
      <c r="J152" s="392"/>
      <c r="K152" s="234"/>
      <c r="L152" s="234"/>
      <c r="M152" s="234"/>
      <c r="N152" s="234"/>
      <c r="O152" s="258"/>
    </row>
    <row r="153" spans="1:15" x14ac:dyDescent="0.2">
      <c r="A153" s="392"/>
      <c r="B153" s="392"/>
      <c r="C153" s="392"/>
      <c r="D153" s="392"/>
      <c r="E153" s="392"/>
      <c r="F153" s="392"/>
      <c r="G153" s="392"/>
      <c r="H153" s="392"/>
      <c r="I153" s="392"/>
      <c r="J153" s="392"/>
      <c r="K153" s="234"/>
      <c r="L153" s="234"/>
      <c r="M153" s="234"/>
      <c r="N153" s="234"/>
      <c r="O153" s="258"/>
    </row>
    <row r="154" spans="1:15" x14ac:dyDescent="0.2">
      <c r="A154" s="392"/>
      <c r="B154" s="392"/>
      <c r="C154" s="392"/>
      <c r="D154" s="392"/>
      <c r="E154" s="392"/>
      <c r="F154" s="392"/>
      <c r="G154" s="392"/>
      <c r="H154" s="392"/>
      <c r="I154" s="392"/>
      <c r="J154" s="392"/>
      <c r="K154" s="234"/>
      <c r="L154" s="234"/>
      <c r="M154" s="234"/>
      <c r="N154" s="234"/>
      <c r="O154" s="258"/>
    </row>
    <row r="155" spans="1:15" x14ac:dyDescent="0.2">
      <c r="A155" s="392"/>
      <c r="B155" s="392"/>
      <c r="C155" s="392"/>
      <c r="D155" s="392"/>
      <c r="E155" s="392"/>
      <c r="F155" s="392"/>
      <c r="G155" s="392"/>
      <c r="H155" s="392"/>
      <c r="I155" s="392"/>
      <c r="J155" s="392"/>
      <c r="K155" s="234"/>
      <c r="L155" s="234"/>
      <c r="M155" s="234"/>
      <c r="N155" s="234"/>
      <c r="O155" s="258"/>
    </row>
    <row r="156" spans="1:15" x14ac:dyDescent="0.2">
      <c r="A156" s="232"/>
      <c r="B156" s="231"/>
      <c r="C156" s="231"/>
      <c r="D156" s="231"/>
      <c r="E156" s="231"/>
      <c r="F156" s="231"/>
      <c r="G156" s="231"/>
      <c r="H156" s="231"/>
      <c r="I156" s="231"/>
      <c r="J156" s="231"/>
      <c r="K156" s="258"/>
      <c r="L156" s="258"/>
      <c r="M156" s="258"/>
      <c r="N156" s="258"/>
      <c r="O156" s="258"/>
    </row>
    <row r="157" spans="1:15" ht="25.5" customHeight="1" x14ac:dyDescent="0.2">
      <c r="A157" s="587" t="s">
        <v>320</v>
      </c>
      <c r="B157" s="587"/>
      <c r="C157" s="587"/>
      <c r="D157" s="587"/>
      <c r="E157" s="587"/>
      <c r="F157" s="587"/>
      <c r="G157" s="587"/>
      <c r="H157" s="587"/>
      <c r="I157" s="587"/>
      <c r="J157" s="587"/>
      <c r="K157" s="287"/>
      <c r="L157" s="287"/>
      <c r="M157" s="287"/>
      <c r="N157" s="287"/>
    </row>
    <row r="158" spans="1:15" s="290" customFormat="1" ht="13.5" customHeight="1" x14ac:dyDescent="0.2">
      <c r="A158" s="288"/>
      <c r="B158" s="289"/>
      <c r="C158" s="289"/>
      <c r="D158" s="289"/>
      <c r="E158" s="289"/>
      <c r="F158" s="289"/>
      <c r="G158" s="289"/>
      <c r="H158" s="289"/>
      <c r="I158" s="289"/>
      <c r="J158" s="289"/>
    </row>
    <row r="159" spans="1:15" ht="12.75" customHeight="1" x14ac:dyDescent="0.2">
      <c r="A159" s="588" t="s">
        <v>321</v>
      </c>
      <c r="B159" s="588"/>
      <c r="C159" s="588"/>
      <c r="D159" s="588"/>
      <c r="E159" s="588"/>
      <c r="F159" s="588"/>
      <c r="G159" s="588"/>
      <c r="H159" s="588"/>
      <c r="I159" s="588"/>
      <c r="J159" s="588"/>
    </row>
    <row r="160" spans="1:15" ht="30" customHeight="1" x14ac:dyDescent="0.2">
      <c r="A160" s="588"/>
      <c r="B160" s="588"/>
      <c r="C160" s="588"/>
      <c r="D160" s="588"/>
      <c r="E160" s="588"/>
      <c r="F160" s="588"/>
      <c r="G160" s="588"/>
      <c r="H160" s="588"/>
      <c r="I160" s="588"/>
      <c r="J160" s="588"/>
    </row>
    <row r="161" spans="1:14" x14ac:dyDescent="0.2">
      <c r="A161" s="392"/>
      <c r="B161" s="392"/>
      <c r="C161" s="392"/>
      <c r="D161" s="392"/>
      <c r="E161" s="392"/>
      <c r="F161" s="392"/>
      <c r="G161" s="392"/>
      <c r="H161" s="392"/>
      <c r="I161" s="392"/>
      <c r="J161" s="392"/>
      <c r="K161" s="234"/>
      <c r="L161" s="234"/>
      <c r="M161" s="234"/>
      <c r="N161" s="234"/>
    </row>
    <row r="162" spans="1:14" x14ac:dyDescent="0.2">
      <c r="A162" s="392"/>
      <c r="B162" s="392"/>
      <c r="C162" s="392"/>
      <c r="D162" s="392"/>
      <c r="E162" s="392"/>
      <c r="F162" s="392"/>
      <c r="G162" s="392"/>
      <c r="H162" s="392"/>
      <c r="I162" s="392"/>
      <c r="J162" s="392"/>
      <c r="K162" s="234"/>
      <c r="L162" s="234"/>
      <c r="M162" s="234"/>
      <c r="N162" s="234"/>
    </row>
    <row r="163" spans="1:14" x14ac:dyDescent="0.2">
      <c r="A163" s="392"/>
      <c r="B163" s="392"/>
      <c r="C163" s="392"/>
      <c r="D163" s="392"/>
      <c r="E163" s="392"/>
      <c r="F163" s="392"/>
      <c r="G163" s="392"/>
      <c r="H163" s="392"/>
      <c r="I163" s="392"/>
      <c r="J163" s="392"/>
      <c r="K163" s="234"/>
      <c r="L163" s="234"/>
      <c r="M163" s="234"/>
      <c r="N163" s="234"/>
    </row>
    <row r="164" spans="1:14" x14ac:dyDescent="0.2">
      <c r="A164" s="392"/>
      <c r="B164" s="392"/>
      <c r="C164" s="392"/>
      <c r="D164" s="392"/>
      <c r="E164" s="392"/>
      <c r="F164" s="392"/>
      <c r="G164" s="392"/>
      <c r="H164" s="392"/>
      <c r="I164" s="392"/>
      <c r="J164" s="392"/>
      <c r="K164" s="234"/>
      <c r="L164" s="234"/>
      <c r="M164" s="234"/>
      <c r="N164" s="234"/>
    </row>
    <row r="165" spans="1:14" x14ac:dyDescent="0.2">
      <c r="A165" s="232"/>
      <c r="B165" s="231"/>
      <c r="C165" s="231"/>
      <c r="D165" s="231"/>
      <c r="E165" s="231"/>
      <c r="F165" s="231"/>
      <c r="G165" s="231"/>
      <c r="H165" s="231"/>
      <c r="I165" s="231"/>
      <c r="J165" s="231"/>
      <c r="K165" s="258"/>
      <c r="L165" s="258"/>
      <c r="M165" s="258"/>
      <c r="N165" s="258"/>
    </row>
    <row r="166" spans="1:14" x14ac:dyDescent="0.2">
      <c r="A166" s="474" t="s">
        <v>322</v>
      </c>
      <c r="B166" s="391"/>
      <c r="C166" s="391"/>
      <c r="D166" s="391"/>
      <c r="E166" s="391"/>
      <c r="F166" s="391"/>
      <c r="G166" s="391"/>
      <c r="H166" s="391"/>
      <c r="I166" s="391"/>
      <c r="J166" s="391"/>
      <c r="K166" s="237"/>
      <c r="L166" s="237"/>
      <c r="M166" s="237"/>
      <c r="N166" s="237"/>
    </row>
    <row r="167" spans="1:14" x14ac:dyDescent="0.2">
      <c r="A167" s="232"/>
      <c r="B167" s="231"/>
      <c r="C167" s="231"/>
      <c r="D167" s="231"/>
      <c r="E167" s="231"/>
      <c r="F167" s="231"/>
      <c r="G167" s="231"/>
      <c r="H167" s="231"/>
      <c r="I167" s="231"/>
      <c r="J167" s="231"/>
    </row>
    <row r="168" spans="1:14" x14ac:dyDescent="0.2">
      <c r="A168" s="291" t="s">
        <v>68</v>
      </c>
      <c r="B168" s="427" t="s">
        <v>291</v>
      </c>
      <c r="C168" s="428"/>
      <c r="D168" s="429" t="s">
        <v>285</v>
      </c>
      <c r="E168" s="430"/>
      <c r="F168" s="430"/>
      <c r="G168" s="430" t="s">
        <v>289</v>
      </c>
      <c r="H168" s="430"/>
      <c r="I168" s="431"/>
      <c r="J168" s="292"/>
    </row>
    <row r="169" spans="1:14" x14ac:dyDescent="0.2">
      <c r="A169" s="293">
        <v>1</v>
      </c>
      <c r="B169" s="432" t="s">
        <v>323</v>
      </c>
      <c r="C169" s="433"/>
      <c r="D169" s="296"/>
      <c r="E169" s="297"/>
      <c r="F169" s="298"/>
      <c r="G169" s="434">
        <v>0</v>
      </c>
      <c r="H169" s="435"/>
      <c r="I169" s="436"/>
      <c r="J169" s="231"/>
    </row>
    <row r="170" spans="1:14" x14ac:dyDescent="0.2">
      <c r="A170" s="294">
        <v>2</v>
      </c>
      <c r="B170" s="437" t="s">
        <v>324</v>
      </c>
      <c r="C170" s="437"/>
      <c r="D170" s="296"/>
      <c r="E170" s="297"/>
      <c r="F170" s="298"/>
      <c r="G170" s="296"/>
      <c r="H170" s="297"/>
      <c r="I170" s="298"/>
      <c r="J170" s="231"/>
    </row>
    <row r="171" spans="1:14" ht="27.75" customHeight="1" x14ac:dyDescent="0.2">
      <c r="A171" s="295">
        <v>3</v>
      </c>
      <c r="B171" s="438" t="s">
        <v>325</v>
      </c>
      <c r="C171" s="439"/>
      <c r="D171" s="296"/>
      <c r="E171" s="297"/>
      <c r="F171" s="298"/>
      <c r="G171" s="296"/>
      <c r="H171" s="297"/>
      <c r="I171" s="298"/>
      <c r="J171" s="231"/>
    </row>
    <row r="172" spans="1:14" x14ac:dyDescent="0.2">
      <c r="A172" s="242">
        <v>4</v>
      </c>
      <c r="B172" s="402"/>
      <c r="C172" s="279"/>
      <c r="D172" s="296"/>
      <c r="E172" s="297"/>
      <c r="F172" s="298"/>
      <c r="G172" s="296"/>
      <c r="H172" s="297"/>
      <c r="I172" s="298"/>
      <c r="J172" s="231"/>
    </row>
    <row r="173" spans="1:14" x14ac:dyDescent="0.2">
      <c r="A173" s="263">
        <v>5</v>
      </c>
      <c r="B173" s="561" t="s">
        <v>70</v>
      </c>
      <c r="C173" s="563"/>
      <c r="D173" s="296">
        <v>0</v>
      </c>
      <c r="E173" s="297"/>
      <c r="F173" s="298"/>
      <c r="G173" s="296">
        <v>0</v>
      </c>
      <c r="H173" s="297"/>
      <c r="I173" s="298"/>
      <c r="J173" s="299"/>
    </row>
    <row r="174" spans="1:14" x14ac:dyDescent="0.2">
      <c r="A174" s="232"/>
      <c r="B174" s="231"/>
      <c r="C174" s="231"/>
      <c r="D174" s="231"/>
      <c r="E174" s="231"/>
      <c r="F174" s="231"/>
      <c r="G174" s="231"/>
      <c r="H174" s="231"/>
      <c r="I174" s="231"/>
      <c r="J174" s="231"/>
    </row>
    <row r="175" spans="1:14" x14ac:dyDescent="0.2">
      <c r="A175" s="474" t="s">
        <v>326</v>
      </c>
      <c r="B175" s="391"/>
      <c r="C175" s="391"/>
      <c r="D175" s="391"/>
      <c r="E175" s="391"/>
      <c r="F175" s="391"/>
      <c r="G175" s="391"/>
      <c r="H175" s="391"/>
      <c r="I175" s="391"/>
      <c r="J175" s="391"/>
      <c r="K175" s="237"/>
      <c r="L175" s="237"/>
      <c r="M175" s="237"/>
      <c r="N175" s="237"/>
    </row>
    <row r="176" spans="1:14" x14ac:dyDescent="0.2">
      <c r="A176" s="232"/>
      <c r="B176" s="231"/>
      <c r="C176" s="231"/>
      <c r="D176" s="231"/>
      <c r="E176" s="231"/>
      <c r="F176" s="231"/>
      <c r="G176" s="231"/>
      <c r="H176" s="231"/>
      <c r="I176" s="231"/>
      <c r="J176" s="231"/>
    </row>
    <row r="177" spans="1:10" ht="33.75" x14ac:dyDescent="0.2">
      <c r="A177" s="300" t="s">
        <v>170</v>
      </c>
      <c r="B177" s="301" t="s">
        <v>60</v>
      </c>
      <c r="C177" s="302" t="s">
        <v>499</v>
      </c>
      <c r="D177" s="302" t="s">
        <v>327</v>
      </c>
      <c r="E177" s="302" t="s">
        <v>328</v>
      </c>
      <c r="F177" s="302" t="s">
        <v>169</v>
      </c>
      <c r="G177" s="302" t="s">
        <v>503</v>
      </c>
      <c r="H177" s="302" t="s">
        <v>586</v>
      </c>
      <c r="I177" s="302" t="s">
        <v>587</v>
      </c>
      <c r="J177" s="302" t="s">
        <v>70</v>
      </c>
    </row>
    <row r="178" spans="1:10" ht="24" x14ac:dyDescent="0.2">
      <c r="A178" s="276">
        <v>1</v>
      </c>
      <c r="B178" s="303" t="s">
        <v>588</v>
      </c>
      <c r="C178" s="304"/>
      <c r="D178" s="304"/>
      <c r="E178" s="304"/>
      <c r="F178" s="304"/>
      <c r="G178" s="304"/>
      <c r="H178" s="304"/>
      <c r="I178" s="304"/>
      <c r="J178" s="304"/>
    </row>
    <row r="179" spans="1:10" x14ac:dyDescent="0.2">
      <c r="A179" s="277">
        <v>1.1000000000000001</v>
      </c>
      <c r="B179" s="243" t="s">
        <v>285</v>
      </c>
      <c r="C179" s="304"/>
      <c r="D179" s="304"/>
      <c r="E179" s="304"/>
      <c r="F179" s="304"/>
      <c r="G179" s="304"/>
      <c r="H179" s="304"/>
      <c r="I179" s="304"/>
      <c r="J179" s="304">
        <v>0</v>
      </c>
    </row>
    <row r="180" spans="1:10" x14ac:dyDescent="0.2">
      <c r="A180" s="277">
        <v>1.2</v>
      </c>
      <c r="B180" s="305" t="s">
        <v>402</v>
      </c>
      <c r="C180" s="306">
        <v>0</v>
      </c>
      <c r="D180" s="306">
        <v>0</v>
      </c>
      <c r="E180" s="306">
        <v>0</v>
      </c>
      <c r="F180" s="306">
        <v>0</v>
      </c>
      <c r="G180" s="306">
        <v>0</v>
      </c>
      <c r="H180" s="306">
        <v>0</v>
      </c>
      <c r="I180" s="306">
        <v>0</v>
      </c>
      <c r="J180" s="304">
        <v>0</v>
      </c>
    </row>
    <row r="181" spans="1:10" x14ac:dyDescent="0.2">
      <c r="A181" s="293"/>
      <c r="B181" s="243" t="s">
        <v>589</v>
      </c>
      <c r="C181" s="307"/>
      <c r="D181" s="307"/>
      <c r="E181" s="307"/>
      <c r="F181" s="307"/>
      <c r="G181" s="307"/>
      <c r="H181" s="307"/>
      <c r="I181" s="307"/>
      <c r="J181" s="304">
        <v>0</v>
      </c>
    </row>
    <row r="182" spans="1:10" x14ac:dyDescent="0.2">
      <c r="A182" s="440"/>
      <c r="B182" s="243" t="s">
        <v>590</v>
      </c>
      <c r="C182" s="308"/>
      <c r="D182" s="308"/>
      <c r="E182" s="308"/>
      <c r="F182" s="308"/>
      <c r="G182" s="308"/>
      <c r="H182" s="308"/>
      <c r="I182" s="308"/>
      <c r="J182" s="304">
        <v>0</v>
      </c>
    </row>
    <row r="183" spans="1:10" x14ac:dyDescent="0.2">
      <c r="A183" s="440"/>
      <c r="B183" s="243" t="s">
        <v>591</v>
      </c>
      <c r="C183" s="307"/>
      <c r="D183" s="307"/>
      <c r="E183" s="307"/>
      <c r="F183" s="307"/>
      <c r="G183" s="307"/>
      <c r="H183" s="307"/>
      <c r="I183" s="307"/>
      <c r="J183" s="304">
        <v>0</v>
      </c>
    </row>
    <row r="184" spans="1:10" ht="24" x14ac:dyDescent="0.2">
      <c r="A184" s="405"/>
      <c r="B184" s="309" t="s">
        <v>329</v>
      </c>
      <c r="C184" s="307"/>
      <c r="D184" s="307"/>
      <c r="E184" s="307"/>
      <c r="F184" s="307"/>
      <c r="G184" s="307"/>
      <c r="H184" s="307"/>
      <c r="I184" s="307"/>
      <c r="J184" s="304">
        <v>0</v>
      </c>
    </row>
    <row r="185" spans="1:10" x14ac:dyDescent="0.2">
      <c r="A185" s="277">
        <v>1.3</v>
      </c>
      <c r="B185" s="305" t="s">
        <v>312</v>
      </c>
      <c r="C185" s="306">
        <v>0</v>
      </c>
      <c r="D185" s="306">
        <v>0</v>
      </c>
      <c r="E185" s="306">
        <v>0</v>
      </c>
      <c r="F185" s="306">
        <v>0</v>
      </c>
      <c r="G185" s="306">
        <v>0</v>
      </c>
      <c r="H185" s="306">
        <v>0</v>
      </c>
      <c r="I185" s="306">
        <v>0</v>
      </c>
      <c r="J185" s="304">
        <v>0</v>
      </c>
    </row>
    <row r="186" spans="1:10" x14ac:dyDescent="0.2">
      <c r="A186" s="293"/>
      <c r="B186" s="243" t="s">
        <v>592</v>
      </c>
      <c r="C186" s="307"/>
      <c r="D186" s="307"/>
      <c r="E186" s="307"/>
      <c r="F186" s="307"/>
      <c r="G186" s="307"/>
      <c r="H186" s="307"/>
      <c r="I186" s="307"/>
      <c r="J186" s="304">
        <v>0</v>
      </c>
    </row>
    <row r="187" spans="1:10" x14ac:dyDescent="0.2">
      <c r="A187" s="440"/>
      <c r="B187" s="243" t="s">
        <v>593</v>
      </c>
      <c r="C187" s="308"/>
      <c r="D187" s="308"/>
      <c r="E187" s="308"/>
      <c r="F187" s="308"/>
      <c r="G187" s="308"/>
      <c r="H187" s="308"/>
      <c r="I187" s="308"/>
      <c r="J187" s="304">
        <v>0</v>
      </c>
    </row>
    <row r="188" spans="1:10" x14ac:dyDescent="0.2">
      <c r="A188" s="440"/>
      <c r="B188" s="243" t="s">
        <v>330</v>
      </c>
      <c r="C188" s="304"/>
      <c r="D188" s="304"/>
      <c r="E188" s="310"/>
      <c r="F188" s="311"/>
      <c r="G188" s="311"/>
      <c r="H188" s="311"/>
      <c r="I188" s="311"/>
      <c r="J188" s="304">
        <v>0</v>
      </c>
    </row>
    <row r="189" spans="1:10" x14ac:dyDescent="0.2">
      <c r="A189" s="405"/>
      <c r="B189" s="243"/>
      <c r="C189" s="304"/>
      <c r="D189" s="304"/>
      <c r="E189" s="304"/>
      <c r="F189" s="304"/>
      <c r="G189" s="304"/>
      <c r="H189" s="304"/>
      <c r="I189" s="304"/>
      <c r="J189" s="304">
        <v>0</v>
      </c>
    </row>
    <row r="190" spans="1:10" ht="22.5" x14ac:dyDescent="0.2">
      <c r="A190" s="277">
        <v>1.4</v>
      </c>
      <c r="B190" s="312" t="s">
        <v>331</v>
      </c>
      <c r="C190" s="304"/>
      <c r="D190" s="304"/>
      <c r="E190" s="304"/>
      <c r="F190" s="304"/>
      <c r="G190" s="304"/>
      <c r="H190" s="304"/>
      <c r="I190" s="304"/>
      <c r="J190" s="304">
        <v>0</v>
      </c>
    </row>
    <row r="191" spans="1:10" ht="33.75" x14ac:dyDescent="0.2">
      <c r="A191" s="277">
        <v>1.5</v>
      </c>
      <c r="B191" s="313" t="s">
        <v>332</v>
      </c>
      <c r="C191" s="304"/>
      <c r="D191" s="304"/>
      <c r="E191" s="304"/>
      <c r="F191" s="304"/>
      <c r="G191" s="304"/>
      <c r="H191" s="304"/>
      <c r="I191" s="304"/>
      <c r="J191" s="304">
        <v>0</v>
      </c>
    </row>
    <row r="192" spans="1:10" x14ac:dyDescent="0.2">
      <c r="A192" s="277">
        <v>1.6</v>
      </c>
      <c r="B192" s="313" t="s">
        <v>289</v>
      </c>
      <c r="C192" s="304">
        <v>0</v>
      </c>
      <c r="D192" s="304">
        <v>0</v>
      </c>
      <c r="E192" s="304">
        <v>0</v>
      </c>
      <c r="F192" s="304">
        <v>0</v>
      </c>
      <c r="G192" s="304">
        <v>0</v>
      </c>
      <c r="H192" s="304">
        <v>0</v>
      </c>
      <c r="I192" s="304">
        <v>0</v>
      </c>
      <c r="J192" s="304">
        <v>0</v>
      </c>
    </row>
    <row r="193" spans="1:14" x14ac:dyDescent="0.2">
      <c r="A193" s="276">
        <v>2</v>
      </c>
      <c r="B193" s="314" t="s">
        <v>333</v>
      </c>
      <c r="C193" s="231"/>
      <c r="D193" s="231"/>
      <c r="E193" s="231"/>
      <c r="F193" s="231"/>
      <c r="G193" s="231"/>
      <c r="H193" s="231"/>
      <c r="I193" s="231"/>
      <c r="J193" s="315"/>
    </row>
    <row r="194" spans="1:14" x14ac:dyDescent="0.2">
      <c r="A194" s="277">
        <v>2.1</v>
      </c>
      <c r="B194" s="243" t="s">
        <v>285</v>
      </c>
      <c r="C194" s="306"/>
      <c r="D194" s="311"/>
      <c r="E194" s="311"/>
      <c r="F194" s="311"/>
      <c r="G194" s="311"/>
      <c r="H194" s="311"/>
      <c r="I194" s="311"/>
      <c r="J194" s="306">
        <v>0</v>
      </c>
    </row>
    <row r="195" spans="1:14" x14ac:dyDescent="0.2">
      <c r="A195" s="293">
        <v>2.2000000000000002</v>
      </c>
      <c r="B195" s="243" t="s">
        <v>311</v>
      </c>
      <c r="C195" s="304">
        <v>0</v>
      </c>
      <c r="D195" s="304">
        <v>0</v>
      </c>
      <c r="E195" s="304">
        <v>0</v>
      </c>
      <c r="F195" s="304">
        <v>0</v>
      </c>
      <c r="G195" s="304">
        <v>0</v>
      </c>
      <c r="H195" s="304">
        <v>0</v>
      </c>
      <c r="I195" s="304">
        <v>0</v>
      </c>
      <c r="J195" s="306">
        <v>0</v>
      </c>
    </row>
    <row r="196" spans="1:14" x14ac:dyDescent="0.2">
      <c r="A196" s="440"/>
      <c r="B196" s="243" t="s">
        <v>334</v>
      </c>
      <c r="C196" s="304"/>
      <c r="D196" s="304"/>
      <c r="E196" s="304"/>
      <c r="F196" s="304"/>
      <c r="G196" s="304"/>
      <c r="H196" s="304"/>
      <c r="I196" s="304"/>
      <c r="J196" s="306">
        <v>0</v>
      </c>
    </row>
    <row r="197" spans="1:14" ht="24" x14ac:dyDescent="0.2">
      <c r="A197" s="440"/>
      <c r="B197" s="309" t="s">
        <v>335</v>
      </c>
      <c r="C197" s="304"/>
      <c r="D197" s="304"/>
      <c r="E197" s="304"/>
      <c r="F197" s="304"/>
      <c r="G197" s="304"/>
      <c r="H197" s="304"/>
      <c r="I197" s="304"/>
      <c r="J197" s="306">
        <v>0</v>
      </c>
    </row>
    <row r="198" spans="1:14" ht="24" x14ac:dyDescent="0.2">
      <c r="A198" s="405"/>
      <c r="B198" s="309" t="s">
        <v>336</v>
      </c>
      <c r="C198" s="304"/>
      <c r="D198" s="304"/>
      <c r="E198" s="304"/>
      <c r="F198" s="304"/>
      <c r="G198" s="304"/>
      <c r="H198" s="304"/>
      <c r="I198" s="304"/>
      <c r="J198" s="306">
        <v>0</v>
      </c>
    </row>
    <row r="199" spans="1:14" x14ac:dyDescent="0.2">
      <c r="A199" s="277">
        <v>2.2000000000000002</v>
      </c>
      <c r="B199" s="243" t="s">
        <v>594</v>
      </c>
      <c r="C199" s="304">
        <v>0</v>
      </c>
      <c r="D199" s="304">
        <v>0</v>
      </c>
      <c r="E199" s="304">
        <v>0</v>
      </c>
      <c r="F199" s="304">
        <v>0</v>
      </c>
      <c r="G199" s="304">
        <v>0</v>
      </c>
      <c r="H199" s="304">
        <v>0</v>
      </c>
      <c r="I199" s="304">
        <v>0</v>
      </c>
      <c r="J199" s="306">
        <v>0</v>
      </c>
    </row>
    <row r="200" spans="1:14" ht="24" x14ac:dyDescent="0.2">
      <c r="A200" s="293"/>
      <c r="B200" s="309" t="s">
        <v>337</v>
      </c>
      <c r="C200" s="304"/>
      <c r="D200" s="304"/>
      <c r="E200" s="304"/>
      <c r="F200" s="304"/>
      <c r="G200" s="304"/>
      <c r="H200" s="304"/>
      <c r="I200" s="304"/>
      <c r="J200" s="306">
        <v>0</v>
      </c>
    </row>
    <row r="201" spans="1:14" ht="24" x14ac:dyDescent="0.2">
      <c r="A201" s="440"/>
      <c r="B201" s="309" t="s">
        <v>338</v>
      </c>
      <c r="C201" s="304"/>
      <c r="D201" s="304"/>
      <c r="E201" s="304"/>
      <c r="F201" s="304"/>
      <c r="G201" s="304"/>
      <c r="H201" s="304"/>
      <c r="I201" s="304"/>
      <c r="J201" s="306">
        <v>0</v>
      </c>
    </row>
    <row r="202" spans="1:14" x14ac:dyDescent="0.2">
      <c r="A202" s="405"/>
      <c r="B202" s="243" t="s">
        <v>339</v>
      </c>
      <c r="C202" s="304"/>
      <c r="D202" s="304"/>
      <c r="E202" s="304"/>
      <c r="F202" s="304"/>
      <c r="G202" s="304"/>
      <c r="H202" s="304"/>
      <c r="I202" s="304"/>
      <c r="J202" s="306">
        <v>0</v>
      </c>
    </row>
    <row r="203" spans="1:14" x14ac:dyDescent="0.2">
      <c r="A203" s="316">
        <v>2.4</v>
      </c>
      <c r="B203" s="317" t="s">
        <v>289</v>
      </c>
      <c r="C203" s="304">
        <v>0</v>
      </c>
      <c r="D203" s="304"/>
      <c r="E203" s="304"/>
      <c r="F203" s="304"/>
      <c r="G203" s="304"/>
      <c r="H203" s="304"/>
      <c r="I203" s="304"/>
      <c r="J203" s="306">
        <v>0</v>
      </c>
    </row>
    <row r="204" spans="1:14" x14ac:dyDescent="0.2">
      <c r="A204" s="242">
        <v>3</v>
      </c>
      <c r="B204" s="243" t="s">
        <v>340</v>
      </c>
      <c r="C204" s="304">
        <v>0</v>
      </c>
      <c r="D204" s="304">
        <v>0</v>
      </c>
      <c r="E204" s="304">
        <v>0</v>
      </c>
      <c r="F204" s="304">
        <v>0</v>
      </c>
      <c r="G204" s="304">
        <v>0</v>
      </c>
      <c r="H204" s="304">
        <v>0</v>
      </c>
      <c r="I204" s="304">
        <v>0</v>
      </c>
      <c r="J204" s="306">
        <v>0</v>
      </c>
    </row>
    <row r="205" spans="1:14" x14ac:dyDescent="0.2">
      <c r="A205" s="242">
        <v>3.1</v>
      </c>
      <c r="B205" s="243" t="s">
        <v>285</v>
      </c>
      <c r="C205" s="304">
        <v>0</v>
      </c>
      <c r="D205" s="304">
        <v>0</v>
      </c>
      <c r="E205" s="304">
        <v>0</v>
      </c>
      <c r="F205" s="304">
        <v>0</v>
      </c>
      <c r="G205" s="304">
        <v>0</v>
      </c>
      <c r="H205" s="304">
        <v>0</v>
      </c>
      <c r="I205" s="304">
        <v>0</v>
      </c>
      <c r="J205" s="306">
        <v>0</v>
      </c>
    </row>
    <row r="206" spans="1:14" x14ac:dyDescent="0.2">
      <c r="A206" s="242">
        <v>3.2</v>
      </c>
      <c r="B206" s="243" t="s">
        <v>289</v>
      </c>
      <c r="C206" s="304">
        <v>0</v>
      </c>
      <c r="D206" s="304">
        <v>0</v>
      </c>
      <c r="E206" s="304">
        <v>0</v>
      </c>
      <c r="F206" s="304">
        <v>0</v>
      </c>
      <c r="G206" s="304">
        <v>0</v>
      </c>
      <c r="H206" s="304">
        <v>0</v>
      </c>
      <c r="I206" s="304">
        <v>0</v>
      </c>
      <c r="J206" s="304">
        <v>0</v>
      </c>
    </row>
    <row r="207" spans="1:14" x14ac:dyDescent="0.2">
      <c r="A207" s="232"/>
      <c r="B207" s="231"/>
      <c r="C207" s="231"/>
      <c r="D207" s="231"/>
      <c r="E207" s="231"/>
      <c r="F207" s="231"/>
      <c r="G207" s="231"/>
      <c r="H207" s="231"/>
      <c r="I207" s="231"/>
      <c r="J207" s="231"/>
    </row>
    <row r="208" spans="1:14" x14ac:dyDescent="0.2">
      <c r="A208" s="474" t="s">
        <v>341</v>
      </c>
      <c r="B208" s="391"/>
      <c r="C208" s="391"/>
      <c r="D208" s="391"/>
      <c r="E208" s="391"/>
      <c r="F208" s="391"/>
      <c r="G208" s="391"/>
      <c r="H208" s="391"/>
      <c r="I208" s="391"/>
      <c r="J208" s="391"/>
      <c r="K208" s="237"/>
      <c r="L208" s="237"/>
      <c r="M208" s="237"/>
      <c r="N208" s="237"/>
    </row>
    <row r="209" spans="1:726" x14ac:dyDescent="0.2">
      <c r="A209" s="232"/>
      <c r="B209" s="231"/>
      <c r="C209" s="231"/>
      <c r="D209" s="231"/>
      <c r="E209" s="231"/>
      <c r="F209" s="231"/>
      <c r="G209" s="231"/>
      <c r="H209" s="231"/>
      <c r="I209" s="231"/>
      <c r="J209" s="231"/>
      <c r="BO209" s="258"/>
      <c r="BP209" s="258"/>
      <c r="BQ209" s="258"/>
      <c r="BR209" s="258"/>
      <c r="BS209" s="258"/>
      <c r="BT209" s="258"/>
      <c r="BU209" s="258"/>
      <c r="BV209" s="258"/>
      <c r="BW209" s="258"/>
      <c r="BX209" s="258"/>
      <c r="BY209" s="258"/>
      <c r="BZ209" s="258"/>
      <c r="CA209" s="258"/>
      <c r="CB209" s="258"/>
      <c r="CC209" s="258"/>
      <c r="CD209" s="258"/>
      <c r="CE209" s="258"/>
      <c r="CF209" s="258"/>
      <c r="CG209" s="258"/>
      <c r="CH209" s="258"/>
      <c r="CI209" s="258"/>
      <c r="CJ209" s="258"/>
      <c r="CK209" s="258"/>
      <c r="CL209" s="258"/>
      <c r="CM209" s="258"/>
      <c r="CN209" s="258"/>
      <c r="CO209" s="258"/>
      <c r="CP209" s="258"/>
      <c r="CQ209" s="258"/>
      <c r="CR209" s="258"/>
      <c r="CS209" s="258"/>
      <c r="CT209" s="258"/>
      <c r="CU209" s="258"/>
      <c r="CV209" s="258"/>
      <c r="CW209" s="258"/>
      <c r="CX209" s="258"/>
      <c r="CY209" s="258"/>
      <c r="CZ209" s="258"/>
      <c r="DA209" s="258"/>
      <c r="DB209" s="258"/>
      <c r="DC209" s="258"/>
      <c r="DD209" s="258"/>
      <c r="DE209" s="258"/>
      <c r="DF209" s="258"/>
      <c r="DG209" s="258"/>
      <c r="DH209" s="258"/>
      <c r="DI209" s="258"/>
      <c r="DJ209" s="258"/>
      <c r="DK209" s="258"/>
      <c r="DL209" s="258"/>
      <c r="DM209" s="258"/>
      <c r="DN209" s="258"/>
      <c r="DO209" s="258"/>
      <c r="DP209" s="258"/>
      <c r="DQ209" s="258"/>
      <c r="DR209" s="258"/>
      <c r="DS209" s="258"/>
      <c r="DT209" s="258"/>
      <c r="DU209" s="258"/>
      <c r="DV209" s="258"/>
      <c r="DW209" s="258"/>
      <c r="DX209" s="258"/>
      <c r="DY209" s="258"/>
      <c r="DZ209" s="258"/>
      <c r="EA209" s="258"/>
      <c r="EB209" s="258"/>
      <c r="EC209" s="258"/>
      <c r="ED209" s="258"/>
      <c r="EE209" s="258"/>
      <c r="EF209" s="258"/>
      <c r="EG209" s="258"/>
      <c r="EH209" s="258"/>
      <c r="EI209" s="258"/>
      <c r="EJ209" s="258"/>
      <c r="EK209" s="258"/>
      <c r="EL209" s="258"/>
      <c r="EM209" s="258"/>
      <c r="EN209" s="258"/>
      <c r="EO209" s="258"/>
      <c r="EP209" s="258"/>
      <c r="EQ209" s="258"/>
      <c r="ER209" s="258"/>
      <c r="ES209" s="258"/>
      <c r="ET209" s="258"/>
      <c r="EU209" s="258"/>
      <c r="EV209" s="258"/>
      <c r="EW209" s="258"/>
      <c r="EX209" s="258"/>
      <c r="EY209" s="258"/>
      <c r="EZ209" s="258"/>
      <c r="FA209" s="258"/>
      <c r="FB209" s="258"/>
      <c r="FC209" s="258"/>
      <c r="FD209" s="258"/>
      <c r="FE209" s="258"/>
      <c r="FF209" s="258"/>
      <c r="FG209" s="258"/>
      <c r="FH209" s="258"/>
      <c r="FI209" s="258"/>
      <c r="FJ209" s="258"/>
      <c r="FK209" s="258"/>
      <c r="FL209" s="258"/>
      <c r="FM209" s="258"/>
      <c r="FN209" s="258"/>
      <c r="FO209" s="258"/>
      <c r="FP209" s="258"/>
      <c r="FQ209" s="258"/>
      <c r="FR209" s="258"/>
      <c r="FS209" s="258"/>
      <c r="FT209" s="258"/>
      <c r="FU209" s="258"/>
      <c r="FV209" s="258"/>
      <c r="FW209" s="258"/>
      <c r="FX209" s="258"/>
      <c r="FY209" s="258"/>
      <c r="FZ209" s="258"/>
      <c r="GA209" s="258"/>
      <c r="GB209" s="258"/>
      <c r="GC209" s="258"/>
      <c r="GD209" s="258"/>
      <c r="GE209" s="258"/>
      <c r="GF209" s="258"/>
      <c r="GG209" s="258"/>
      <c r="GH209" s="258"/>
      <c r="GI209" s="258"/>
      <c r="GJ209" s="258"/>
      <c r="GK209" s="258"/>
      <c r="GL209" s="258"/>
      <c r="GM209" s="258"/>
      <c r="GN209" s="258"/>
      <c r="GO209" s="258"/>
      <c r="GP209" s="258"/>
      <c r="GQ209" s="258"/>
      <c r="GR209" s="258"/>
      <c r="GS209" s="258"/>
      <c r="GT209" s="258"/>
      <c r="GU209" s="258"/>
      <c r="GV209" s="258"/>
      <c r="GW209" s="258"/>
      <c r="GX209" s="258"/>
      <c r="GY209" s="258"/>
      <c r="GZ209" s="258"/>
      <c r="HA209" s="258"/>
      <c r="HB209" s="258"/>
      <c r="HC209" s="258"/>
      <c r="HD209" s="258"/>
      <c r="HE209" s="258"/>
      <c r="HF209" s="258"/>
      <c r="HG209" s="258"/>
      <c r="HH209" s="258"/>
      <c r="HI209" s="258"/>
      <c r="HJ209" s="258"/>
      <c r="HK209" s="258"/>
      <c r="HL209" s="258"/>
      <c r="HM209" s="258"/>
      <c r="HN209" s="258"/>
      <c r="HO209" s="258"/>
      <c r="HP209" s="258"/>
      <c r="HQ209" s="258"/>
      <c r="HR209" s="258"/>
      <c r="HS209" s="258"/>
      <c r="HT209" s="258"/>
      <c r="HU209" s="258"/>
      <c r="HV209" s="258"/>
      <c r="HW209" s="258"/>
      <c r="HX209" s="258"/>
      <c r="HY209" s="258"/>
      <c r="HZ209" s="258"/>
      <c r="IA209" s="258"/>
      <c r="IB209" s="258"/>
      <c r="IC209" s="258"/>
      <c r="ID209" s="258"/>
      <c r="IE209" s="258"/>
      <c r="IF209" s="258"/>
      <c r="IG209" s="258"/>
      <c r="IH209" s="258"/>
      <c r="II209" s="258"/>
      <c r="IJ209" s="258"/>
      <c r="IK209" s="258"/>
      <c r="IL209" s="258"/>
      <c r="IM209" s="258"/>
      <c r="IN209" s="258"/>
      <c r="IO209" s="258"/>
      <c r="IP209" s="258"/>
      <c r="IQ209" s="258"/>
      <c r="IR209" s="258"/>
      <c r="IS209" s="258"/>
      <c r="IT209" s="258"/>
      <c r="IU209" s="258"/>
      <c r="IV209" s="258"/>
      <c r="IW209" s="258"/>
      <c r="IX209" s="258"/>
      <c r="IY209" s="258"/>
      <c r="IZ209" s="258"/>
      <c r="JA209" s="258"/>
      <c r="JB209" s="258"/>
      <c r="JC209" s="258"/>
      <c r="JD209" s="258"/>
      <c r="JE209" s="258"/>
      <c r="JF209" s="258"/>
      <c r="JG209" s="258"/>
      <c r="JH209" s="258"/>
      <c r="JI209" s="258"/>
      <c r="JJ209" s="258"/>
      <c r="JK209" s="258"/>
      <c r="JL209" s="258"/>
      <c r="JM209" s="258"/>
      <c r="JN209" s="258"/>
      <c r="JO209" s="258"/>
      <c r="JP209" s="258"/>
      <c r="JQ209" s="258"/>
      <c r="JR209" s="258"/>
      <c r="JS209" s="258"/>
      <c r="JT209" s="258"/>
      <c r="JU209" s="258"/>
      <c r="JV209" s="258"/>
      <c r="JW209" s="258"/>
      <c r="JX209" s="258"/>
      <c r="JY209" s="258"/>
      <c r="JZ209" s="258"/>
      <c r="KA209" s="258"/>
      <c r="KB209" s="258"/>
      <c r="KC209" s="258"/>
      <c r="KD209" s="258"/>
      <c r="KE209" s="258"/>
      <c r="KF209" s="258"/>
      <c r="KG209" s="258"/>
      <c r="KH209" s="258"/>
      <c r="KI209" s="258"/>
      <c r="KJ209" s="258"/>
      <c r="KK209" s="258"/>
      <c r="KL209" s="258"/>
      <c r="KM209" s="258"/>
      <c r="KN209" s="258"/>
      <c r="KO209" s="258"/>
      <c r="KP209" s="258"/>
      <c r="KQ209" s="258"/>
      <c r="KR209" s="258"/>
      <c r="KS209" s="258"/>
      <c r="KT209" s="258"/>
      <c r="KU209" s="258"/>
      <c r="KV209" s="258"/>
      <c r="KW209" s="258"/>
      <c r="KX209" s="258"/>
      <c r="KY209" s="258"/>
      <c r="KZ209" s="258"/>
      <c r="LA209" s="258"/>
      <c r="LB209" s="258"/>
      <c r="LC209" s="258"/>
      <c r="LD209" s="258"/>
      <c r="LE209" s="258"/>
      <c r="LF209" s="258"/>
      <c r="LG209" s="258"/>
      <c r="LH209" s="258"/>
      <c r="LI209" s="258"/>
      <c r="LJ209" s="258"/>
      <c r="LK209" s="258"/>
      <c r="LL209" s="258"/>
      <c r="LM209" s="258"/>
      <c r="LN209" s="258"/>
      <c r="LO209" s="258"/>
      <c r="LP209" s="258"/>
      <c r="LQ209" s="258"/>
      <c r="LR209" s="258"/>
      <c r="LS209" s="258"/>
      <c r="LT209" s="258"/>
      <c r="LU209" s="258"/>
      <c r="LV209" s="258"/>
      <c r="LW209" s="258"/>
      <c r="LX209" s="258"/>
      <c r="LY209" s="258"/>
      <c r="LZ209" s="258"/>
      <c r="MA209" s="258"/>
      <c r="MB209" s="258"/>
      <c r="MC209" s="258"/>
      <c r="MD209" s="258"/>
      <c r="ME209" s="258"/>
      <c r="MF209" s="258"/>
      <c r="MG209" s="258"/>
      <c r="MH209" s="258"/>
      <c r="MI209" s="258"/>
      <c r="MJ209" s="258"/>
      <c r="MK209" s="258"/>
      <c r="ML209" s="258"/>
      <c r="MM209" s="258"/>
      <c r="MN209" s="258"/>
      <c r="MO209" s="258"/>
      <c r="MP209" s="258"/>
      <c r="MQ209" s="258"/>
      <c r="MR209" s="258"/>
      <c r="MS209" s="258"/>
      <c r="MT209" s="258"/>
      <c r="MU209" s="258"/>
      <c r="MV209" s="258"/>
      <c r="MW209" s="258"/>
      <c r="MX209" s="258"/>
      <c r="MY209" s="258"/>
      <c r="MZ209" s="258"/>
      <c r="NA209" s="258"/>
      <c r="NB209" s="258"/>
      <c r="NC209" s="258"/>
      <c r="ND209" s="258"/>
      <c r="NE209" s="258"/>
      <c r="NF209" s="258"/>
      <c r="NG209" s="258"/>
      <c r="NH209" s="258"/>
      <c r="NI209" s="258"/>
      <c r="NJ209" s="258"/>
      <c r="NK209" s="258"/>
      <c r="NL209" s="258"/>
      <c r="NM209" s="258"/>
      <c r="NN209" s="258"/>
      <c r="NO209" s="258"/>
      <c r="NP209" s="258"/>
      <c r="NQ209" s="258"/>
      <c r="NR209" s="258"/>
      <c r="NS209" s="258"/>
      <c r="NT209" s="258"/>
      <c r="NU209" s="258"/>
      <c r="NV209" s="258"/>
      <c r="NW209" s="258"/>
      <c r="NX209" s="258"/>
      <c r="NY209" s="258"/>
      <c r="NZ209" s="258"/>
      <c r="OA209" s="258"/>
      <c r="OB209" s="258"/>
      <c r="OC209" s="258"/>
      <c r="OD209" s="258"/>
      <c r="OE209" s="258"/>
      <c r="OF209" s="258"/>
      <c r="OG209" s="258"/>
      <c r="OH209" s="258"/>
      <c r="OI209" s="258"/>
      <c r="OJ209" s="258"/>
      <c r="OK209" s="258"/>
      <c r="OL209" s="258"/>
      <c r="OM209" s="258"/>
      <c r="ON209" s="258"/>
      <c r="OO209" s="258"/>
      <c r="OP209" s="258"/>
      <c r="OQ209" s="258"/>
      <c r="OR209" s="258"/>
      <c r="OS209" s="258"/>
      <c r="OT209" s="258"/>
      <c r="OU209" s="258"/>
      <c r="OV209" s="258"/>
      <c r="OW209" s="258"/>
      <c r="OX209" s="258"/>
      <c r="OY209" s="258"/>
      <c r="OZ209" s="258"/>
      <c r="PA209" s="258"/>
      <c r="PB209" s="258"/>
      <c r="PC209" s="258"/>
      <c r="PD209" s="258"/>
      <c r="PE209" s="258"/>
      <c r="PF209" s="258"/>
      <c r="PG209" s="258"/>
      <c r="PH209" s="258"/>
      <c r="PI209" s="258"/>
      <c r="PJ209" s="258"/>
      <c r="PK209" s="258"/>
      <c r="PL209" s="258"/>
      <c r="PM209" s="258"/>
      <c r="PN209" s="258"/>
      <c r="PO209" s="258"/>
      <c r="PP209" s="258"/>
      <c r="PQ209" s="258"/>
      <c r="PR209" s="258"/>
      <c r="PS209" s="258"/>
      <c r="PT209" s="258"/>
      <c r="PU209" s="258"/>
      <c r="PV209" s="258"/>
      <c r="PW209" s="258"/>
      <c r="PX209" s="258"/>
      <c r="PY209" s="258"/>
      <c r="PZ209" s="258"/>
      <c r="QA209" s="258"/>
      <c r="QB209" s="258"/>
      <c r="QC209" s="258"/>
      <c r="QD209" s="258"/>
      <c r="QE209" s="258"/>
      <c r="QF209" s="258"/>
      <c r="QG209" s="258"/>
      <c r="QH209" s="258"/>
      <c r="QI209" s="258"/>
      <c r="QJ209" s="258"/>
      <c r="QK209" s="258"/>
      <c r="QL209" s="258"/>
      <c r="QM209" s="258"/>
      <c r="QN209" s="258"/>
      <c r="QO209" s="258"/>
      <c r="QP209" s="258"/>
      <c r="QQ209" s="258"/>
      <c r="QR209" s="258"/>
      <c r="QS209" s="258"/>
      <c r="QT209" s="258"/>
      <c r="QU209" s="258"/>
      <c r="QV209" s="258"/>
      <c r="QW209" s="258"/>
      <c r="QX209" s="258"/>
      <c r="QY209" s="258"/>
      <c r="QZ209" s="258"/>
      <c r="RA209" s="258"/>
      <c r="RB209" s="258"/>
      <c r="RC209" s="258"/>
      <c r="RD209" s="258"/>
      <c r="RE209" s="258"/>
      <c r="RF209" s="258"/>
      <c r="RG209" s="258"/>
      <c r="RH209" s="258"/>
      <c r="RI209" s="258"/>
      <c r="RJ209" s="258"/>
      <c r="RK209" s="258"/>
      <c r="RL209" s="258"/>
      <c r="RM209" s="258"/>
      <c r="RN209" s="258"/>
      <c r="RO209" s="258"/>
      <c r="RP209" s="258"/>
      <c r="RQ209" s="258"/>
      <c r="RR209" s="258"/>
      <c r="RS209" s="258"/>
      <c r="RT209" s="258"/>
      <c r="RU209" s="258"/>
      <c r="RV209" s="258"/>
      <c r="RW209" s="258"/>
      <c r="RX209" s="258"/>
      <c r="RY209" s="258"/>
      <c r="RZ209" s="258"/>
      <c r="SA209" s="258"/>
      <c r="SB209" s="258"/>
      <c r="SC209" s="258"/>
      <c r="SD209" s="258"/>
      <c r="SE209" s="258"/>
      <c r="SF209" s="258"/>
      <c r="SG209" s="258"/>
      <c r="SH209" s="258"/>
      <c r="SI209" s="258"/>
      <c r="SJ209" s="258"/>
      <c r="SK209" s="258"/>
      <c r="SL209" s="258"/>
      <c r="SM209" s="258"/>
      <c r="SN209" s="258"/>
      <c r="SO209" s="258"/>
      <c r="SP209" s="258"/>
      <c r="SQ209" s="258"/>
      <c r="SR209" s="258"/>
      <c r="SS209" s="258"/>
      <c r="ST209" s="258"/>
      <c r="SU209" s="258"/>
      <c r="SV209" s="258"/>
      <c r="SW209" s="258"/>
      <c r="SX209" s="258"/>
      <c r="SY209" s="258"/>
      <c r="SZ209" s="258"/>
      <c r="TA209" s="258"/>
      <c r="TB209" s="258"/>
      <c r="TC209" s="258"/>
      <c r="TD209" s="258"/>
      <c r="TE209" s="258"/>
      <c r="TF209" s="258"/>
      <c r="TG209" s="258"/>
      <c r="TH209" s="258"/>
      <c r="TI209" s="258"/>
      <c r="TJ209" s="258"/>
      <c r="TK209" s="258"/>
      <c r="TL209" s="258"/>
      <c r="TM209" s="258"/>
      <c r="TN209" s="258"/>
      <c r="TO209" s="258"/>
      <c r="TP209" s="258"/>
      <c r="TQ209" s="258"/>
      <c r="TR209" s="258"/>
      <c r="TS209" s="258"/>
      <c r="TT209" s="258"/>
      <c r="TU209" s="258"/>
      <c r="TV209" s="258"/>
      <c r="TW209" s="258"/>
      <c r="TX209" s="258"/>
      <c r="TY209" s="258"/>
      <c r="TZ209" s="258"/>
      <c r="UA209" s="258"/>
      <c r="UB209" s="258"/>
      <c r="UC209" s="258"/>
      <c r="UD209" s="258"/>
      <c r="UE209" s="258"/>
      <c r="UF209" s="258"/>
      <c r="UG209" s="258"/>
      <c r="UH209" s="258"/>
      <c r="UI209" s="258"/>
      <c r="UJ209" s="258"/>
      <c r="UK209" s="258"/>
      <c r="UL209" s="258"/>
      <c r="UM209" s="258"/>
      <c r="UN209" s="258"/>
      <c r="UO209" s="258"/>
      <c r="UP209" s="258"/>
      <c r="UQ209" s="258"/>
      <c r="UR209" s="258"/>
      <c r="US209" s="258"/>
      <c r="UT209" s="258"/>
      <c r="UU209" s="258"/>
      <c r="UV209" s="258"/>
      <c r="UW209" s="258"/>
      <c r="UX209" s="258"/>
      <c r="UY209" s="258"/>
      <c r="UZ209" s="258"/>
      <c r="VA209" s="258"/>
      <c r="VB209" s="258"/>
      <c r="VC209" s="258"/>
      <c r="VD209" s="258"/>
      <c r="VE209" s="258"/>
      <c r="VF209" s="258"/>
      <c r="VG209" s="258"/>
      <c r="VH209" s="258"/>
      <c r="VI209" s="258"/>
      <c r="VJ209" s="258"/>
      <c r="VK209" s="258"/>
      <c r="VL209" s="258"/>
      <c r="VM209" s="258"/>
      <c r="VN209" s="258"/>
      <c r="VO209" s="258"/>
      <c r="VP209" s="258"/>
      <c r="VQ209" s="258"/>
      <c r="VR209" s="258"/>
      <c r="VS209" s="258"/>
      <c r="VT209" s="258"/>
      <c r="VU209" s="258"/>
      <c r="VV209" s="258"/>
      <c r="VW209" s="258"/>
      <c r="VX209" s="258"/>
      <c r="VY209" s="258"/>
      <c r="VZ209" s="258"/>
      <c r="WA209" s="258"/>
      <c r="WB209" s="258"/>
      <c r="WC209" s="258"/>
      <c r="WD209" s="258"/>
      <c r="WE209" s="258"/>
      <c r="WF209" s="258"/>
      <c r="WG209" s="258"/>
      <c r="WH209" s="258"/>
      <c r="WI209" s="258"/>
      <c r="WJ209" s="258"/>
      <c r="WK209" s="258"/>
      <c r="WL209" s="258"/>
      <c r="WM209" s="258"/>
      <c r="WN209" s="258"/>
      <c r="WO209" s="258"/>
      <c r="WP209" s="258"/>
      <c r="WQ209" s="258"/>
      <c r="WR209" s="258"/>
      <c r="WS209" s="258"/>
      <c r="WT209" s="258"/>
      <c r="WU209" s="258"/>
      <c r="WV209" s="258"/>
      <c r="WW209" s="258"/>
      <c r="WX209" s="258"/>
      <c r="WY209" s="258"/>
      <c r="WZ209" s="258"/>
      <c r="XA209" s="258"/>
      <c r="XB209" s="258"/>
      <c r="XC209" s="258"/>
      <c r="XD209" s="258"/>
      <c r="XE209" s="258"/>
      <c r="XF209" s="258"/>
      <c r="XG209" s="258"/>
      <c r="XH209" s="258"/>
      <c r="XI209" s="258"/>
      <c r="XJ209" s="258"/>
      <c r="XK209" s="258"/>
      <c r="XL209" s="258"/>
      <c r="XM209" s="258"/>
      <c r="XN209" s="258"/>
      <c r="XO209" s="258"/>
      <c r="XP209" s="258"/>
      <c r="XQ209" s="258"/>
      <c r="XR209" s="258"/>
      <c r="XS209" s="258"/>
      <c r="XT209" s="258"/>
      <c r="XU209" s="258"/>
      <c r="XV209" s="258"/>
      <c r="XW209" s="258"/>
      <c r="XX209" s="258"/>
      <c r="XY209" s="258"/>
      <c r="XZ209" s="258"/>
      <c r="YA209" s="258"/>
      <c r="YB209" s="258"/>
      <c r="YC209" s="258"/>
      <c r="YD209" s="258"/>
      <c r="YE209" s="258"/>
      <c r="YF209" s="258"/>
      <c r="YG209" s="258"/>
      <c r="YH209" s="258"/>
      <c r="YI209" s="258"/>
      <c r="YJ209" s="258"/>
      <c r="YK209" s="258"/>
      <c r="YL209" s="258"/>
      <c r="YM209" s="258"/>
      <c r="YN209" s="258"/>
      <c r="YO209" s="258"/>
      <c r="YP209" s="258"/>
      <c r="YQ209" s="258"/>
      <c r="YR209" s="258"/>
      <c r="YS209" s="258"/>
      <c r="YT209" s="258"/>
      <c r="YU209" s="258"/>
      <c r="YV209" s="258"/>
      <c r="YW209" s="258"/>
      <c r="YX209" s="258"/>
      <c r="YY209" s="258"/>
      <c r="YZ209" s="258"/>
      <c r="ZA209" s="258"/>
      <c r="ZB209" s="258"/>
      <c r="ZC209" s="258"/>
      <c r="ZD209" s="258"/>
      <c r="ZE209" s="258"/>
      <c r="ZF209" s="258"/>
      <c r="ZG209" s="258"/>
      <c r="ZH209" s="258"/>
      <c r="ZI209" s="258"/>
      <c r="ZJ209" s="258"/>
      <c r="ZK209" s="258"/>
      <c r="ZL209" s="258"/>
      <c r="ZM209" s="258"/>
      <c r="ZN209" s="258"/>
      <c r="ZO209" s="258"/>
      <c r="ZP209" s="258"/>
      <c r="ZQ209" s="258"/>
      <c r="ZR209" s="258"/>
      <c r="ZS209" s="258"/>
      <c r="ZT209" s="258"/>
      <c r="ZU209" s="258"/>
      <c r="ZV209" s="258"/>
      <c r="ZW209" s="258"/>
      <c r="ZX209" s="258"/>
      <c r="ZY209" s="258"/>
      <c r="ZZ209" s="258"/>
      <c r="AAA209" s="258"/>
      <c r="AAB209" s="258"/>
      <c r="AAC209" s="258"/>
      <c r="AAD209" s="258"/>
      <c r="AAE209" s="258"/>
      <c r="AAF209" s="258"/>
      <c r="AAG209" s="258"/>
      <c r="AAH209" s="258"/>
      <c r="AAI209" s="258"/>
      <c r="AAJ209" s="258"/>
      <c r="AAK209" s="258"/>
      <c r="AAL209" s="258"/>
      <c r="AAM209" s="258"/>
      <c r="AAN209" s="258"/>
      <c r="AAO209" s="258"/>
      <c r="AAP209" s="258"/>
      <c r="AAQ209" s="258"/>
      <c r="AAR209" s="258"/>
      <c r="AAS209" s="258"/>
      <c r="AAT209" s="258"/>
      <c r="AAU209" s="258"/>
      <c r="AAV209" s="258"/>
      <c r="AAW209" s="258"/>
      <c r="AAX209" s="258"/>
    </row>
    <row r="210" spans="1:726" s="318" customFormat="1" ht="33.75" x14ac:dyDescent="0.2">
      <c r="A210" s="302" t="s">
        <v>170</v>
      </c>
      <c r="B210" s="302" t="s">
        <v>60</v>
      </c>
      <c r="C210" s="302" t="s">
        <v>509</v>
      </c>
      <c r="D210" s="302" t="s">
        <v>595</v>
      </c>
      <c r="E210" s="302" t="s">
        <v>515</v>
      </c>
      <c r="F210" s="302" t="s">
        <v>516</v>
      </c>
      <c r="G210" s="302" t="s">
        <v>342</v>
      </c>
      <c r="H210" s="302" t="s">
        <v>343</v>
      </c>
      <c r="I210" s="302" t="s">
        <v>344</v>
      </c>
      <c r="J210" s="302" t="s">
        <v>596</v>
      </c>
    </row>
    <row r="211" spans="1:726" s="258" customFormat="1" ht="24" x14ac:dyDescent="0.2">
      <c r="A211" s="1">
        <v>1</v>
      </c>
      <c r="B211" s="319" t="s">
        <v>345</v>
      </c>
      <c r="C211" s="304"/>
      <c r="D211" s="304"/>
      <c r="E211" s="304"/>
      <c r="F211" s="304"/>
      <c r="G211" s="304"/>
      <c r="H211" s="304"/>
      <c r="I211" s="320"/>
      <c r="J211" s="320"/>
    </row>
    <row r="212" spans="1:726" x14ac:dyDescent="0.2">
      <c r="A212" s="321">
        <v>1.1000000000000001</v>
      </c>
      <c r="B212" s="322" t="s">
        <v>285</v>
      </c>
      <c r="C212" s="323"/>
      <c r="D212" s="323"/>
      <c r="E212" s="323"/>
      <c r="F212" s="323"/>
      <c r="G212" s="323"/>
      <c r="H212" s="324"/>
      <c r="I212" s="325"/>
      <c r="J212" s="326">
        <v>0</v>
      </c>
    </row>
    <row r="213" spans="1:726" x14ac:dyDescent="0.2">
      <c r="A213" s="327">
        <v>1.2</v>
      </c>
      <c r="B213" s="328" t="s">
        <v>311</v>
      </c>
      <c r="C213" s="307">
        <v>0</v>
      </c>
      <c r="D213" s="307">
        <v>0</v>
      </c>
      <c r="E213" s="307">
        <v>0</v>
      </c>
      <c r="F213" s="307">
        <v>0</v>
      </c>
      <c r="G213" s="307">
        <v>0</v>
      </c>
      <c r="H213" s="307">
        <v>0</v>
      </c>
      <c r="I213" s="307">
        <v>0</v>
      </c>
      <c r="J213" s="329">
        <v>0</v>
      </c>
    </row>
    <row r="214" spans="1:726" x14ac:dyDescent="0.2">
      <c r="A214" s="441"/>
      <c r="B214" s="243" t="s">
        <v>589</v>
      </c>
      <c r="C214" s="307"/>
      <c r="D214" s="307"/>
      <c r="E214" s="307"/>
      <c r="F214" s="307"/>
      <c r="G214" s="307"/>
      <c r="H214" s="330"/>
      <c r="I214" s="320"/>
      <c r="J214" s="329">
        <v>0</v>
      </c>
    </row>
    <row r="215" spans="1:726" x14ac:dyDescent="0.2">
      <c r="A215" s="442"/>
      <c r="B215" s="243" t="s">
        <v>590</v>
      </c>
      <c r="C215" s="307"/>
      <c r="D215" s="307"/>
      <c r="E215" s="307"/>
      <c r="F215" s="307"/>
      <c r="G215" s="307"/>
      <c r="H215" s="330"/>
      <c r="I215" s="320"/>
      <c r="J215" s="329">
        <v>0</v>
      </c>
    </row>
    <row r="216" spans="1:726" x14ac:dyDescent="0.2">
      <c r="A216" s="442"/>
      <c r="B216" s="243" t="s">
        <v>591</v>
      </c>
      <c r="C216" s="307"/>
      <c r="D216" s="307"/>
      <c r="E216" s="307"/>
      <c r="F216" s="307"/>
      <c r="G216" s="307"/>
      <c r="H216" s="330"/>
      <c r="I216" s="320"/>
      <c r="J216" s="329">
        <v>0</v>
      </c>
    </row>
    <row r="217" spans="1:726" ht="24" x14ac:dyDescent="0.2">
      <c r="A217" s="321"/>
      <c r="B217" s="309" t="s">
        <v>329</v>
      </c>
      <c r="C217" s="307"/>
      <c r="D217" s="307"/>
      <c r="E217" s="307"/>
      <c r="F217" s="307"/>
      <c r="G217" s="307"/>
      <c r="H217" s="330"/>
      <c r="I217" s="320"/>
      <c r="J217" s="329">
        <v>0</v>
      </c>
    </row>
    <row r="218" spans="1:726" x14ac:dyDescent="0.2">
      <c r="A218" s="327">
        <v>1.3</v>
      </c>
      <c r="B218" s="328" t="s">
        <v>594</v>
      </c>
      <c r="C218" s="307">
        <v>0</v>
      </c>
      <c r="D218" s="307">
        <v>0</v>
      </c>
      <c r="E218" s="307">
        <v>0</v>
      </c>
      <c r="F218" s="307">
        <v>0</v>
      </c>
      <c r="G218" s="307">
        <v>0</v>
      </c>
      <c r="H218" s="307">
        <v>0</v>
      </c>
      <c r="I218" s="307">
        <v>0</v>
      </c>
      <c r="J218" s="329">
        <v>0</v>
      </c>
    </row>
    <row r="219" spans="1:726" x14ac:dyDescent="0.2">
      <c r="A219" s="441"/>
      <c r="B219" s="243" t="s">
        <v>592</v>
      </c>
      <c r="C219" s="307"/>
      <c r="D219" s="307"/>
      <c r="E219" s="307"/>
      <c r="F219" s="307"/>
      <c r="G219" s="307"/>
      <c r="H219" s="330"/>
      <c r="I219" s="320"/>
      <c r="J219" s="329">
        <v>0</v>
      </c>
    </row>
    <row r="220" spans="1:726" x14ac:dyDescent="0.2">
      <c r="A220" s="442"/>
      <c r="B220" s="243" t="s">
        <v>593</v>
      </c>
      <c r="C220" s="307"/>
      <c r="D220" s="307"/>
      <c r="E220" s="307"/>
      <c r="F220" s="307"/>
      <c r="G220" s="307"/>
      <c r="H220" s="330"/>
      <c r="I220" s="320"/>
      <c r="J220" s="329">
        <v>0</v>
      </c>
    </row>
    <row r="221" spans="1:726" x14ac:dyDescent="0.2">
      <c r="A221" s="442"/>
      <c r="B221" s="243" t="s">
        <v>597</v>
      </c>
      <c r="C221" s="307"/>
      <c r="D221" s="307"/>
      <c r="E221" s="307"/>
      <c r="F221" s="307"/>
      <c r="G221" s="307"/>
      <c r="H221" s="330"/>
      <c r="I221" s="320"/>
      <c r="J221" s="329">
        <v>0</v>
      </c>
    </row>
    <row r="222" spans="1:726" x14ac:dyDescent="0.2">
      <c r="A222" s="321"/>
      <c r="B222" s="243"/>
      <c r="C222" s="307"/>
      <c r="D222" s="307"/>
      <c r="E222" s="307"/>
      <c r="F222" s="307"/>
      <c r="G222" s="307"/>
      <c r="H222" s="330"/>
      <c r="I222" s="320"/>
      <c r="J222" s="329">
        <v>0</v>
      </c>
    </row>
    <row r="223" spans="1:726" x14ac:dyDescent="0.2">
      <c r="A223" s="327">
        <v>1.4</v>
      </c>
      <c r="B223" s="243" t="s">
        <v>289</v>
      </c>
      <c r="C223" s="307">
        <v>0</v>
      </c>
      <c r="D223" s="307">
        <v>0</v>
      </c>
      <c r="E223" s="307">
        <v>0</v>
      </c>
      <c r="F223" s="307">
        <v>0</v>
      </c>
      <c r="G223" s="307">
        <v>0</v>
      </c>
      <c r="H223" s="307">
        <v>0</v>
      </c>
      <c r="I223" s="307">
        <v>0</v>
      </c>
      <c r="J223" s="329">
        <v>0</v>
      </c>
    </row>
    <row r="224" spans="1:726" ht="24" x14ac:dyDescent="0.2">
      <c r="A224" s="1">
        <v>2</v>
      </c>
      <c r="B224" s="303" t="s">
        <v>598</v>
      </c>
      <c r="C224" s="307"/>
      <c r="D224" s="307"/>
      <c r="E224" s="307"/>
      <c r="F224" s="307"/>
      <c r="G224" s="307"/>
      <c r="H224" s="330"/>
      <c r="I224" s="320"/>
      <c r="J224" s="329"/>
    </row>
    <row r="225" spans="1:14" x14ac:dyDescent="0.2">
      <c r="A225" s="327">
        <v>2.1</v>
      </c>
      <c r="B225" s="243" t="s">
        <v>285</v>
      </c>
      <c r="C225" s="307"/>
      <c r="D225" s="307"/>
      <c r="E225" s="307"/>
      <c r="F225" s="307"/>
      <c r="G225" s="307"/>
      <c r="H225" s="330"/>
      <c r="I225" s="320"/>
      <c r="J225" s="329">
        <v>0</v>
      </c>
    </row>
    <row r="226" spans="1:14" x14ac:dyDescent="0.2">
      <c r="A226" s="327">
        <v>2.2000000000000002</v>
      </c>
      <c r="B226" s="328" t="s">
        <v>311</v>
      </c>
      <c r="C226" s="307">
        <v>0</v>
      </c>
      <c r="D226" s="307">
        <v>0</v>
      </c>
      <c r="E226" s="307">
        <v>0</v>
      </c>
      <c r="F226" s="307">
        <v>0</v>
      </c>
      <c r="G226" s="307">
        <v>0</v>
      </c>
      <c r="H226" s="307">
        <v>0</v>
      </c>
      <c r="I226" s="307">
        <v>0</v>
      </c>
      <c r="J226" s="329">
        <v>0</v>
      </c>
    </row>
    <row r="227" spans="1:14" x14ac:dyDescent="0.2">
      <c r="A227" s="443"/>
      <c r="B227" s="243" t="s">
        <v>599</v>
      </c>
      <c r="C227" s="307"/>
      <c r="D227" s="307"/>
      <c r="E227" s="307"/>
      <c r="F227" s="307"/>
      <c r="G227" s="307"/>
      <c r="H227" s="330"/>
      <c r="I227" s="320"/>
      <c r="J227" s="329">
        <v>0</v>
      </c>
    </row>
    <row r="228" spans="1:14" ht="24" x14ac:dyDescent="0.2">
      <c r="A228" s="444"/>
      <c r="B228" s="309" t="s">
        <v>346</v>
      </c>
      <c r="C228" s="307"/>
      <c r="D228" s="307"/>
      <c r="E228" s="307"/>
      <c r="F228" s="307"/>
      <c r="G228" s="307"/>
      <c r="H228" s="330"/>
      <c r="I228" s="320"/>
      <c r="J228" s="329">
        <v>0</v>
      </c>
    </row>
    <row r="229" spans="1:14" ht="24" x14ac:dyDescent="0.2">
      <c r="A229" s="445"/>
      <c r="B229" s="309" t="s">
        <v>336</v>
      </c>
      <c r="C229" s="307"/>
      <c r="D229" s="307"/>
      <c r="E229" s="307"/>
      <c r="F229" s="307"/>
      <c r="G229" s="307"/>
      <c r="H229" s="330"/>
      <c r="I229" s="320"/>
      <c r="J229" s="329">
        <v>0</v>
      </c>
    </row>
    <row r="230" spans="1:14" x14ac:dyDescent="0.2">
      <c r="A230" s="327">
        <v>2.2999999999999998</v>
      </c>
      <c r="B230" s="243" t="s">
        <v>594</v>
      </c>
      <c r="C230" s="307">
        <v>0</v>
      </c>
      <c r="D230" s="307">
        <v>0</v>
      </c>
      <c r="E230" s="307">
        <v>0</v>
      </c>
      <c r="F230" s="307">
        <v>0</v>
      </c>
      <c r="G230" s="307">
        <v>0</v>
      </c>
      <c r="H230" s="307">
        <v>0</v>
      </c>
      <c r="I230" s="307">
        <v>0</v>
      </c>
      <c r="J230" s="329">
        <v>0</v>
      </c>
    </row>
    <row r="231" spans="1:14" ht="24" x14ac:dyDescent="0.2">
      <c r="A231" s="441"/>
      <c r="B231" s="309" t="s">
        <v>347</v>
      </c>
      <c r="C231" s="304"/>
      <c r="D231" s="304"/>
      <c r="E231" s="304"/>
      <c r="F231" s="304"/>
      <c r="G231" s="304"/>
      <c r="H231" s="304"/>
      <c r="I231" s="320"/>
      <c r="J231" s="329">
        <v>0</v>
      </c>
    </row>
    <row r="232" spans="1:14" ht="24" x14ac:dyDescent="0.2">
      <c r="A232" s="442"/>
      <c r="B232" s="309" t="s">
        <v>338</v>
      </c>
      <c r="C232" s="304"/>
      <c r="D232" s="304"/>
      <c r="E232" s="304"/>
      <c r="F232" s="304"/>
      <c r="G232" s="304"/>
      <c r="H232" s="304"/>
      <c r="I232" s="320"/>
      <c r="J232" s="329">
        <v>0</v>
      </c>
    </row>
    <row r="233" spans="1:14" x14ac:dyDescent="0.2">
      <c r="A233" s="321"/>
      <c r="B233" s="243" t="s">
        <v>339</v>
      </c>
      <c r="C233" s="304"/>
      <c r="D233" s="304"/>
      <c r="E233" s="304"/>
      <c r="F233" s="304"/>
      <c r="G233" s="304"/>
      <c r="H233" s="304"/>
      <c r="I233" s="320"/>
      <c r="J233" s="329">
        <v>0</v>
      </c>
    </row>
    <row r="234" spans="1:14" x14ac:dyDescent="0.2">
      <c r="A234" s="327">
        <v>2.4</v>
      </c>
      <c r="B234" s="243" t="s">
        <v>289</v>
      </c>
      <c r="C234" s="331">
        <v>0</v>
      </c>
      <c r="D234" s="331">
        <v>0</v>
      </c>
      <c r="E234" s="331">
        <v>0</v>
      </c>
      <c r="F234" s="331">
        <v>0</v>
      </c>
      <c r="G234" s="331">
        <v>0</v>
      </c>
      <c r="H234" s="331">
        <v>0</v>
      </c>
      <c r="I234" s="331">
        <v>0</v>
      </c>
      <c r="J234" s="329">
        <v>0</v>
      </c>
    </row>
    <row r="235" spans="1:14" x14ac:dyDescent="0.2">
      <c r="A235" s="242">
        <v>3</v>
      </c>
      <c r="B235" s="243" t="s">
        <v>340</v>
      </c>
      <c r="C235" s="304">
        <v>0</v>
      </c>
      <c r="D235" s="304">
        <v>0</v>
      </c>
      <c r="E235" s="304">
        <v>0</v>
      </c>
      <c r="F235" s="304">
        <v>0</v>
      </c>
      <c r="G235" s="304">
        <v>0</v>
      </c>
      <c r="H235" s="304">
        <v>0</v>
      </c>
      <c r="I235" s="304">
        <v>0</v>
      </c>
      <c r="J235" s="329">
        <v>0</v>
      </c>
    </row>
    <row r="236" spans="1:14" x14ac:dyDescent="0.2">
      <c r="A236" s="242">
        <v>3.1</v>
      </c>
      <c r="B236" s="243" t="s">
        <v>348</v>
      </c>
      <c r="C236" s="304">
        <v>0</v>
      </c>
      <c r="D236" s="304">
        <v>0</v>
      </c>
      <c r="E236" s="304">
        <v>0</v>
      </c>
      <c r="F236" s="304">
        <v>0</v>
      </c>
      <c r="G236" s="304">
        <v>0</v>
      </c>
      <c r="H236" s="304">
        <v>0</v>
      </c>
      <c r="I236" s="304">
        <v>0</v>
      </c>
      <c r="J236" s="329">
        <v>0</v>
      </c>
    </row>
    <row r="237" spans="1:14" x14ac:dyDescent="0.2">
      <c r="A237" s="242">
        <v>3.2</v>
      </c>
      <c r="B237" s="243" t="s">
        <v>349</v>
      </c>
      <c r="C237" s="304">
        <v>0</v>
      </c>
      <c r="D237" s="304">
        <v>0</v>
      </c>
      <c r="E237" s="304">
        <v>0</v>
      </c>
      <c r="F237" s="304">
        <v>0</v>
      </c>
      <c r="G237" s="304">
        <v>0</v>
      </c>
      <c r="H237" s="304">
        <v>0</v>
      </c>
      <c r="I237" s="304">
        <v>0</v>
      </c>
      <c r="J237" s="329">
        <v>0</v>
      </c>
    </row>
    <row r="238" spans="1:14" x14ac:dyDescent="0.2">
      <c r="A238" s="232"/>
      <c r="B238" s="231"/>
      <c r="C238" s="231"/>
      <c r="D238" s="231"/>
      <c r="E238" s="231"/>
      <c r="F238" s="231"/>
      <c r="G238" s="231"/>
      <c r="H238" s="231"/>
      <c r="I238" s="231"/>
      <c r="J238" s="231"/>
    </row>
    <row r="239" spans="1:14" x14ac:dyDescent="0.2">
      <c r="A239" s="474" t="s">
        <v>350</v>
      </c>
      <c r="B239" s="391"/>
      <c r="C239" s="391"/>
      <c r="D239" s="391"/>
      <c r="E239" s="391"/>
      <c r="F239" s="391"/>
      <c r="G239" s="391"/>
      <c r="H239" s="391"/>
      <c r="I239" s="391"/>
      <c r="J239" s="391"/>
      <c r="K239" s="237"/>
      <c r="L239" s="237"/>
      <c r="M239" s="237"/>
      <c r="N239" s="237"/>
    </row>
    <row r="240" spans="1:14" x14ac:dyDescent="0.2">
      <c r="A240" s="232"/>
      <c r="B240" s="231"/>
      <c r="C240" s="231"/>
      <c r="D240" s="231"/>
      <c r="E240" s="231"/>
      <c r="F240" s="231"/>
      <c r="G240" s="231"/>
      <c r="H240" s="231"/>
      <c r="I240" s="231"/>
      <c r="J240" s="231"/>
    </row>
    <row r="241" spans="1:14" ht="26.25" customHeight="1" x14ac:dyDescent="0.2">
      <c r="A241" s="280" t="s">
        <v>68</v>
      </c>
      <c r="B241" s="400" t="s">
        <v>351</v>
      </c>
      <c r="C241" s="446"/>
      <c r="D241" s="544" t="s">
        <v>352</v>
      </c>
      <c r="E241" s="545"/>
      <c r="F241" s="332" t="s">
        <v>353</v>
      </c>
      <c r="G241" s="544" t="s">
        <v>355</v>
      </c>
      <c r="H241" s="545"/>
      <c r="I241" s="544" t="s">
        <v>354</v>
      </c>
      <c r="J241" s="545"/>
    </row>
    <row r="242" spans="1:14" x14ac:dyDescent="0.2">
      <c r="A242" s="242">
        <v>1</v>
      </c>
      <c r="B242" s="581"/>
      <c r="C242" s="583"/>
      <c r="D242" s="542">
        <v>0</v>
      </c>
      <c r="E242" s="543"/>
      <c r="F242" s="252">
        <v>0</v>
      </c>
      <c r="G242" s="447"/>
      <c r="H242" s="448"/>
      <c r="I242" s="447"/>
      <c r="J242" s="448"/>
    </row>
    <row r="243" spans="1:14" x14ac:dyDescent="0.2">
      <c r="A243" s="242">
        <v>2</v>
      </c>
      <c r="B243" s="599"/>
      <c r="C243" s="600"/>
      <c r="D243" s="542"/>
      <c r="E243" s="543"/>
      <c r="F243" s="252">
        <v>0</v>
      </c>
      <c r="G243" s="447"/>
      <c r="H243" s="448"/>
      <c r="I243" s="447"/>
      <c r="J243" s="448"/>
    </row>
    <row r="244" spans="1:14" x14ac:dyDescent="0.2">
      <c r="A244" s="316">
        <v>3</v>
      </c>
      <c r="B244" s="601" t="s">
        <v>70</v>
      </c>
      <c r="C244" s="602"/>
      <c r="D244" s="542"/>
      <c r="E244" s="543"/>
      <c r="F244" s="333"/>
      <c r="G244" s="449">
        <v>0</v>
      </c>
      <c r="H244" s="450"/>
      <c r="I244" s="447"/>
      <c r="J244" s="448"/>
    </row>
    <row r="245" spans="1:14" x14ac:dyDescent="0.2">
      <c r="A245" s="334"/>
      <c r="B245" s="335"/>
      <c r="C245" s="335"/>
      <c r="D245" s="336"/>
      <c r="E245" s="336"/>
      <c r="F245" s="336"/>
      <c r="G245" s="336"/>
      <c r="H245" s="336"/>
      <c r="I245" s="337"/>
      <c r="J245" s="337"/>
    </row>
    <row r="246" spans="1:14" x14ac:dyDescent="0.2">
      <c r="A246" s="474" t="s">
        <v>356</v>
      </c>
      <c r="B246" s="391"/>
      <c r="C246" s="391"/>
      <c r="D246" s="391"/>
      <c r="E246" s="391"/>
      <c r="F246" s="391"/>
      <c r="G246" s="391"/>
      <c r="H246" s="391"/>
      <c r="I246" s="391"/>
      <c r="J246" s="391"/>
      <c r="K246" s="237"/>
      <c r="L246" s="237"/>
      <c r="M246" s="237"/>
      <c r="N246" s="237"/>
    </row>
    <row r="247" spans="1:14" x14ac:dyDescent="0.2">
      <c r="A247" s="256"/>
      <c r="B247" s="338"/>
      <c r="C247" s="338"/>
      <c r="D247" s="337"/>
      <c r="E247" s="337"/>
      <c r="F247" s="337"/>
      <c r="G247" s="337"/>
      <c r="H247" s="337"/>
      <c r="I247" s="337"/>
      <c r="J247" s="337"/>
    </row>
    <row r="248" spans="1:14" ht="12.75" customHeight="1" x14ac:dyDescent="0.2">
      <c r="A248" s="591" t="s">
        <v>68</v>
      </c>
      <c r="B248" s="593" t="s">
        <v>600</v>
      </c>
      <c r="C248" s="594"/>
      <c r="D248" s="595"/>
      <c r="E248" s="581" t="s">
        <v>285</v>
      </c>
      <c r="F248" s="583"/>
      <c r="G248" s="581" t="s">
        <v>289</v>
      </c>
      <c r="H248" s="583"/>
      <c r="I248" s="231"/>
      <c r="J248" s="231"/>
    </row>
    <row r="249" spans="1:14" x14ac:dyDescent="0.2">
      <c r="A249" s="592"/>
      <c r="B249" s="596"/>
      <c r="C249" s="597"/>
      <c r="D249" s="598"/>
      <c r="E249" s="246" t="s">
        <v>357</v>
      </c>
      <c r="F249" s="246" t="s">
        <v>358</v>
      </c>
      <c r="G249" s="246" t="s">
        <v>357</v>
      </c>
      <c r="H249" s="246" t="s">
        <v>358</v>
      </c>
      <c r="I249" s="231"/>
      <c r="J249" s="231"/>
    </row>
    <row r="250" spans="1:14" x14ac:dyDescent="0.2">
      <c r="A250" s="242">
        <v>1</v>
      </c>
      <c r="B250" s="341"/>
      <c r="C250" s="342"/>
      <c r="D250" s="419"/>
      <c r="E250" s="306"/>
      <c r="F250" s="306"/>
      <c r="G250" s="306"/>
      <c r="H250" s="306"/>
      <c r="I250" s="231"/>
      <c r="J250" s="231"/>
    </row>
    <row r="251" spans="1:14" x14ac:dyDescent="0.2">
      <c r="A251" s="242">
        <v>2</v>
      </c>
      <c r="B251" s="341" t="s">
        <v>70</v>
      </c>
      <c r="C251" s="342"/>
      <c r="D251" s="342"/>
      <c r="E251" s="307"/>
      <c r="F251" s="307"/>
      <c r="G251" s="307"/>
      <c r="H251" s="307"/>
      <c r="I251" s="231"/>
      <c r="J251" s="231"/>
    </row>
    <row r="252" spans="1:14" x14ac:dyDescent="0.2">
      <c r="A252" s="256"/>
      <c r="B252" s="338"/>
      <c r="C252" s="338"/>
      <c r="D252" s="338"/>
      <c r="E252" s="257"/>
      <c r="F252" s="257"/>
      <c r="G252" s="257"/>
      <c r="H252" s="257"/>
      <c r="I252" s="231"/>
      <c r="J252" s="231"/>
    </row>
    <row r="253" spans="1:14" x14ac:dyDescent="0.2">
      <c r="A253" s="256"/>
      <c r="B253" s="338" t="s">
        <v>359</v>
      </c>
      <c r="C253" s="338"/>
      <c r="D253" s="338"/>
      <c r="E253" s="257"/>
      <c r="F253" s="257"/>
      <c r="G253" s="257"/>
      <c r="H253" s="257"/>
      <c r="I253" s="231"/>
      <c r="J253" s="231"/>
    </row>
    <row r="254" spans="1:14" x14ac:dyDescent="0.2">
      <c r="A254" s="372"/>
      <c r="B254" s="372"/>
      <c r="C254" s="372"/>
      <c r="D254" s="372"/>
      <c r="E254" s="372"/>
      <c r="F254" s="372"/>
      <c r="G254" s="372"/>
      <c r="H254" s="372"/>
      <c r="I254" s="372"/>
      <c r="J254" s="372"/>
    </row>
    <row r="255" spans="1:14" x14ac:dyDescent="0.2">
      <c r="A255" s="372"/>
      <c r="B255" s="372"/>
      <c r="C255" s="372"/>
      <c r="D255" s="372"/>
      <c r="E255" s="372"/>
      <c r="F255" s="372"/>
      <c r="G255" s="372"/>
      <c r="H255" s="372"/>
      <c r="I255" s="372"/>
      <c r="J255" s="372"/>
    </row>
    <row r="256" spans="1:14" x14ac:dyDescent="0.2">
      <c r="A256" s="256"/>
      <c r="B256" s="338"/>
      <c r="C256" s="338"/>
      <c r="D256" s="337"/>
      <c r="E256" s="337"/>
      <c r="F256" s="337"/>
      <c r="G256" s="337"/>
      <c r="H256" s="337"/>
      <c r="I256" s="337"/>
      <c r="J256" s="337"/>
    </row>
    <row r="257" spans="1:14" x14ac:dyDescent="0.2">
      <c r="A257" s="474" t="s">
        <v>360</v>
      </c>
      <c r="B257" s="391"/>
      <c r="C257" s="391"/>
      <c r="D257" s="391"/>
      <c r="E257" s="391"/>
      <c r="F257" s="391"/>
      <c r="G257" s="391"/>
      <c r="H257" s="391"/>
      <c r="I257" s="391"/>
      <c r="J257" s="391"/>
      <c r="K257" s="237"/>
      <c r="L257" s="237"/>
      <c r="M257" s="237"/>
      <c r="N257" s="237"/>
    </row>
    <row r="258" spans="1:14" x14ac:dyDescent="0.2">
      <c r="A258" s="256"/>
      <c r="B258" s="338"/>
      <c r="C258" s="338"/>
      <c r="D258" s="337"/>
      <c r="E258" s="337"/>
      <c r="F258" s="337"/>
      <c r="G258" s="337"/>
      <c r="H258" s="337"/>
      <c r="I258" s="337"/>
      <c r="J258" s="337"/>
    </row>
    <row r="259" spans="1:14" ht="12.75" customHeight="1" x14ac:dyDescent="0.2">
      <c r="A259" s="591" t="s">
        <v>68</v>
      </c>
      <c r="B259" s="593" t="s">
        <v>601</v>
      </c>
      <c r="C259" s="594"/>
      <c r="D259" s="595"/>
      <c r="E259" s="581" t="s">
        <v>285</v>
      </c>
      <c r="F259" s="583"/>
      <c r="G259" s="581" t="s">
        <v>289</v>
      </c>
      <c r="H259" s="583"/>
      <c r="I259" s="231"/>
      <c r="J259" s="231"/>
    </row>
    <row r="260" spans="1:14" ht="36" x14ac:dyDescent="0.2">
      <c r="A260" s="592"/>
      <c r="B260" s="596"/>
      <c r="C260" s="597"/>
      <c r="D260" s="598"/>
      <c r="E260" s="339" t="s">
        <v>361</v>
      </c>
      <c r="F260" s="339" t="s">
        <v>362</v>
      </c>
      <c r="G260" s="339" t="s">
        <v>361</v>
      </c>
      <c r="H260" s="339" t="s">
        <v>362</v>
      </c>
      <c r="I260" s="231"/>
      <c r="J260" s="231"/>
    </row>
    <row r="261" spans="1:14" x14ac:dyDescent="0.2">
      <c r="A261" s="242">
        <v>1</v>
      </c>
      <c r="B261" s="341"/>
      <c r="C261" s="342"/>
      <c r="D261" s="419"/>
      <c r="E261" s="306"/>
      <c r="F261" s="306"/>
      <c r="G261" s="306"/>
      <c r="H261" s="306"/>
      <c r="I261" s="231"/>
      <c r="J261" s="231"/>
    </row>
    <row r="262" spans="1:14" x14ac:dyDescent="0.2">
      <c r="A262" s="242">
        <v>2</v>
      </c>
      <c r="B262" s="341"/>
      <c r="C262" s="342"/>
      <c r="D262" s="342"/>
      <c r="E262" s="307"/>
      <c r="F262" s="307"/>
      <c r="G262" s="307"/>
      <c r="H262" s="307"/>
      <c r="I262" s="231"/>
      <c r="J262" s="231"/>
    </row>
    <row r="263" spans="1:14" x14ac:dyDescent="0.2">
      <c r="A263" s="242">
        <v>3</v>
      </c>
      <c r="B263" s="341"/>
      <c r="C263" s="342"/>
      <c r="D263" s="342"/>
      <c r="E263" s="307"/>
      <c r="F263" s="307"/>
      <c r="G263" s="307"/>
      <c r="H263" s="307"/>
      <c r="I263" s="231"/>
      <c r="J263" s="231"/>
    </row>
    <row r="264" spans="1:14" x14ac:dyDescent="0.2">
      <c r="A264" s="242">
        <v>4</v>
      </c>
      <c r="B264" s="341" t="s">
        <v>70</v>
      </c>
      <c r="C264" s="342"/>
      <c r="D264" s="342"/>
      <c r="E264" s="307"/>
      <c r="F264" s="307">
        <v>0</v>
      </c>
      <c r="G264" s="307"/>
      <c r="H264" s="307">
        <v>0</v>
      </c>
      <c r="I264" s="231"/>
      <c r="J264" s="231"/>
    </row>
    <row r="265" spans="1:14" x14ac:dyDescent="0.2">
      <c r="A265" s="256"/>
      <c r="B265" s="338"/>
      <c r="C265" s="338"/>
      <c r="D265" s="338"/>
      <c r="E265" s="257"/>
      <c r="F265" s="257"/>
      <c r="G265" s="257"/>
      <c r="H265" s="257"/>
      <c r="I265" s="231"/>
      <c r="J265" s="231"/>
    </row>
    <row r="266" spans="1:14" ht="40.5" customHeight="1" x14ac:dyDescent="0.2">
      <c r="A266" s="552" t="s">
        <v>602</v>
      </c>
      <c r="B266" s="552"/>
      <c r="C266" s="552"/>
      <c r="D266" s="552"/>
      <c r="E266" s="552"/>
      <c r="F266" s="552"/>
      <c r="G266" s="552"/>
      <c r="H266" s="552"/>
      <c r="I266" s="552"/>
      <c r="J266" s="552"/>
    </row>
    <row r="267" spans="1:14" x14ac:dyDescent="0.2">
      <c r="A267" s="392"/>
      <c r="B267" s="392"/>
      <c r="C267" s="392"/>
      <c r="D267" s="392"/>
      <c r="E267" s="392"/>
      <c r="F267" s="392"/>
      <c r="G267" s="392"/>
      <c r="H267" s="392"/>
      <c r="I267" s="392"/>
      <c r="J267" s="392"/>
      <c r="K267" s="234"/>
      <c r="L267" s="234"/>
      <c r="M267" s="234"/>
      <c r="N267" s="234"/>
    </row>
    <row r="268" spans="1:14" x14ac:dyDescent="0.2">
      <c r="A268" s="392"/>
      <c r="B268" s="392"/>
      <c r="C268" s="392"/>
      <c r="D268" s="392"/>
      <c r="E268" s="392"/>
      <c r="F268" s="392"/>
      <c r="G268" s="392"/>
      <c r="H268" s="392"/>
      <c r="I268" s="392"/>
      <c r="J268" s="392"/>
      <c r="K268" s="234"/>
      <c r="L268" s="234"/>
      <c r="M268" s="234"/>
      <c r="N268" s="234"/>
    </row>
    <row r="269" spans="1:14" x14ac:dyDescent="0.2">
      <c r="A269" s="392"/>
      <c r="B269" s="392"/>
      <c r="C269" s="392"/>
      <c r="D269" s="392"/>
      <c r="E269" s="392"/>
      <c r="F269" s="392"/>
      <c r="G269" s="392"/>
      <c r="H269" s="392"/>
      <c r="I269" s="392"/>
      <c r="J269" s="392"/>
      <c r="K269" s="234"/>
      <c r="L269" s="234"/>
      <c r="M269" s="234"/>
      <c r="N269" s="234"/>
    </row>
    <row r="270" spans="1:14" x14ac:dyDescent="0.2">
      <c r="A270" s="392"/>
      <c r="B270" s="392"/>
      <c r="C270" s="392"/>
      <c r="D270" s="392"/>
      <c r="E270" s="392"/>
      <c r="F270" s="392"/>
      <c r="G270" s="392"/>
      <c r="H270" s="392"/>
      <c r="I270" s="392"/>
      <c r="J270" s="392"/>
      <c r="K270" s="234"/>
      <c r="L270" s="234"/>
      <c r="M270" s="234"/>
      <c r="N270" s="234"/>
    </row>
    <row r="271" spans="1:14" x14ac:dyDescent="0.2">
      <c r="A271" s="392"/>
      <c r="B271" s="392"/>
      <c r="C271" s="392"/>
      <c r="D271" s="392"/>
      <c r="E271" s="392"/>
      <c r="F271" s="392"/>
      <c r="G271" s="392"/>
      <c r="H271" s="392"/>
      <c r="I271" s="392"/>
      <c r="J271" s="392"/>
      <c r="K271" s="234"/>
      <c r="L271" s="234"/>
      <c r="M271" s="234"/>
      <c r="N271" s="234"/>
    </row>
    <row r="272" spans="1:14" x14ac:dyDescent="0.2">
      <c r="A272" s="392"/>
      <c r="B272" s="392"/>
      <c r="C272" s="392"/>
      <c r="D272" s="392"/>
      <c r="E272" s="392"/>
      <c r="F272" s="392"/>
      <c r="G272" s="392"/>
      <c r="H272" s="392"/>
      <c r="I272" s="392"/>
      <c r="J272" s="392"/>
      <c r="K272" s="234"/>
      <c r="L272" s="234"/>
      <c r="M272" s="234"/>
      <c r="N272" s="234"/>
    </row>
    <row r="273" spans="1:14" x14ac:dyDescent="0.2">
      <c r="A273" s="256"/>
      <c r="B273" s="338"/>
      <c r="C273" s="338"/>
      <c r="D273" s="337"/>
      <c r="E273" s="337"/>
      <c r="F273" s="337"/>
      <c r="G273" s="337"/>
      <c r="H273" s="337"/>
      <c r="I273" s="337"/>
      <c r="J273" s="337"/>
    </row>
    <row r="274" spans="1:14" x14ac:dyDescent="0.2">
      <c r="A274" s="474" t="s">
        <v>363</v>
      </c>
      <c r="B274" s="391"/>
      <c r="C274" s="391"/>
      <c r="D274" s="391"/>
      <c r="E274" s="391"/>
      <c r="F274" s="391"/>
      <c r="G274" s="391"/>
      <c r="H274" s="391"/>
      <c r="I274" s="391"/>
      <c r="J274" s="391"/>
      <c r="K274" s="237"/>
      <c r="L274" s="237"/>
      <c r="M274" s="237"/>
      <c r="N274" s="237"/>
    </row>
    <row r="275" spans="1:14" x14ac:dyDescent="0.2">
      <c r="A275" s="274"/>
      <c r="B275" s="274"/>
      <c r="C275" s="274"/>
      <c r="D275" s="274"/>
      <c r="E275" s="274"/>
      <c r="F275" s="274"/>
      <c r="G275" s="274"/>
      <c r="H275" s="274"/>
      <c r="I275" s="274"/>
      <c r="J275" s="274"/>
    </row>
    <row r="276" spans="1:14" ht="18.75" customHeight="1" x14ac:dyDescent="0.2">
      <c r="A276" s="552" t="s">
        <v>603</v>
      </c>
      <c r="B276" s="552"/>
      <c r="C276" s="552"/>
      <c r="D276" s="552"/>
      <c r="E276" s="552"/>
      <c r="F276" s="552"/>
      <c r="G276" s="552"/>
      <c r="H276" s="552"/>
      <c r="I276" s="552"/>
      <c r="J276" s="552"/>
    </row>
    <row r="277" spans="1:14" ht="22.5" customHeight="1" x14ac:dyDescent="0.2">
      <c r="A277" s="552"/>
      <c r="B277" s="552"/>
      <c r="C277" s="552"/>
      <c r="D277" s="552"/>
      <c r="E277" s="552"/>
      <c r="F277" s="552"/>
      <c r="G277" s="552"/>
      <c r="H277" s="552"/>
      <c r="I277" s="552"/>
      <c r="J277" s="552"/>
    </row>
    <row r="278" spans="1:14" ht="13.5" customHeight="1" x14ac:dyDescent="0.2">
      <c r="A278" s="552"/>
      <c r="B278" s="552"/>
      <c r="C278" s="552"/>
      <c r="D278" s="552"/>
      <c r="E278" s="552"/>
      <c r="F278" s="552"/>
      <c r="G278" s="552"/>
      <c r="H278" s="552"/>
      <c r="I278" s="552"/>
      <c r="J278" s="552"/>
    </row>
    <row r="279" spans="1:14" x14ac:dyDescent="0.2">
      <c r="A279" s="552"/>
      <c r="B279" s="552"/>
      <c r="C279" s="552"/>
      <c r="D279" s="552"/>
      <c r="E279" s="552"/>
      <c r="F279" s="552"/>
      <c r="G279" s="552"/>
      <c r="H279" s="552"/>
      <c r="I279" s="552"/>
      <c r="J279" s="552"/>
    </row>
    <row r="280" spans="1:14" x14ac:dyDescent="0.2">
      <c r="A280" s="392"/>
      <c r="B280" s="392"/>
      <c r="C280" s="392"/>
      <c r="D280" s="392"/>
      <c r="E280" s="392"/>
      <c r="F280" s="392"/>
      <c r="G280" s="392"/>
      <c r="H280" s="392"/>
      <c r="I280" s="392"/>
      <c r="J280" s="392"/>
      <c r="K280" s="234"/>
      <c r="L280" s="234"/>
      <c r="M280" s="234"/>
      <c r="N280" s="234"/>
    </row>
    <row r="281" spans="1:14" x14ac:dyDescent="0.2">
      <c r="A281" s="392"/>
      <c r="B281" s="392"/>
      <c r="C281" s="392"/>
      <c r="D281" s="392"/>
      <c r="E281" s="392"/>
      <c r="F281" s="392"/>
      <c r="G281" s="392"/>
      <c r="H281" s="392"/>
      <c r="I281" s="392"/>
      <c r="J281" s="392"/>
      <c r="K281" s="234"/>
      <c r="L281" s="234"/>
      <c r="M281" s="234"/>
      <c r="N281" s="234"/>
    </row>
    <row r="282" spans="1:14" x14ac:dyDescent="0.2">
      <c r="A282" s="392"/>
      <c r="B282" s="392"/>
      <c r="C282" s="392"/>
      <c r="D282" s="392"/>
      <c r="E282" s="392"/>
      <c r="F282" s="392"/>
      <c r="G282" s="392"/>
      <c r="H282" s="392"/>
      <c r="I282" s="392"/>
      <c r="J282" s="392"/>
      <c r="K282" s="234"/>
      <c r="L282" s="234"/>
      <c r="M282" s="234"/>
      <c r="N282" s="234"/>
    </row>
    <row r="283" spans="1:14" x14ac:dyDescent="0.2">
      <c r="A283" s="392"/>
      <c r="B283" s="392"/>
      <c r="C283" s="392"/>
      <c r="D283" s="392"/>
      <c r="E283" s="392"/>
      <c r="F283" s="392"/>
      <c r="G283" s="392"/>
      <c r="H283" s="392"/>
      <c r="I283" s="392"/>
      <c r="J283" s="392"/>
      <c r="K283" s="234"/>
      <c r="L283" s="234"/>
      <c r="M283" s="234"/>
      <c r="N283" s="234"/>
    </row>
    <row r="284" spans="1:14" x14ac:dyDescent="0.2">
      <c r="A284" s="392"/>
      <c r="B284" s="392"/>
      <c r="C284" s="392"/>
      <c r="D284" s="392"/>
      <c r="E284" s="392"/>
      <c r="F284" s="392"/>
      <c r="G284" s="392"/>
      <c r="H284" s="392"/>
      <c r="I284" s="392"/>
      <c r="J284" s="392"/>
      <c r="K284" s="234"/>
      <c r="L284" s="234"/>
      <c r="M284" s="234"/>
      <c r="N284" s="234"/>
    </row>
    <row r="285" spans="1:14" x14ac:dyDescent="0.2">
      <c r="A285" s="392"/>
      <c r="B285" s="392"/>
      <c r="C285" s="392"/>
      <c r="D285" s="392"/>
      <c r="E285" s="392"/>
      <c r="F285" s="392"/>
      <c r="G285" s="392"/>
      <c r="H285" s="392"/>
      <c r="I285" s="392"/>
      <c r="J285" s="392"/>
      <c r="K285" s="234"/>
      <c r="L285" s="234"/>
      <c r="M285" s="234"/>
      <c r="N285" s="234"/>
    </row>
    <row r="286" spans="1:14" s="258" customFormat="1" x14ac:dyDescent="0.2">
      <c r="A286" s="256"/>
      <c r="B286" s="256"/>
      <c r="C286" s="256"/>
      <c r="D286" s="256"/>
      <c r="E286" s="256"/>
      <c r="F286" s="256"/>
      <c r="G286" s="256"/>
      <c r="H286" s="256"/>
      <c r="I286" s="256"/>
      <c r="J286" s="256"/>
    </row>
    <row r="287" spans="1:14" x14ac:dyDescent="0.2">
      <c r="A287" s="474" t="s">
        <v>364</v>
      </c>
      <c r="B287" s="391"/>
      <c r="C287" s="391"/>
      <c r="D287" s="391"/>
      <c r="E287" s="391"/>
      <c r="F287" s="391"/>
      <c r="G287" s="391"/>
      <c r="H287" s="391"/>
      <c r="I287" s="391"/>
      <c r="J287" s="391"/>
      <c r="K287" s="237"/>
      <c r="L287" s="237"/>
      <c r="M287" s="237"/>
      <c r="N287" s="237"/>
    </row>
    <row r="288" spans="1:14" x14ac:dyDescent="0.2">
      <c r="A288" s="274"/>
      <c r="B288" s="274"/>
      <c r="C288" s="274"/>
      <c r="D288" s="274"/>
      <c r="E288" s="274"/>
      <c r="F288" s="274"/>
      <c r="G288" s="274"/>
      <c r="H288" s="274"/>
      <c r="I288" s="274"/>
      <c r="J288" s="274"/>
    </row>
    <row r="289" spans="1:14" x14ac:dyDescent="0.2">
      <c r="A289" s="242" t="s">
        <v>68</v>
      </c>
      <c r="B289" s="603" t="s">
        <v>291</v>
      </c>
      <c r="C289" s="604"/>
      <c r="D289" s="605"/>
      <c r="E289" s="581" t="s">
        <v>285</v>
      </c>
      <c r="F289" s="583"/>
      <c r="G289" s="581" t="s">
        <v>289</v>
      </c>
      <c r="H289" s="583"/>
      <c r="I289" s="231"/>
      <c r="J289" s="231"/>
    </row>
    <row r="290" spans="1:14" x14ac:dyDescent="0.2">
      <c r="A290" s="242">
        <v>1</v>
      </c>
      <c r="B290" s="341"/>
      <c r="C290" s="342"/>
      <c r="D290" s="419"/>
      <c r="E290" s="434"/>
      <c r="F290" s="436"/>
      <c r="G290" s="434"/>
      <c r="H290" s="436"/>
      <c r="I290" s="231"/>
      <c r="J290" s="231"/>
    </row>
    <row r="291" spans="1:14" x14ac:dyDescent="0.2">
      <c r="A291" s="242">
        <v>2</v>
      </c>
      <c r="B291" s="341"/>
      <c r="C291" s="342"/>
      <c r="D291" s="342"/>
      <c r="E291" s="434"/>
      <c r="F291" s="436"/>
      <c r="G291" s="434"/>
      <c r="H291" s="436"/>
      <c r="I291" s="231"/>
      <c r="J291" s="231"/>
    </row>
    <row r="292" spans="1:14" x14ac:dyDescent="0.2">
      <c r="A292" s="242">
        <v>3</v>
      </c>
      <c r="B292" s="341" t="s">
        <v>365</v>
      </c>
      <c r="C292" s="342"/>
      <c r="D292" s="342"/>
      <c r="E292" s="434">
        <v>0</v>
      </c>
      <c r="F292" s="436"/>
      <c r="G292" s="434">
        <v>0</v>
      </c>
      <c r="H292" s="436"/>
      <c r="I292" s="231"/>
      <c r="J292" s="231"/>
    </row>
    <row r="293" spans="1:14" s="258" customFormat="1" x14ac:dyDescent="0.2">
      <c r="A293" s="256"/>
      <c r="B293" s="256"/>
      <c r="C293" s="256"/>
      <c r="D293" s="256"/>
      <c r="E293" s="256"/>
      <c r="F293" s="256"/>
      <c r="G293" s="256"/>
      <c r="H293" s="256"/>
      <c r="I293" s="256"/>
      <c r="J293" s="256"/>
    </row>
    <row r="294" spans="1:14" x14ac:dyDescent="0.2">
      <c r="A294" s="474" t="s">
        <v>366</v>
      </c>
      <c r="B294" s="391"/>
      <c r="C294" s="391"/>
      <c r="D294" s="391"/>
      <c r="E294" s="391"/>
      <c r="F294" s="391"/>
      <c r="G294" s="391"/>
      <c r="H294" s="391"/>
      <c r="I294" s="391"/>
      <c r="J294" s="391"/>
      <c r="K294" s="237"/>
      <c r="L294" s="237"/>
      <c r="M294" s="237"/>
      <c r="N294" s="237"/>
    </row>
    <row r="295" spans="1:14" x14ac:dyDescent="0.2">
      <c r="A295" s="274"/>
      <c r="B295" s="274"/>
      <c r="C295" s="274"/>
      <c r="D295" s="274"/>
      <c r="E295" s="274"/>
      <c r="F295" s="274"/>
      <c r="G295" s="274"/>
      <c r="H295" s="274"/>
      <c r="I295" s="274"/>
      <c r="J295" s="274"/>
    </row>
    <row r="296" spans="1:14" x14ac:dyDescent="0.2">
      <c r="A296" s="274"/>
      <c r="B296" s="340" t="s">
        <v>367</v>
      </c>
      <c r="C296" s="274"/>
      <c r="D296" s="274"/>
      <c r="E296" s="274"/>
      <c r="F296" s="274"/>
      <c r="G296" s="274"/>
      <c r="H296" s="274"/>
      <c r="I296" s="274"/>
      <c r="J296" s="274"/>
    </row>
    <row r="297" spans="1:14" x14ac:dyDescent="0.2">
      <c r="A297" s="274"/>
      <c r="B297" s="274"/>
      <c r="C297" s="274"/>
      <c r="D297" s="274"/>
      <c r="E297" s="274"/>
      <c r="F297" s="274"/>
      <c r="G297" s="274"/>
      <c r="H297" s="274"/>
      <c r="I297" s="274"/>
      <c r="J297" s="274"/>
    </row>
    <row r="298" spans="1:14" x14ac:dyDescent="0.2">
      <c r="A298" s="242" t="s">
        <v>68</v>
      </c>
      <c r="B298" s="603" t="s">
        <v>368</v>
      </c>
      <c r="C298" s="604"/>
      <c r="D298" s="605"/>
      <c r="E298" s="581" t="s">
        <v>285</v>
      </c>
      <c r="F298" s="583"/>
      <c r="G298" s="581" t="s">
        <v>289</v>
      </c>
      <c r="H298" s="583"/>
      <c r="I298" s="231"/>
      <c r="J298" s="231"/>
    </row>
    <row r="299" spans="1:14" x14ac:dyDescent="0.2">
      <c r="A299" s="242">
        <v>1</v>
      </c>
      <c r="B299" s="341" t="s">
        <v>604</v>
      </c>
      <c r="C299" s="342"/>
      <c r="D299" s="342"/>
      <c r="E299" s="434"/>
      <c r="F299" s="436"/>
      <c r="G299" s="434"/>
      <c r="H299" s="436"/>
      <c r="I299" s="231"/>
      <c r="J299" s="231"/>
    </row>
    <row r="300" spans="1:14" x14ac:dyDescent="0.2">
      <c r="A300" s="242">
        <v>2</v>
      </c>
      <c r="B300" s="341" t="s">
        <v>605</v>
      </c>
      <c r="C300" s="342"/>
      <c r="D300" s="342"/>
      <c r="E300" s="434"/>
      <c r="F300" s="436"/>
      <c r="G300" s="434"/>
      <c r="H300" s="436"/>
      <c r="I300" s="231"/>
      <c r="J300" s="231"/>
    </row>
    <row r="301" spans="1:14" x14ac:dyDescent="0.2">
      <c r="A301" s="242">
        <v>3</v>
      </c>
      <c r="B301" s="341"/>
      <c r="C301" s="342"/>
      <c r="D301" s="342"/>
      <c r="E301" s="434"/>
      <c r="F301" s="436"/>
      <c r="G301" s="434"/>
      <c r="H301" s="436"/>
      <c r="I301" s="231"/>
      <c r="J301" s="231"/>
    </row>
    <row r="302" spans="1:14" x14ac:dyDescent="0.2">
      <c r="A302" s="242">
        <v>4</v>
      </c>
      <c r="B302" s="341" t="s">
        <v>365</v>
      </c>
      <c r="C302" s="342"/>
      <c r="D302" s="342"/>
      <c r="E302" s="434">
        <v>0</v>
      </c>
      <c r="F302" s="436"/>
      <c r="G302" s="434">
        <v>0</v>
      </c>
      <c r="H302" s="436"/>
      <c r="I302" s="231"/>
      <c r="J302" s="231"/>
    </row>
    <row r="303" spans="1:14" x14ac:dyDescent="0.2">
      <c r="A303" s="274"/>
      <c r="B303" s="274"/>
      <c r="C303" s="274"/>
      <c r="D303" s="274"/>
      <c r="E303" s="274"/>
      <c r="F303" s="274"/>
      <c r="G303" s="274"/>
      <c r="H303" s="274"/>
      <c r="I303" s="274"/>
      <c r="J303" s="274"/>
    </row>
    <row r="304" spans="1:14" x14ac:dyDescent="0.2">
      <c r="A304" s="274"/>
      <c r="B304" s="340" t="s">
        <v>369</v>
      </c>
      <c r="C304" s="274"/>
      <c r="D304" s="274"/>
      <c r="E304" s="274"/>
      <c r="F304" s="274"/>
      <c r="G304" s="274"/>
      <c r="H304" s="274"/>
      <c r="I304" s="274"/>
      <c r="J304" s="274"/>
    </row>
    <row r="305" spans="1:10" x14ac:dyDescent="0.2">
      <c r="A305" s="274"/>
      <c r="B305" s="274"/>
      <c r="C305" s="274"/>
      <c r="D305" s="274"/>
      <c r="E305" s="274"/>
      <c r="F305" s="274"/>
      <c r="G305" s="274"/>
      <c r="H305" s="274"/>
      <c r="I305" s="274"/>
      <c r="J305" s="274"/>
    </row>
    <row r="306" spans="1:10" x14ac:dyDescent="0.2">
      <c r="A306" s="242" t="s">
        <v>68</v>
      </c>
      <c r="B306" s="630" t="s">
        <v>370</v>
      </c>
      <c r="C306" s="631"/>
      <c r="D306" s="632"/>
      <c r="E306" s="581" t="s">
        <v>285</v>
      </c>
      <c r="F306" s="583"/>
      <c r="G306" s="581" t="s">
        <v>289</v>
      </c>
      <c r="H306" s="583"/>
      <c r="I306" s="231"/>
      <c r="J306" s="231"/>
    </row>
    <row r="307" spans="1:10" x14ac:dyDescent="0.2">
      <c r="A307" s="242">
        <v>1</v>
      </c>
      <c r="B307" s="341" t="s">
        <v>371</v>
      </c>
      <c r="C307" s="342"/>
      <c r="D307" s="342"/>
      <c r="E307" s="434"/>
      <c r="F307" s="436"/>
      <c r="G307" s="434"/>
      <c r="H307" s="436"/>
      <c r="I307" s="231"/>
      <c r="J307" s="231"/>
    </row>
    <row r="308" spans="1:10" x14ac:dyDescent="0.2">
      <c r="A308" s="242">
        <v>2</v>
      </c>
      <c r="B308" s="341" t="s">
        <v>372</v>
      </c>
      <c r="C308" s="342"/>
      <c r="D308" s="342"/>
      <c r="E308" s="434"/>
      <c r="F308" s="436"/>
      <c r="G308" s="434"/>
      <c r="H308" s="436"/>
      <c r="I308" s="231"/>
      <c r="J308" s="231"/>
    </row>
    <row r="309" spans="1:10" x14ac:dyDescent="0.2">
      <c r="A309" s="242">
        <v>3</v>
      </c>
      <c r="B309" s="341" t="s">
        <v>373</v>
      </c>
      <c r="C309" s="342"/>
      <c r="D309" s="342"/>
      <c r="E309" s="434"/>
      <c r="F309" s="436"/>
      <c r="G309" s="434"/>
      <c r="H309" s="436"/>
      <c r="I309" s="231"/>
      <c r="J309" s="231"/>
    </row>
    <row r="310" spans="1:10" x14ac:dyDescent="0.2">
      <c r="A310" s="242">
        <v>4</v>
      </c>
      <c r="B310" s="341" t="s">
        <v>374</v>
      </c>
      <c r="C310" s="342"/>
      <c r="D310" s="342"/>
      <c r="E310" s="434"/>
      <c r="F310" s="436"/>
      <c r="G310" s="434"/>
      <c r="H310" s="436"/>
      <c r="I310" s="231"/>
      <c r="J310" s="231"/>
    </row>
    <row r="311" spans="1:10" x14ac:dyDescent="0.2">
      <c r="A311" s="242">
        <v>5</v>
      </c>
      <c r="B311" s="341" t="s">
        <v>375</v>
      </c>
      <c r="C311" s="342"/>
      <c r="D311" s="342"/>
      <c r="E311" s="434"/>
      <c r="F311" s="436"/>
      <c r="G311" s="434"/>
      <c r="H311" s="436"/>
      <c r="I311" s="231"/>
      <c r="J311" s="231"/>
    </row>
    <row r="312" spans="1:10" x14ac:dyDescent="0.2">
      <c r="A312" s="242">
        <v>6</v>
      </c>
      <c r="B312" s="341"/>
      <c r="C312" s="342"/>
      <c r="D312" s="342"/>
      <c r="E312" s="434"/>
      <c r="F312" s="436"/>
      <c r="G312" s="434"/>
      <c r="H312" s="436"/>
      <c r="I312" s="231"/>
      <c r="J312" s="231"/>
    </row>
    <row r="313" spans="1:10" x14ac:dyDescent="0.2">
      <c r="A313" s="242">
        <v>7</v>
      </c>
      <c r="B313" s="451" t="s">
        <v>70</v>
      </c>
      <c r="C313" s="452"/>
      <c r="D313" s="453"/>
      <c r="E313" s="434">
        <v>0</v>
      </c>
      <c r="F313" s="436"/>
      <c r="G313" s="434">
        <v>0</v>
      </c>
      <c r="H313" s="436"/>
      <c r="I313" s="231"/>
      <c r="J313" s="231"/>
    </row>
    <row r="314" spans="1:10" x14ac:dyDescent="0.2">
      <c r="A314" s="232"/>
      <c r="B314" s="231"/>
      <c r="C314" s="231"/>
      <c r="D314" s="231"/>
      <c r="E314" s="231"/>
      <c r="F314" s="231"/>
      <c r="G314" s="231"/>
      <c r="H314" s="231"/>
      <c r="I314" s="231"/>
      <c r="J314" s="231"/>
    </row>
    <row r="315" spans="1:10" x14ac:dyDescent="0.2">
      <c r="A315" s="274"/>
      <c r="B315" s="340" t="s">
        <v>376</v>
      </c>
      <c r="C315" s="274"/>
      <c r="D315" s="274"/>
      <c r="E315" s="274"/>
      <c r="F315" s="274"/>
      <c r="G315" s="274"/>
      <c r="H315" s="274"/>
      <c r="I315" s="274"/>
      <c r="J315" s="274"/>
    </row>
    <row r="316" spans="1:10" x14ac:dyDescent="0.2">
      <c r="A316" s="274"/>
      <c r="B316" s="274"/>
      <c r="C316" s="274"/>
      <c r="D316" s="274"/>
      <c r="E316" s="274"/>
      <c r="F316" s="274"/>
      <c r="G316" s="274"/>
      <c r="H316" s="274"/>
      <c r="I316" s="274"/>
      <c r="J316" s="274"/>
    </row>
    <row r="317" spans="1:10" x14ac:dyDescent="0.2">
      <c r="A317" s="293" t="s">
        <v>68</v>
      </c>
      <c r="B317" s="454" t="s">
        <v>60</v>
      </c>
      <c r="C317" s="455"/>
      <c r="D317" s="456"/>
      <c r="E317" s="581" t="s">
        <v>285</v>
      </c>
      <c r="F317" s="583"/>
      <c r="G317" s="581" t="s">
        <v>289</v>
      </c>
      <c r="H317" s="583"/>
      <c r="I317" s="231"/>
      <c r="J317" s="231"/>
    </row>
    <row r="318" spans="1:10" x14ac:dyDescent="0.2">
      <c r="A318" s="405"/>
      <c r="B318" s="457"/>
      <c r="C318" s="458"/>
      <c r="D318" s="459"/>
      <c r="E318" s="246" t="s">
        <v>377</v>
      </c>
      <c r="F318" s="268" t="s">
        <v>378</v>
      </c>
      <c r="G318" s="246" t="s">
        <v>377</v>
      </c>
      <c r="H318" s="268" t="s">
        <v>378</v>
      </c>
      <c r="I318" s="231"/>
      <c r="J318" s="231"/>
    </row>
    <row r="319" spans="1:10" x14ac:dyDescent="0.2">
      <c r="A319" s="242">
        <v>1</v>
      </c>
      <c r="B319" s="341" t="s">
        <v>604</v>
      </c>
      <c r="C319" s="342"/>
      <c r="D319" s="342"/>
      <c r="E319" s="246"/>
      <c r="F319" s="268"/>
      <c r="G319" s="246"/>
      <c r="H319" s="268"/>
      <c r="I319" s="231"/>
      <c r="J319" s="231"/>
    </row>
    <row r="320" spans="1:10" x14ac:dyDescent="0.2">
      <c r="A320" s="242">
        <v>2</v>
      </c>
      <c r="B320" s="341" t="s">
        <v>605</v>
      </c>
      <c r="C320" s="342"/>
      <c r="D320" s="342"/>
      <c r="E320" s="246"/>
      <c r="F320" s="268"/>
      <c r="G320" s="246"/>
      <c r="H320" s="268"/>
      <c r="I320" s="231"/>
      <c r="J320" s="231"/>
    </row>
    <row r="321" spans="1:14" x14ac:dyDescent="0.2">
      <c r="A321" s="242">
        <v>3</v>
      </c>
      <c r="B321" s="341"/>
      <c r="C321" s="342"/>
      <c r="D321" s="342"/>
      <c r="E321" s="246"/>
      <c r="F321" s="268"/>
      <c r="G321" s="246"/>
      <c r="H321" s="268"/>
      <c r="I321" s="231"/>
      <c r="J321" s="231"/>
    </row>
    <row r="322" spans="1:14" x14ac:dyDescent="0.2">
      <c r="A322" s="242">
        <v>4</v>
      </c>
      <c r="B322" s="341" t="s">
        <v>365</v>
      </c>
      <c r="C322" s="342"/>
      <c r="D322" s="342"/>
      <c r="E322" s="343">
        <v>0</v>
      </c>
      <c r="F322" s="343">
        <v>0</v>
      </c>
      <c r="G322" s="343">
        <v>0</v>
      </c>
      <c r="H322" s="344">
        <v>0</v>
      </c>
      <c r="I322" s="231"/>
      <c r="J322" s="231"/>
    </row>
    <row r="323" spans="1:14" x14ac:dyDescent="0.2">
      <c r="A323" s="232"/>
      <c r="B323" s="231"/>
      <c r="C323" s="231"/>
      <c r="D323" s="231"/>
      <c r="E323" s="231"/>
      <c r="F323" s="231"/>
      <c r="G323" s="231"/>
      <c r="H323" s="231"/>
      <c r="I323" s="231"/>
      <c r="J323" s="231"/>
    </row>
    <row r="324" spans="1:14" x14ac:dyDescent="0.2">
      <c r="A324" s="274"/>
      <c r="B324" s="460" t="s">
        <v>379</v>
      </c>
      <c r="C324" s="460"/>
      <c r="D324" s="460"/>
      <c r="E324" s="460"/>
      <c r="F324" s="274"/>
      <c r="G324" s="274"/>
      <c r="H324" s="274"/>
      <c r="I324" s="274"/>
      <c r="J324" s="274"/>
    </row>
    <row r="325" spans="1:14" x14ac:dyDescent="0.2">
      <c r="A325" s="274"/>
      <c r="B325" s="274"/>
      <c r="C325" s="274"/>
      <c r="D325" s="274"/>
      <c r="E325" s="274"/>
      <c r="F325" s="274"/>
      <c r="G325" s="274"/>
      <c r="H325" s="274"/>
      <c r="I325" s="274"/>
      <c r="J325" s="274"/>
    </row>
    <row r="326" spans="1:14" ht="36" x14ac:dyDescent="0.2">
      <c r="A326" s="293" t="s">
        <v>68</v>
      </c>
      <c r="B326" s="603" t="s">
        <v>60</v>
      </c>
      <c r="C326" s="605"/>
      <c r="D326" s="332" t="s">
        <v>285</v>
      </c>
      <c r="E326" s="242" t="s">
        <v>171</v>
      </c>
      <c r="F326" s="283" t="s">
        <v>380</v>
      </c>
      <c r="G326" s="283" t="s">
        <v>381</v>
      </c>
      <c r="H326" s="280" t="s">
        <v>289</v>
      </c>
      <c r="I326" s="231"/>
      <c r="J326" s="231"/>
    </row>
    <row r="327" spans="1:14" x14ac:dyDescent="0.2">
      <c r="A327" s="242">
        <v>1</v>
      </c>
      <c r="B327" s="402" t="s">
        <v>382</v>
      </c>
      <c r="C327" s="279"/>
      <c r="D327" s="345"/>
      <c r="E327" s="246"/>
      <c r="F327" s="268"/>
      <c r="G327" s="246"/>
      <c r="H327" s="268">
        <v>0</v>
      </c>
      <c r="I327" s="231"/>
      <c r="J327" s="231"/>
    </row>
    <row r="328" spans="1:14" x14ac:dyDescent="0.2">
      <c r="A328" s="242">
        <v>2</v>
      </c>
      <c r="B328" s="402" t="s">
        <v>383</v>
      </c>
      <c r="C328" s="279"/>
      <c r="D328" s="284"/>
      <c r="E328" s="246"/>
      <c r="F328" s="268"/>
      <c r="G328" s="246"/>
      <c r="H328" s="268">
        <v>0</v>
      </c>
      <c r="I328" s="231"/>
      <c r="J328" s="231"/>
    </row>
    <row r="329" spans="1:14" x14ac:dyDescent="0.2">
      <c r="A329" s="242">
        <v>3</v>
      </c>
      <c r="B329" s="402"/>
      <c r="C329" s="279"/>
      <c r="D329" s="284"/>
      <c r="E329" s="246"/>
      <c r="F329" s="268"/>
      <c r="G329" s="246"/>
      <c r="H329" s="268">
        <v>0</v>
      </c>
      <c r="I329" s="231"/>
      <c r="J329" s="231"/>
    </row>
    <row r="330" spans="1:14" x14ac:dyDescent="0.2">
      <c r="A330" s="242">
        <v>4</v>
      </c>
      <c r="B330" s="402" t="s">
        <v>365</v>
      </c>
      <c r="C330" s="279"/>
      <c r="D330" s="343">
        <v>0</v>
      </c>
      <c r="E330" s="343">
        <v>0</v>
      </c>
      <c r="F330" s="343">
        <v>0</v>
      </c>
      <c r="G330" s="343">
        <v>0</v>
      </c>
      <c r="H330" s="344">
        <v>0</v>
      </c>
      <c r="I330" s="231"/>
      <c r="J330" s="231"/>
    </row>
    <row r="331" spans="1:14" x14ac:dyDescent="0.2">
      <c r="A331" s="256"/>
      <c r="B331" s="240"/>
      <c r="C331" s="240"/>
      <c r="D331" s="346"/>
      <c r="E331" s="346"/>
      <c r="F331" s="346"/>
      <c r="G331" s="346"/>
      <c r="H331" s="346"/>
      <c r="I331" s="231"/>
      <c r="J331" s="231"/>
    </row>
    <row r="332" spans="1:14" x14ac:dyDescent="0.2">
      <c r="A332" s="232"/>
      <c r="B332" s="253" t="s">
        <v>606</v>
      </c>
      <c r="C332" s="231"/>
      <c r="D332" s="231"/>
      <c r="E332" s="231"/>
      <c r="F332" s="231"/>
      <c r="G332" s="231"/>
      <c r="H332" s="231"/>
      <c r="I332" s="231"/>
      <c r="J332" s="231"/>
    </row>
    <row r="333" spans="1:14" x14ac:dyDescent="0.2">
      <c r="A333" s="392"/>
      <c r="B333" s="392"/>
      <c r="C333" s="392"/>
      <c r="D333" s="392"/>
      <c r="E333" s="392"/>
      <c r="F333" s="392"/>
      <c r="G333" s="392"/>
      <c r="H333" s="392"/>
      <c r="I333" s="392"/>
      <c r="J333" s="392"/>
      <c r="K333" s="234"/>
      <c r="L333" s="234"/>
      <c r="M333" s="234"/>
      <c r="N333" s="234"/>
    </row>
    <row r="334" spans="1:14" x14ac:dyDescent="0.2">
      <c r="A334" s="392"/>
      <c r="B334" s="392"/>
      <c r="C334" s="392"/>
      <c r="D334" s="392"/>
      <c r="E334" s="392"/>
      <c r="F334" s="392"/>
      <c r="G334" s="392"/>
      <c r="H334" s="392"/>
      <c r="I334" s="392"/>
      <c r="J334" s="392"/>
      <c r="K334" s="234"/>
      <c r="L334" s="234"/>
      <c r="M334" s="234"/>
      <c r="N334" s="234"/>
    </row>
    <row r="335" spans="1:14" x14ac:dyDescent="0.2">
      <c r="A335" s="392"/>
      <c r="B335" s="392"/>
      <c r="C335" s="392"/>
      <c r="D335" s="392"/>
      <c r="E335" s="392"/>
      <c r="F335" s="392"/>
      <c r="G335" s="392"/>
      <c r="H335" s="392"/>
      <c r="I335" s="392"/>
      <c r="J335" s="392"/>
      <c r="K335" s="234"/>
      <c r="L335" s="234"/>
      <c r="M335" s="234"/>
      <c r="N335" s="234"/>
    </row>
    <row r="336" spans="1:14" x14ac:dyDescent="0.2">
      <c r="A336" s="393"/>
      <c r="B336" s="393"/>
      <c r="C336" s="393"/>
      <c r="D336" s="393"/>
      <c r="E336" s="393"/>
      <c r="F336" s="393"/>
      <c r="G336" s="393"/>
      <c r="H336" s="393"/>
      <c r="I336" s="393"/>
      <c r="J336" s="393"/>
      <c r="K336" s="258"/>
      <c r="L336" s="258"/>
      <c r="M336" s="258"/>
      <c r="N336" s="258"/>
    </row>
    <row r="337" spans="1:14" x14ac:dyDescent="0.2">
      <c r="A337" s="274"/>
      <c r="B337" s="460" t="s">
        <v>384</v>
      </c>
      <c r="C337" s="460"/>
      <c r="D337" s="460"/>
      <c r="E337" s="460"/>
      <c r="F337" s="460"/>
      <c r="G337" s="274"/>
      <c r="H337" s="274"/>
      <c r="I337" s="274"/>
      <c r="J337" s="274"/>
    </row>
    <row r="338" spans="1:14" x14ac:dyDescent="0.2">
      <c r="A338" s="274"/>
      <c r="B338" s="274"/>
      <c r="C338" s="274"/>
      <c r="D338" s="274"/>
      <c r="E338" s="274"/>
      <c r="F338" s="274"/>
      <c r="G338" s="274"/>
      <c r="H338" s="274"/>
      <c r="I338" s="274"/>
      <c r="J338" s="274"/>
    </row>
    <row r="339" spans="1:14" x14ac:dyDescent="0.2">
      <c r="A339" s="293" t="s">
        <v>68</v>
      </c>
      <c r="B339" s="454" t="s">
        <v>291</v>
      </c>
      <c r="C339" s="455"/>
      <c r="D339" s="456"/>
      <c r="E339" s="581" t="s">
        <v>285</v>
      </c>
      <c r="F339" s="583"/>
      <c r="G339" s="581" t="s">
        <v>289</v>
      </c>
      <c r="H339" s="583"/>
      <c r="I339" s="231"/>
      <c r="J339" s="231"/>
    </row>
    <row r="340" spans="1:14" x14ac:dyDescent="0.2">
      <c r="A340" s="242">
        <v>1</v>
      </c>
      <c r="B340" s="341"/>
      <c r="C340" s="342"/>
      <c r="D340" s="342"/>
      <c r="E340" s="402"/>
      <c r="F340" s="279"/>
      <c r="G340" s="402"/>
      <c r="H340" s="279"/>
      <c r="I340" s="231"/>
      <c r="J340" s="231"/>
    </row>
    <row r="341" spans="1:14" x14ac:dyDescent="0.2">
      <c r="A341" s="242">
        <v>2</v>
      </c>
      <c r="B341" s="341" t="s">
        <v>365</v>
      </c>
      <c r="C341" s="342"/>
      <c r="D341" s="342"/>
      <c r="E341" s="402">
        <v>0</v>
      </c>
      <c r="F341" s="279"/>
      <c r="G341" s="402">
        <v>0</v>
      </c>
      <c r="H341" s="279"/>
      <c r="I341" s="231"/>
      <c r="J341" s="231"/>
    </row>
    <row r="342" spans="1:14" x14ac:dyDescent="0.2">
      <c r="A342" s="232"/>
      <c r="B342" s="253" t="s">
        <v>607</v>
      </c>
      <c r="C342" s="231"/>
      <c r="D342" s="231"/>
      <c r="E342" s="231"/>
      <c r="F342" s="231"/>
      <c r="G342" s="231"/>
      <c r="H342" s="231"/>
      <c r="I342" s="231"/>
      <c r="J342" s="231"/>
    </row>
    <row r="343" spans="1:14" x14ac:dyDescent="0.2">
      <c r="A343" s="392"/>
      <c r="B343" s="392"/>
      <c r="C343" s="392"/>
      <c r="D343" s="392"/>
      <c r="E343" s="392"/>
      <c r="F343" s="392"/>
      <c r="G343" s="392"/>
      <c r="H343" s="392"/>
      <c r="I343" s="392"/>
      <c r="J343" s="392"/>
      <c r="K343" s="234"/>
      <c r="L343" s="234"/>
      <c r="M343" s="234"/>
      <c r="N343" s="234"/>
    </row>
    <row r="344" spans="1:14" ht="11.25" customHeight="1" x14ac:dyDescent="0.2">
      <c r="A344" s="392"/>
      <c r="B344" s="392"/>
      <c r="C344" s="392"/>
      <c r="D344" s="392"/>
      <c r="E344" s="392"/>
      <c r="F344" s="392"/>
      <c r="G344" s="392"/>
      <c r="H344" s="392"/>
      <c r="I344" s="392"/>
      <c r="J344" s="392"/>
      <c r="K344" s="234"/>
      <c r="L344" s="234"/>
      <c r="M344" s="234"/>
      <c r="N344" s="234"/>
    </row>
    <row r="345" spans="1:14" ht="12" customHeight="1" x14ac:dyDescent="0.2">
      <c r="A345" s="392"/>
      <c r="B345" s="392"/>
      <c r="C345" s="392"/>
      <c r="D345" s="392"/>
      <c r="E345" s="392"/>
      <c r="F345" s="392"/>
      <c r="G345" s="392"/>
      <c r="H345" s="392"/>
      <c r="I345" s="392"/>
      <c r="J345" s="392"/>
      <c r="K345" s="234"/>
      <c r="L345" s="234"/>
      <c r="M345" s="234"/>
      <c r="N345" s="234"/>
    </row>
    <row r="346" spans="1:14" x14ac:dyDescent="0.2">
      <c r="A346" s="274"/>
      <c r="B346" s="274"/>
      <c r="C346" s="274"/>
      <c r="D346" s="274"/>
      <c r="E346" s="274"/>
      <c r="F346" s="274"/>
      <c r="G346" s="274"/>
      <c r="H346" s="274"/>
      <c r="I346" s="274"/>
      <c r="J346" s="274"/>
    </row>
    <row r="347" spans="1:14" x14ac:dyDescent="0.2">
      <c r="A347" s="274"/>
      <c r="B347" s="460" t="s">
        <v>385</v>
      </c>
      <c r="C347" s="460"/>
      <c r="D347" s="460"/>
      <c r="E347" s="460"/>
      <c r="F347" s="460"/>
      <c r="G347" s="460"/>
      <c r="H347" s="274"/>
      <c r="I347" s="274"/>
      <c r="J347" s="274"/>
    </row>
    <row r="348" spans="1:14" x14ac:dyDescent="0.2">
      <c r="A348" s="274"/>
      <c r="B348" s="274"/>
      <c r="C348" s="274"/>
      <c r="D348" s="274"/>
      <c r="E348" s="274"/>
      <c r="F348" s="274"/>
      <c r="G348" s="274"/>
      <c r="H348" s="274"/>
      <c r="I348" s="274"/>
      <c r="J348" s="274"/>
    </row>
    <row r="349" spans="1:14" x14ac:dyDescent="0.2">
      <c r="A349" s="293" t="s">
        <v>68</v>
      </c>
      <c r="B349" s="454" t="s">
        <v>291</v>
      </c>
      <c r="C349" s="455"/>
      <c r="D349" s="456"/>
      <c r="E349" s="581" t="s">
        <v>285</v>
      </c>
      <c r="F349" s="583"/>
      <c r="G349" s="581" t="s">
        <v>289</v>
      </c>
      <c r="H349" s="583"/>
      <c r="I349" s="231"/>
      <c r="J349" s="231"/>
    </row>
    <row r="350" spans="1:14" x14ac:dyDescent="0.2">
      <c r="A350" s="405"/>
      <c r="B350" s="457"/>
      <c r="C350" s="458"/>
      <c r="D350" s="459"/>
      <c r="E350" s="246" t="s">
        <v>377</v>
      </c>
      <c r="F350" s="268" t="s">
        <v>378</v>
      </c>
      <c r="G350" s="246" t="s">
        <v>377</v>
      </c>
      <c r="H350" s="268" t="s">
        <v>378</v>
      </c>
      <c r="I350" s="231"/>
      <c r="J350" s="231"/>
    </row>
    <row r="351" spans="1:14" x14ac:dyDescent="0.2">
      <c r="A351" s="242">
        <v>1</v>
      </c>
      <c r="B351" s="341" t="s">
        <v>386</v>
      </c>
      <c r="C351" s="342"/>
      <c r="D351" s="419"/>
      <c r="E351" s="246"/>
      <c r="F351" s="268"/>
      <c r="G351" s="246"/>
      <c r="H351" s="268"/>
      <c r="I351" s="231"/>
      <c r="J351" s="231"/>
    </row>
    <row r="352" spans="1:14" x14ac:dyDescent="0.2">
      <c r="A352" s="293"/>
      <c r="B352" s="341" t="s">
        <v>387</v>
      </c>
      <c r="C352" s="342"/>
      <c r="D352" s="342"/>
      <c r="E352" s="246"/>
      <c r="F352" s="268"/>
      <c r="G352" s="246"/>
      <c r="H352" s="268"/>
      <c r="I352" s="231"/>
      <c r="J352" s="231"/>
    </row>
    <row r="353" spans="1:14" x14ac:dyDescent="0.2">
      <c r="A353" s="440"/>
      <c r="B353" s="341" t="s">
        <v>388</v>
      </c>
      <c r="C353" s="342"/>
      <c r="D353" s="342"/>
      <c r="E353" s="246"/>
      <c r="F353" s="268"/>
      <c r="G353" s="246"/>
      <c r="H353" s="268"/>
      <c r="I353" s="231"/>
      <c r="J353" s="231"/>
    </row>
    <row r="354" spans="1:14" x14ac:dyDescent="0.2">
      <c r="A354" s="461"/>
      <c r="B354" s="341" t="s">
        <v>389</v>
      </c>
      <c r="C354" s="342"/>
      <c r="D354" s="419"/>
      <c r="E354" s="246"/>
      <c r="F354" s="246"/>
      <c r="G354" s="246"/>
      <c r="H354" s="246"/>
      <c r="I354" s="231"/>
      <c r="J354" s="231"/>
    </row>
    <row r="355" spans="1:14" x14ac:dyDescent="0.2">
      <c r="A355" s="242">
        <v>2</v>
      </c>
      <c r="B355" s="341" t="s">
        <v>390</v>
      </c>
      <c r="C355" s="342"/>
      <c r="D355" s="419"/>
      <c r="E355" s="246"/>
      <c r="F355" s="246"/>
      <c r="G355" s="246"/>
      <c r="H355" s="246"/>
      <c r="I355" s="231"/>
      <c r="J355" s="231"/>
    </row>
    <row r="356" spans="1:14" x14ac:dyDescent="0.2">
      <c r="A356" s="242">
        <v>3</v>
      </c>
      <c r="B356" s="341"/>
      <c r="C356" s="342"/>
      <c r="D356" s="342"/>
      <c r="E356" s="343">
        <v>0</v>
      </c>
      <c r="F356" s="343">
        <v>0</v>
      </c>
      <c r="G356" s="343">
        <v>0</v>
      </c>
      <c r="H356" s="344">
        <v>0</v>
      </c>
      <c r="I356" s="231"/>
      <c r="J356" s="231"/>
    </row>
    <row r="357" spans="1:14" x14ac:dyDescent="0.2">
      <c r="A357" s="338"/>
      <c r="B357" s="338"/>
      <c r="C357" s="338"/>
      <c r="D357" s="338"/>
      <c r="E357" s="338"/>
      <c r="F357" s="338"/>
      <c r="G357" s="338"/>
      <c r="H357" s="338"/>
      <c r="I357" s="338"/>
      <c r="J357" s="338"/>
    </row>
    <row r="358" spans="1:14" x14ac:dyDescent="0.2">
      <c r="A358" s="232"/>
      <c r="B358" s="253" t="s">
        <v>608</v>
      </c>
      <c r="C358" s="231"/>
      <c r="D358" s="231"/>
      <c r="E358" s="231"/>
      <c r="F358" s="231"/>
      <c r="G358" s="231"/>
      <c r="H358" s="231"/>
      <c r="I358" s="231"/>
      <c r="J358" s="231"/>
    </row>
    <row r="359" spans="1:14" x14ac:dyDescent="0.2">
      <c r="A359" s="392"/>
      <c r="B359" s="392"/>
      <c r="C359" s="392"/>
      <c r="D359" s="392"/>
      <c r="E359" s="392"/>
      <c r="F359" s="392"/>
      <c r="G359" s="392"/>
      <c r="H359" s="392"/>
      <c r="I359" s="392"/>
      <c r="J359" s="392"/>
      <c r="K359" s="234"/>
      <c r="L359" s="234"/>
      <c r="M359" s="234"/>
      <c r="N359" s="234"/>
    </row>
    <row r="360" spans="1:14" ht="11.25" customHeight="1" x14ac:dyDescent="0.2">
      <c r="A360" s="392"/>
      <c r="B360" s="392"/>
      <c r="C360" s="392"/>
      <c r="D360" s="392"/>
      <c r="E360" s="392"/>
      <c r="F360" s="392"/>
      <c r="G360" s="392"/>
      <c r="H360" s="392"/>
      <c r="I360" s="392"/>
      <c r="J360" s="392"/>
      <c r="K360" s="234"/>
      <c r="L360" s="234"/>
      <c r="M360" s="234"/>
      <c r="N360" s="234"/>
    </row>
    <row r="361" spans="1:14" ht="12" customHeight="1" x14ac:dyDescent="0.2">
      <c r="A361" s="392"/>
      <c r="B361" s="392"/>
      <c r="C361" s="392"/>
      <c r="D361" s="392"/>
      <c r="E361" s="392"/>
      <c r="F361" s="392"/>
      <c r="G361" s="392"/>
      <c r="H361" s="392"/>
      <c r="I361" s="392"/>
      <c r="J361" s="392"/>
      <c r="K361" s="234"/>
      <c r="L361" s="234"/>
      <c r="M361" s="234"/>
      <c r="N361" s="234"/>
    </row>
    <row r="362" spans="1:14" x14ac:dyDescent="0.2">
      <c r="A362" s="338"/>
      <c r="B362" s="338"/>
      <c r="C362" s="338"/>
      <c r="D362" s="338"/>
      <c r="E362" s="338"/>
      <c r="F362" s="338"/>
      <c r="G362" s="338"/>
      <c r="H362" s="338"/>
      <c r="I362" s="338"/>
      <c r="J362" s="338"/>
    </row>
    <row r="363" spans="1:14" x14ac:dyDescent="0.2">
      <c r="A363" s="474" t="s">
        <v>391</v>
      </c>
      <c r="B363" s="391"/>
      <c r="C363" s="391"/>
      <c r="D363" s="391"/>
      <c r="E363" s="391"/>
      <c r="F363" s="391"/>
      <c r="G363" s="391"/>
      <c r="H363" s="391"/>
      <c r="I363" s="391"/>
      <c r="J363" s="391"/>
      <c r="K363" s="237"/>
      <c r="L363" s="237"/>
      <c r="M363" s="237"/>
      <c r="N363" s="237"/>
    </row>
    <row r="364" spans="1:14" s="290" customFormat="1" x14ac:dyDescent="0.2">
      <c r="A364" s="274"/>
      <c r="B364" s="274"/>
      <c r="C364" s="274"/>
      <c r="D364" s="274"/>
      <c r="E364" s="274"/>
      <c r="F364" s="274"/>
      <c r="G364" s="274"/>
      <c r="H364" s="274"/>
      <c r="I364" s="274"/>
      <c r="J364" s="274"/>
    </row>
    <row r="365" spans="1:14" s="290" customFormat="1" x14ac:dyDescent="0.2">
      <c r="A365" s="274"/>
      <c r="B365" s="340" t="s">
        <v>392</v>
      </c>
      <c r="C365" s="347"/>
      <c r="D365" s="347"/>
      <c r="E365" s="347"/>
      <c r="F365" s="274"/>
      <c r="G365" s="274"/>
      <c r="H365" s="274"/>
      <c r="I365" s="274"/>
      <c r="J365" s="274"/>
    </row>
    <row r="366" spans="1:14" x14ac:dyDescent="0.2">
      <c r="A366" s="274"/>
      <c r="B366" s="274"/>
      <c r="C366" s="274"/>
      <c r="D366" s="274"/>
      <c r="E366" s="274"/>
      <c r="F366" s="274"/>
      <c r="G366" s="274"/>
      <c r="H366" s="274"/>
      <c r="I366" s="274"/>
      <c r="J366" s="274"/>
    </row>
    <row r="367" spans="1:14" ht="30.75" customHeight="1" x14ac:dyDescent="0.2">
      <c r="A367" s="293" t="s">
        <v>68</v>
      </c>
      <c r="B367" s="454" t="s">
        <v>60</v>
      </c>
      <c r="C367" s="456"/>
      <c r="D367" s="544" t="s">
        <v>393</v>
      </c>
      <c r="E367" s="545"/>
      <c r="F367" s="544" t="s">
        <v>394</v>
      </c>
      <c r="G367" s="545"/>
      <c r="H367" s="633" t="s">
        <v>395</v>
      </c>
      <c r="I367" s="231"/>
      <c r="J367" s="231"/>
    </row>
    <row r="368" spans="1:14" ht="27.75" customHeight="1" x14ac:dyDescent="0.2">
      <c r="A368" s="461"/>
      <c r="B368" s="457"/>
      <c r="C368" s="459"/>
      <c r="D368" s="280" t="s">
        <v>396</v>
      </c>
      <c r="E368" s="280" t="s">
        <v>397</v>
      </c>
      <c r="F368" s="280" t="s">
        <v>396</v>
      </c>
      <c r="G368" s="280" t="s">
        <v>397</v>
      </c>
      <c r="H368" s="634"/>
      <c r="I368" s="231"/>
      <c r="J368" s="231"/>
    </row>
    <row r="369" spans="1:10" x14ac:dyDescent="0.2">
      <c r="A369" s="242">
        <v>1</v>
      </c>
      <c r="B369" s="402" t="s">
        <v>285</v>
      </c>
      <c r="C369" s="279"/>
      <c r="D369" s="345"/>
      <c r="E369" s="246"/>
      <c r="F369" s="268"/>
      <c r="G369" s="246"/>
      <c r="H369" s="268">
        <v>0</v>
      </c>
      <c r="I369" s="231"/>
      <c r="J369" s="231"/>
    </row>
    <row r="370" spans="1:10" x14ac:dyDescent="0.2">
      <c r="A370" s="242">
        <v>2</v>
      </c>
      <c r="B370" s="402" t="s">
        <v>398</v>
      </c>
      <c r="C370" s="279"/>
      <c r="D370" s="284"/>
      <c r="E370" s="246"/>
      <c r="F370" s="268"/>
      <c r="G370" s="246"/>
      <c r="H370" s="268">
        <v>0</v>
      </c>
      <c r="I370" s="231"/>
      <c r="J370" s="231"/>
    </row>
    <row r="371" spans="1:10" x14ac:dyDescent="0.2">
      <c r="A371" s="242">
        <v>3</v>
      </c>
      <c r="B371" s="402" t="s">
        <v>286</v>
      </c>
      <c r="C371" s="279"/>
      <c r="D371" s="284"/>
      <c r="E371" s="246"/>
      <c r="F371" s="268"/>
      <c r="G371" s="246"/>
      <c r="H371" s="268">
        <v>0</v>
      </c>
      <c r="I371" s="231"/>
      <c r="J371" s="231"/>
    </row>
    <row r="372" spans="1:10" x14ac:dyDescent="0.2">
      <c r="A372" s="242">
        <v>4</v>
      </c>
      <c r="B372" s="402" t="s">
        <v>289</v>
      </c>
      <c r="C372" s="279"/>
      <c r="D372" s="343">
        <v>0</v>
      </c>
      <c r="E372" s="343">
        <v>0</v>
      </c>
      <c r="F372" s="343">
        <v>0</v>
      </c>
      <c r="G372" s="343">
        <v>0</v>
      </c>
      <c r="H372" s="343">
        <v>0</v>
      </c>
      <c r="I372" s="231"/>
      <c r="J372" s="231"/>
    </row>
    <row r="373" spans="1:10" x14ac:dyDescent="0.2">
      <c r="A373" s="256"/>
      <c r="B373" s="240"/>
      <c r="C373" s="240"/>
      <c r="D373" s="240"/>
      <c r="E373" s="240"/>
      <c r="F373" s="240"/>
      <c r="G373" s="240"/>
      <c r="H373" s="240"/>
      <c r="I373" s="240"/>
      <c r="J373" s="240"/>
    </row>
    <row r="374" spans="1:10" x14ac:dyDescent="0.2">
      <c r="A374" s="232"/>
      <c r="B374" s="231" t="s">
        <v>399</v>
      </c>
      <c r="C374" s="231"/>
      <c r="D374" s="231"/>
      <c r="E374" s="231"/>
      <c r="F374" s="231"/>
      <c r="G374" s="231"/>
      <c r="H374" s="231"/>
      <c r="I374" s="231"/>
      <c r="J374" s="231"/>
    </row>
    <row r="375" spans="1:10" x14ac:dyDescent="0.2">
      <c r="A375" s="232"/>
      <c r="B375" s="231"/>
      <c r="C375" s="231"/>
      <c r="D375" s="231"/>
      <c r="E375" s="231"/>
      <c r="F375" s="231"/>
      <c r="G375" s="231"/>
      <c r="H375" s="231"/>
      <c r="I375" s="231"/>
      <c r="J375" s="231"/>
    </row>
    <row r="376" spans="1:10" ht="38.25" customHeight="1" x14ac:dyDescent="0.2">
      <c r="A376" s="280" t="s">
        <v>68</v>
      </c>
      <c r="B376" s="400" t="s">
        <v>60</v>
      </c>
      <c r="C376" s="401"/>
      <c r="D376" s="544" t="s">
        <v>400</v>
      </c>
      <c r="E376" s="545"/>
      <c r="F376" s="544" t="s">
        <v>401</v>
      </c>
      <c r="G376" s="545"/>
      <c r="H376" s="630" t="s">
        <v>70</v>
      </c>
      <c r="I376" s="632"/>
      <c r="J376" s="348"/>
    </row>
    <row r="377" spans="1:10" x14ac:dyDescent="0.2">
      <c r="A377" s="277">
        <v>1</v>
      </c>
      <c r="B377" s="341" t="s">
        <v>285</v>
      </c>
      <c r="C377" s="419"/>
      <c r="D377" s="542"/>
      <c r="E377" s="543"/>
      <c r="F377" s="544"/>
      <c r="G377" s="545"/>
      <c r="H377" s="542">
        <v>0</v>
      </c>
      <c r="I377" s="543"/>
      <c r="J377" s="231"/>
    </row>
    <row r="378" spans="1:10" x14ac:dyDescent="0.2">
      <c r="A378" s="277">
        <v>2</v>
      </c>
      <c r="B378" s="341" t="s">
        <v>402</v>
      </c>
      <c r="C378" s="419"/>
      <c r="D378" s="542"/>
      <c r="E378" s="543"/>
      <c r="F378" s="544"/>
      <c r="G378" s="545"/>
      <c r="H378" s="542"/>
      <c r="I378" s="543"/>
      <c r="J378" s="231"/>
    </row>
    <row r="379" spans="1:10" x14ac:dyDescent="0.2">
      <c r="A379" s="349"/>
      <c r="B379" s="553" t="s">
        <v>403</v>
      </c>
      <c r="C379" s="554"/>
      <c r="D379" s="542"/>
      <c r="E379" s="543"/>
      <c r="F379" s="544"/>
      <c r="G379" s="545"/>
      <c r="H379" s="542"/>
      <c r="I379" s="543"/>
      <c r="J379" s="231"/>
    </row>
    <row r="380" spans="1:10" ht="36" customHeight="1" x14ac:dyDescent="0.2">
      <c r="A380" s="350"/>
      <c r="B380" s="555" t="s">
        <v>404</v>
      </c>
      <c r="C380" s="556"/>
      <c r="D380" s="542"/>
      <c r="E380" s="543"/>
      <c r="F380" s="544"/>
      <c r="G380" s="545"/>
      <c r="H380" s="542"/>
      <c r="I380" s="543"/>
      <c r="J380" s="231"/>
    </row>
    <row r="381" spans="1:10" x14ac:dyDescent="0.2">
      <c r="A381" s="277">
        <v>3</v>
      </c>
      <c r="B381" s="341" t="s">
        <v>405</v>
      </c>
      <c r="C381" s="419"/>
      <c r="D381" s="542"/>
      <c r="E381" s="543"/>
      <c r="F381" s="544"/>
      <c r="G381" s="545"/>
      <c r="H381" s="542"/>
      <c r="I381" s="543"/>
      <c r="J381" s="231"/>
    </row>
    <row r="382" spans="1:10" x14ac:dyDescent="0.2">
      <c r="A382" s="316"/>
      <c r="B382" s="553" t="s">
        <v>403</v>
      </c>
      <c r="C382" s="554"/>
      <c r="D382" s="542"/>
      <c r="E382" s="543"/>
      <c r="F382" s="544"/>
      <c r="G382" s="545"/>
      <c r="H382" s="542"/>
      <c r="I382" s="543"/>
      <c r="J382" s="231"/>
    </row>
    <row r="383" spans="1:10" ht="26.25" customHeight="1" x14ac:dyDescent="0.2">
      <c r="A383" s="462"/>
      <c r="B383" s="555" t="s">
        <v>406</v>
      </c>
      <c r="C383" s="556"/>
      <c r="D383" s="542"/>
      <c r="E383" s="543"/>
      <c r="F383" s="544"/>
      <c r="G383" s="545"/>
      <c r="H383" s="542"/>
      <c r="I383" s="543"/>
      <c r="J383" s="231"/>
    </row>
    <row r="384" spans="1:10" ht="23.25" customHeight="1" x14ac:dyDescent="0.2">
      <c r="A384" s="463"/>
      <c r="B384" s="555" t="s">
        <v>407</v>
      </c>
      <c r="C384" s="556"/>
      <c r="D384" s="542"/>
      <c r="E384" s="543"/>
      <c r="F384" s="544"/>
      <c r="G384" s="545"/>
      <c r="H384" s="542"/>
      <c r="I384" s="543"/>
      <c r="J384" s="231"/>
    </row>
    <row r="385" spans="1:10" x14ac:dyDescent="0.2">
      <c r="A385" s="277">
        <v>4</v>
      </c>
      <c r="B385" s="553" t="s">
        <v>289</v>
      </c>
      <c r="C385" s="554"/>
      <c r="D385" s="542"/>
      <c r="E385" s="543"/>
      <c r="F385" s="544"/>
      <c r="G385" s="545"/>
      <c r="H385" s="542"/>
      <c r="I385" s="543"/>
      <c r="J385" s="231"/>
    </row>
    <row r="386" spans="1:10" ht="12.75" customHeight="1" x14ac:dyDescent="0.2">
      <c r="A386" s="256"/>
      <c r="B386" s="464" t="s">
        <v>421</v>
      </c>
      <c r="C386" s="464"/>
      <c r="D386" s="464"/>
      <c r="E386" s="464"/>
      <c r="F386" s="464"/>
      <c r="G386" s="464"/>
      <c r="H386" s="464"/>
      <c r="I386" s="464"/>
      <c r="J386" s="231"/>
    </row>
    <row r="387" spans="1:10" x14ac:dyDescent="0.2">
      <c r="A387" s="256"/>
      <c r="B387" s="420"/>
      <c r="C387" s="420"/>
      <c r="D387" s="420"/>
      <c r="E387" s="420"/>
      <c r="F387" s="420"/>
      <c r="G387" s="420"/>
      <c r="H387" s="420"/>
      <c r="I387" s="420"/>
      <c r="J387" s="231"/>
    </row>
    <row r="388" spans="1:10" ht="37.5" customHeight="1" x14ac:dyDescent="0.2">
      <c r="A388" s="256"/>
      <c r="B388" s="552" t="s">
        <v>422</v>
      </c>
      <c r="C388" s="552"/>
      <c r="D388" s="552"/>
      <c r="E388" s="552"/>
      <c r="F388" s="552"/>
      <c r="G388" s="552"/>
      <c r="H388" s="552"/>
      <c r="I388" s="552"/>
      <c r="J388" s="351"/>
    </row>
    <row r="389" spans="1:10" x14ac:dyDescent="0.2">
      <c r="A389" s="232"/>
      <c r="B389" s="232"/>
      <c r="C389" s="232"/>
      <c r="D389" s="232"/>
      <c r="E389" s="232"/>
      <c r="F389" s="232"/>
      <c r="G389" s="232"/>
      <c r="H389" s="232"/>
      <c r="I389" s="232"/>
      <c r="J389" s="232"/>
    </row>
    <row r="390" spans="1:10" x14ac:dyDescent="0.2">
      <c r="A390" s="232"/>
      <c r="B390" s="231" t="s">
        <v>408</v>
      </c>
      <c r="C390" s="231"/>
      <c r="D390" s="231"/>
      <c r="E390" s="231"/>
      <c r="F390" s="231"/>
      <c r="G390" s="231"/>
      <c r="H390" s="231"/>
      <c r="I390" s="231"/>
      <c r="J390" s="231"/>
    </row>
    <row r="391" spans="1:10" x14ac:dyDescent="0.2">
      <c r="A391" s="232"/>
      <c r="B391" s="231"/>
      <c r="C391" s="231"/>
      <c r="D391" s="231"/>
      <c r="E391" s="231"/>
      <c r="F391" s="231"/>
      <c r="G391" s="231"/>
      <c r="H391" s="231"/>
      <c r="I391" s="231"/>
      <c r="J391" s="231"/>
    </row>
    <row r="392" spans="1:10" ht="12.75" customHeight="1" x14ac:dyDescent="0.2">
      <c r="A392" s="352" t="s">
        <v>170</v>
      </c>
      <c r="B392" s="400" t="s">
        <v>60</v>
      </c>
      <c r="C392" s="401"/>
      <c r="D392" s="569" t="s">
        <v>285</v>
      </c>
      <c r="E392" s="570"/>
      <c r="F392" s="353" t="s">
        <v>171</v>
      </c>
      <c r="G392" s="353" t="s">
        <v>409</v>
      </c>
      <c r="H392" s="569" t="s">
        <v>289</v>
      </c>
      <c r="I392" s="570"/>
      <c r="J392" s="348"/>
    </row>
    <row r="393" spans="1:10" ht="26.25" customHeight="1" x14ac:dyDescent="0.2">
      <c r="A393" s="294">
        <v>1</v>
      </c>
      <c r="B393" s="575" t="s">
        <v>410</v>
      </c>
      <c r="C393" s="576"/>
      <c r="D393" s="565"/>
      <c r="E393" s="558"/>
      <c r="F393" s="354"/>
      <c r="G393" s="354"/>
      <c r="H393" s="565"/>
      <c r="I393" s="558"/>
      <c r="J393" s="231"/>
    </row>
    <row r="394" spans="1:10" ht="36" customHeight="1" x14ac:dyDescent="0.2">
      <c r="A394" s="294">
        <v>2</v>
      </c>
      <c r="B394" s="571" t="s">
        <v>411</v>
      </c>
      <c r="C394" s="572"/>
      <c r="D394" s="565"/>
      <c r="E394" s="558"/>
      <c r="F394" s="354"/>
      <c r="G394" s="354"/>
      <c r="H394" s="565"/>
      <c r="I394" s="558"/>
      <c r="J394" s="231"/>
    </row>
    <row r="395" spans="1:10" x14ac:dyDescent="0.2">
      <c r="A395" s="294">
        <v>3</v>
      </c>
      <c r="B395" s="573" t="s">
        <v>412</v>
      </c>
      <c r="C395" s="574"/>
      <c r="D395" s="565"/>
      <c r="E395" s="558"/>
      <c r="F395" s="354"/>
      <c r="G395" s="354"/>
      <c r="H395" s="565"/>
      <c r="I395" s="558"/>
      <c r="J395" s="231"/>
    </row>
    <row r="396" spans="1:10" x14ac:dyDescent="0.2">
      <c r="A396" s="294">
        <v>4</v>
      </c>
      <c r="B396" s="465" t="s">
        <v>70</v>
      </c>
      <c r="C396" s="466"/>
      <c r="D396" s="467">
        <v>0</v>
      </c>
      <c r="E396" s="468"/>
      <c r="F396" s="354">
        <v>0</v>
      </c>
      <c r="G396" s="354">
        <v>0</v>
      </c>
      <c r="H396" s="467">
        <v>0</v>
      </c>
      <c r="I396" s="468"/>
      <c r="J396" s="231"/>
    </row>
    <row r="397" spans="1:10" x14ac:dyDescent="0.2">
      <c r="A397" s="256"/>
      <c r="B397" s="269"/>
      <c r="C397" s="269"/>
      <c r="D397" s="240"/>
      <c r="E397" s="240"/>
      <c r="F397" s="236"/>
      <c r="G397" s="236"/>
      <c r="H397" s="240"/>
      <c r="I397" s="240"/>
      <c r="J397" s="231"/>
    </row>
    <row r="398" spans="1:10" x14ac:dyDescent="0.2">
      <c r="A398" s="256"/>
      <c r="B398" s="338" t="s">
        <v>413</v>
      </c>
      <c r="C398" s="338"/>
      <c r="D398" s="338"/>
      <c r="E398" s="338"/>
      <c r="F398" s="236"/>
      <c r="G398" s="236"/>
      <c r="H398" s="240"/>
      <c r="I398" s="240"/>
      <c r="J398" s="231"/>
    </row>
    <row r="399" spans="1:10" x14ac:dyDescent="0.2">
      <c r="A399" s="232"/>
      <c r="B399" s="231"/>
      <c r="C399" s="231"/>
      <c r="D399" s="231"/>
      <c r="E399" s="231"/>
      <c r="F399" s="231"/>
      <c r="G399" s="231"/>
      <c r="H399" s="231"/>
      <c r="I399" s="231"/>
      <c r="J399" s="231"/>
    </row>
    <row r="400" spans="1:10" ht="12.75" customHeight="1" x14ac:dyDescent="0.2">
      <c r="A400" s="567" t="s">
        <v>609</v>
      </c>
      <c r="B400" s="567"/>
      <c r="C400" s="567"/>
      <c r="D400" s="567"/>
      <c r="E400" s="567"/>
      <c r="F400" s="567"/>
      <c r="G400" s="567"/>
      <c r="H400" s="567"/>
      <c r="I400" s="567"/>
      <c r="J400" s="426"/>
    </row>
    <row r="401" spans="1:15" x14ac:dyDescent="0.2">
      <c r="A401" s="567"/>
      <c r="B401" s="567"/>
      <c r="C401" s="567"/>
      <c r="D401" s="567"/>
      <c r="E401" s="567"/>
      <c r="F401" s="567"/>
      <c r="G401" s="567"/>
      <c r="H401" s="567"/>
      <c r="I401" s="567"/>
      <c r="J401" s="426"/>
    </row>
    <row r="402" spans="1:15" x14ac:dyDescent="0.2">
      <c r="A402" s="355"/>
      <c r="B402" s="355"/>
      <c r="C402" s="355"/>
      <c r="D402" s="355"/>
      <c r="E402" s="355"/>
      <c r="F402" s="355"/>
      <c r="G402" s="355"/>
      <c r="H402" s="355"/>
      <c r="I402" s="355"/>
      <c r="J402" s="355"/>
      <c r="K402" s="234"/>
      <c r="L402" s="234"/>
      <c r="M402" s="234"/>
      <c r="N402" s="234"/>
      <c r="O402" s="258"/>
    </row>
    <row r="403" spans="1:15" x14ac:dyDescent="0.2">
      <c r="A403" s="356"/>
      <c r="B403" s="356"/>
      <c r="C403" s="356"/>
      <c r="D403" s="356"/>
      <c r="E403" s="356"/>
      <c r="F403" s="356"/>
      <c r="G403" s="356"/>
      <c r="H403" s="356"/>
      <c r="I403" s="356"/>
      <c r="J403" s="356"/>
      <c r="K403" s="234"/>
      <c r="L403" s="234"/>
      <c r="M403" s="234"/>
      <c r="N403" s="234"/>
      <c r="O403" s="258"/>
    </row>
    <row r="404" spans="1:15" x14ac:dyDescent="0.2">
      <c r="A404" s="356"/>
      <c r="B404" s="356"/>
      <c r="C404" s="356"/>
      <c r="D404" s="356"/>
      <c r="E404" s="356"/>
      <c r="F404" s="356"/>
      <c r="G404" s="356"/>
      <c r="H404" s="356"/>
      <c r="I404" s="356"/>
      <c r="J404" s="356"/>
      <c r="K404" s="234"/>
      <c r="L404" s="234"/>
      <c r="M404" s="234"/>
      <c r="N404" s="234"/>
      <c r="O404" s="258"/>
    </row>
    <row r="405" spans="1:15" x14ac:dyDescent="0.2">
      <c r="A405" s="356"/>
      <c r="B405" s="356"/>
      <c r="C405" s="356"/>
      <c r="D405" s="356"/>
      <c r="E405" s="356"/>
      <c r="F405" s="356"/>
      <c r="G405" s="356"/>
      <c r="H405" s="356"/>
      <c r="I405" s="356"/>
      <c r="J405" s="356"/>
      <c r="K405" s="234"/>
      <c r="L405" s="234"/>
      <c r="M405" s="234"/>
      <c r="N405" s="234"/>
      <c r="O405" s="258"/>
    </row>
    <row r="406" spans="1:15" x14ac:dyDescent="0.2">
      <c r="A406" s="356"/>
      <c r="B406" s="356"/>
      <c r="C406" s="356"/>
      <c r="D406" s="356"/>
      <c r="E406" s="356"/>
      <c r="F406" s="356"/>
      <c r="G406" s="356"/>
      <c r="H406" s="356"/>
      <c r="I406" s="356"/>
      <c r="J406" s="356"/>
      <c r="K406" s="234"/>
      <c r="L406" s="234"/>
      <c r="M406" s="234"/>
      <c r="N406" s="234"/>
      <c r="O406" s="258"/>
    </row>
    <row r="407" spans="1:15" x14ac:dyDescent="0.2">
      <c r="A407" s="232"/>
      <c r="B407" s="231"/>
      <c r="C407" s="231"/>
      <c r="D407" s="231"/>
      <c r="E407" s="231"/>
      <c r="F407" s="231"/>
      <c r="G407" s="231"/>
      <c r="H407" s="231"/>
      <c r="I407" s="231"/>
      <c r="J407" s="231"/>
    </row>
    <row r="408" spans="1:15" x14ac:dyDescent="0.2">
      <c r="A408" s="474" t="s">
        <v>414</v>
      </c>
      <c r="B408" s="391"/>
      <c r="C408" s="391"/>
      <c r="D408" s="391"/>
      <c r="E408" s="391"/>
      <c r="F408" s="391"/>
      <c r="G408" s="391"/>
      <c r="H408" s="391"/>
      <c r="I408" s="391"/>
      <c r="J408" s="391"/>
      <c r="K408" s="237"/>
      <c r="L408" s="237"/>
      <c r="M408" s="237"/>
      <c r="N408" s="237"/>
    </row>
    <row r="409" spans="1:15" x14ac:dyDescent="0.2">
      <c r="A409" s="469"/>
      <c r="B409" s="469"/>
      <c r="C409" s="231"/>
      <c r="D409" s="231"/>
      <c r="E409" s="231"/>
      <c r="F409" s="231"/>
      <c r="G409" s="231"/>
      <c r="H409" s="231"/>
      <c r="I409" s="231"/>
      <c r="J409" s="231"/>
    </row>
    <row r="410" spans="1:15" x14ac:dyDescent="0.2">
      <c r="A410" s="263" t="s">
        <v>170</v>
      </c>
      <c r="B410" s="409" t="s">
        <v>60</v>
      </c>
      <c r="C410" s="410"/>
      <c r="D410" s="577" t="s">
        <v>460</v>
      </c>
      <c r="E410" s="579"/>
      <c r="F410" s="578"/>
      <c r="G410" s="561" t="s">
        <v>461</v>
      </c>
      <c r="H410" s="562"/>
      <c r="I410" s="563"/>
      <c r="J410" s="357"/>
    </row>
    <row r="411" spans="1:15" x14ac:dyDescent="0.2">
      <c r="A411" s="242">
        <v>1</v>
      </c>
      <c r="B411" s="409" t="s">
        <v>415</v>
      </c>
      <c r="C411" s="410"/>
      <c r="D411" s="546">
        <v>0</v>
      </c>
      <c r="E411" s="547"/>
      <c r="F411" s="548"/>
      <c r="G411" s="549">
        <v>0</v>
      </c>
      <c r="H411" s="550"/>
      <c r="I411" s="551"/>
      <c r="J411" s="358"/>
    </row>
    <row r="412" spans="1:15" ht="27" customHeight="1" x14ac:dyDescent="0.2">
      <c r="A412" s="242">
        <v>1.1000000000000001</v>
      </c>
      <c r="B412" s="417" t="s">
        <v>416</v>
      </c>
      <c r="C412" s="418"/>
      <c r="D412" s="546">
        <v>0</v>
      </c>
      <c r="E412" s="547"/>
      <c r="F412" s="548"/>
      <c r="G412" s="549">
        <v>0</v>
      </c>
      <c r="H412" s="550"/>
      <c r="I412" s="551"/>
      <c r="J412" s="358"/>
    </row>
    <row r="413" spans="1:15" ht="24.75" customHeight="1" x14ac:dyDescent="0.2">
      <c r="A413" s="242">
        <v>1.2</v>
      </c>
      <c r="B413" s="555" t="s">
        <v>417</v>
      </c>
      <c r="C413" s="556"/>
      <c r="D413" s="546">
        <v>0</v>
      </c>
      <c r="E413" s="547"/>
      <c r="F413" s="548"/>
      <c r="G413" s="549">
        <v>0</v>
      </c>
      <c r="H413" s="550"/>
      <c r="I413" s="551"/>
      <c r="J413" s="358"/>
    </row>
    <row r="414" spans="1:15" x14ac:dyDescent="0.2">
      <c r="A414" s="242">
        <v>1.3</v>
      </c>
      <c r="B414" s="553" t="s">
        <v>418</v>
      </c>
      <c r="C414" s="554"/>
      <c r="D414" s="546">
        <v>0</v>
      </c>
      <c r="E414" s="547"/>
      <c r="F414" s="548"/>
      <c r="G414" s="549">
        <v>0</v>
      </c>
      <c r="H414" s="550"/>
      <c r="I414" s="551"/>
      <c r="J414" s="358"/>
    </row>
    <row r="415" spans="1:15" ht="25.5" customHeight="1" x14ac:dyDescent="0.2">
      <c r="A415" s="263">
        <v>2</v>
      </c>
      <c r="B415" s="606" t="s">
        <v>419</v>
      </c>
      <c r="C415" s="607"/>
      <c r="D415" s="546">
        <v>0</v>
      </c>
      <c r="E415" s="547"/>
      <c r="F415" s="548"/>
      <c r="G415" s="549">
        <v>0</v>
      </c>
      <c r="H415" s="550"/>
      <c r="I415" s="551"/>
      <c r="J415" s="234"/>
    </row>
    <row r="416" spans="1:15" x14ac:dyDescent="0.2">
      <c r="A416" s="263">
        <v>3</v>
      </c>
      <c r="B416" s="559" t="s">
        <v>420</v>
      </c>
      <c r="C416" s="560"/>
      <c r="D416" s="546">
        <v>0</v>
      </c>
      <c r="E416" s="547"/>
      <c r="F416" s="548"/>
      <c r="G416" s="549">
        <v>0</v>
      </c>
      <c r="H416" s="550"/>
      <c r="I416" s="551"/>
      <c r="J416" s="357"/>
    </row>
    <row r="417" spans="1:14" x14ac:dyDescent="0.2">
      <c r="A417" s="263">
        <v>4</v>
      </c>
      <c r="B417" s="559" t="s">
        <v>423</v>
      </c>
      <c r="C417" s="560"/>
      <c r="D417" s="546">
        <v>0</v>
      </c>
      <c r="E417" s="547"/>
      <c r="F417" s="548"/>
      <c r="G417" s="549">
        <v>0</v>
      </c>
      <c r="H417" s="550"/>
      <c r="I417" s="551"/>
      <c r="J417" s="358"/>
    </row>
    <row r="418" spans="1:14" ht="27" customHeight="1" x14ac:dyDescent="0.2">
      <c r="A418" s="242">
        <v>4.0999999999999996</v>
      </c>
      <c r="B418" s="555" t="s">
        <v>424</v>
      </c>
      <c r="C418" s="556"/>
      <c r="D418" s="546">
        <v>0</v>
      </c>
      <c r="E418" s="547"/>
      <c r="F418" s="548"/>
      <c r="G418" s="549">
        <v>0</v>
      </c>
      <c r="H418" s="550"/>
      <c r="I418" s="551"/>
      <c r="J418" s="358"/>
    </row>
    <row r="419" spans="1:14" ht="24" customHeight="1" x14ac:dyDescent="0.2">
      <c r="A419" s="242">
        <v>4.2</v>
      </c>
      <c r="B419" s="555" t="s">
        <v>425</v>
      </c>
      <c r="C419" s="556"/>
      <c r="D419" s="546">
        <v>0</v>
      </c>
      <c r="E419" s="547"/>
      <c r="F419" s="548"/>
      <c r="G419" s="549">
        <v>0</v>
      </c>
      <c r="H419" s="550"/>
      <c r="I419" s="551"/>
      <c r="J419" s="358"/>
    </row>
    <row r="420" spans="1:14" x14ac:dyDescent="0.2">
      <c r="A420" s="242">
        <v>4.3</v>
      </c>
      <c r="B420" s="553" t="s">
        <v>428</v>
      </c>
      <c r="C420" s="554"/>
      <c r="D420" s="546">
        <v>0</v>
      </c>
      <c r="E420" s="547"/>
      <c r="F420" s="548"/>
      <c r="G420" s="549">
        <v>0</v>
      </c>
      <c r="H420" s="550"/>
      <c r="I420" s="551"/>
      <c r="J420" s="234"/>
    </row>
    <row r="421" spans="1:14" x14ac:dyDescent="0.2">
      <c r="A421" s="359"/>
      <c r="B421" s="269"/>
      <c r="C421" s="269"/>
      <c r="D421" s="360"/>
      <c r="E421" s="360"/>
      <c r="F421" s="360"/>
      <c r="G421" s="360"/>
      <c r="H421" s="360"/>
      <c r="I421" s="360"/>
      <c r="J421" s="359"/>
    </row>
    <row r="422" spans="1:14" x14ac:dyDescent="0.2">
      <c r="A422" s="474" t="s">
        <v>426</v>
      </c>
      <c r="B422" s="391"/>
      <c r="C422" s="391"/>
      <c r="D422" s="391"/>
      <c r="E422" s="391"/>
      <c r="F422" s="391"/>
      <c r="G422" s="391"/>
      <c r="H422" s="391"/>
      <c r="I422" s="391"/>
      <c r="J422" s="391"/>
      <c r="K422" s="237"/>
      <c r="L422" s="237"/>
      <c r="M422" s="237"/>
      <c r="N422" s="237"/>
    </row>
    <row r="423" spans="1:14" x14ac:dyDescent="0.2">
      <c r="A423" s="361"/>
      <c r="B423" s="362"/>
      <c r="C423" s="362"/>
      <c r="D423" s="362"/>
      <c r="E423" s="362"/>
      <c r="F423" s="362"/>
      <c r="G423" s="362"/>
      <c r="H423" s="362"/>
      <c r="I423" s="362"/>
      <c r="J423" s="362"/>
    </row>
    <row r="424" spans="1:14" x14ac:dyDescent="0.2">
      <c r="A424" s="232"/>
      <c r="B424" s="231" t="s">
        <v>427</v>
      </c>
      <c r="C424" s="231"/>
      <c r="D424" s="231"/>
      <c r="E424" s="231"/>
      <c r="F424" s="231"/>
      <c r="G424" s="231"/>
      <c r="H424" s="231"/>
      <c r="I424" s="231"/>
      <c r="J424" s="231"/>
    </row>
    <row r="425" spans="1:14" x14ac:dyDescent="0.2">
      <c r="A425" s="363"/>
      <c r="B425" s="364"/>
      <c r="C425" s="231"/>
      <c r="D425" s="231"/>
      <c r="E425" s="231"/>
      <c r="F425" s="231"/>
      <c r="G425" s="231"/>
      <c r="H425" s="231"/>
      <c r="I425" s="231"/>
      <c r="J425" s="231"/>
    </row>
    <row r="426" spans="1:14" x14ac:dyDescent="0.2">
      <c r="A426" s="365" t="s">
        <v>170</v>
      </c>
      <c r="B426" s="561" t="s">
        <v>610</v>
      </c>
      <c r="C426" s="562"/>
      <c r="D426" s="563"/>
      <c r="E426" s="397"/>
      <c r="F426" s="411" t="s">
        <v>439</v>
      </c>
      <c r="G426" s="411"/>
      <c r="H426" s="561" t="s">
        <v>430</v>
      </c>
      <c r="I426" s="562"/>
      <c r="J426" s="563"/>
    </row>
    <row r="427" spans="1:14" x14ac:dyDescent="0.2">
      <c r="A427" s="366">
        <v>1</v>
      </c>
      <c r="B427" s="561"/>
      <c r="C427" s="562"/>
      <c r="D427" s="563"/>
      <c r="E427" s="561"/>
      <c r="F427" s="562"/>
      <c r="G427" s="563"/>
      <c r="H427" s="561"/>
      <c r="I427" s="562"/>
      <c r="J427" s="563"/>
    </row>
    <row r="428" spans="1:14" x14ac:dyDescent="0.2">
      <c r="A428" s="366">
        <v>2</v>
      </c>
      <c r="B428" s="561"/>
      <c r="C428" s="562"/>
      <c r="D428" s="563"/>
      <c r="E428" s="561"/>
      <c r="F428" s="562"/>
      <c r="G428" s="563"/>
      <c r="H428" s="561"/>
      <c r="I428" s="562"/>
      <c r="J428" s="563"/>
    </row>
    <row r="429" spans="1:14" x14ac:dyDescent="0.2">
      <c r="A429" s="366">
        <v>3</v>
      </c>
      <c r="B429" s="561" t="s">
        <v>365</v>
      </c>
      <c r="C429" s="562"/>
      <c r="D429" s="563"/>
      <c r="E429" s="561"/>
      <c r="F429" s="562"/>
      <c r="G429" s="563"/>
      <c r="H429" s="561"/>
      <c r="I429" s="562"/>
      <c r="J429" s="563"/>
    </row>
    <row r="430" spans="1:14" x14ac:dyDescent="0.2">
      <c r="A430" s="232"/>
      <c r="B430" s="231"/>
      <c r="C430" s="231"/>
      <c r="D430" s="231"/>
      <c r="E430" s="231"/>
      <c r="F430" s="231"/>
      <c r="G430" s="231"/>
      <c r="H430" s="231"/>
      <c r="I430" s="231"/>
      <c r="J430" s="231"/>
    </row>
    <row r="431" spans="1:14" x14ac:dyDescent="0.2">
      <c r="A431" s="232"/>
      <c r="B431" s="231" t="s">
        <v>431</v>
      </c>
      <c r="C431" s="231"/>
      <c r="D431" s="231"/>
      <c r="E431" s="231"/>
      <c r="F431" s="231"/>
      <c r="G431" s="231"/>
      <c r="H431" s="231"/>
      <c r="I431" s="231"/>
      <c r="J431" s="231"/>
    </row>
    <row r="432" spans="1:14" ht="9.75" customHeight="1" x14ac:dyDescent="0.2">
      <c r="A432" s="363"/>
      <c r="B432" s="364"/>
      <c r="C432" s="231"/>
      <c r="D432" s="231"/>
      <c r="E432" s="231"/>
      <c r="F432" s="231"/>
      <c r="G432" s="231"/>
      <c r="H432" s="231"/>
      <c r="I432" s="231"/>
      <c r="J432" s="231"/>
    </row>
    <row r="433" spans="1:14" x14ac:dyDescent="0.2">
      <c r="A433" s="365" t="s">
        <v>170</v>
      </c>
      <c r="B433" s="561" t="s">
        <v>291</v>
      </c>
      <c r="C433" s="562"/>
      <c r="D433" s="562"/>
      <c r="E433" s="563"/>
      <c r="F433" s="577" t="s">
        <v>439</v>
      </c>
      <c r="G433" s="578"/>
      <c r="H433" s="577" t="s">
        <v>430</v>
      </c>
      <c r="I433" s="579"/>
      <c r="J433" s="578"/>
    </row>
    <row r="434" spans="1:14" ht="25.5" customHeight="1" x14ac:dyDescent="0.2">
      <c r="A434" s="366">
        <v>1</v>
      </c>
      <c r="B434" s="555" t="s">
        <v>432</v>
      </c>
      <c r="C434" s="641"/>
      <c r="D434" s="641"/>
      <c r="E434" s="556"/>
      <c r="F434" s="557"/>
      <c r="G434" s="558"/>
      <c r="H434" s="565"/>
      <c r="I434" s="566"/>
      <c r="J434" s="558"/>
    </row>
    <row r="435" spans="1:14" ht="22.5" customHeight="1" x14ac:dyDescent="0.2">
      <c r="A435" s="366">
        <v>2</v>
      </c>
      <c r="B435" s="555" t="s">
        <v>433</v>
      </c>
      <c r="C435" s="641"/>
      <c r="D435" s="641"/>
      <c r="E435" s="556"/>
      <c r="F435" s="557"/>
      <c r="G435" s="558"/>
      <c r="H435" s="565"/>
      <c r="I435" s="566"/>
      <c r="J435" s="558"/>
    </row>
    <row r="436" spans="1:14" ht="25.5" customHeight="1" x14ac:dyDescent="0.2">
      <c r="A436" s="366">
        <v>3</v>
      </c>
      <c r="B436" s="555" t="s">
        <v>434</v>
      </c>
      <c r="C436" s="641"/>
      <c r="D436" s="641"/>
      <c r="E436" s="556"/>
      <c r="F436" s="557"/>
      <c r="G436" s="558"/>
      <c r="H436" s="565"/>
      <c r="I436" s="566"/>
      <c r="J436" s="558"/>
    </row>
    <row r="437" spans="1:14" x14ac:dyDescent="0.2">
      <c r="A437" s="366">
        <v>4</v>
      </c>
      <c r="B437" s="553" t="s">
        <v>435</v>
      </c>
      <c r="C437" s="564"/>
      <c r="D437" s="564"/>
      <c r="E437" s="554"/>
      <c r="F437" s="557"/>
      <c r="G437" s="558"/>
      <c r="H437" s="565"/>
      <c r="I437" s="566"/>
      <c r="J437" s="558"/>
    </row>
    <row r="438" spans="1:14" x14ac:dyDescent="0.2">
      <c r="A438" s="366">
        <v>5</v>
      </c>
      <c r="B438" s="561" t="s">
        <v>365</v>
      </c>
      <c r="C438" s="562"/>
      <c r="D438" s="562"/>
      <c r="E438" s="563"/>
      <c r="F438" s="557"/>
      <c r="G438" s="558"/>
      <c r="H438" s="565"/>
      <c r="I438" s="566"/>
      <c r="J438" s="558"/>
    </row>
    <row r="439" spans="1:14" x14ac:dyDescent="0.2">
      <c r="A439" s="232"/>
      <c r="B439" s="231"/>
      <c r="C439" s="231"/>
      <c r="D439" s="231"/>
      <c r="E439" s="231"/>
      <c r="F439" s="231"/>
      <c r="G439" s="231"/>
      <c r="H439" s="231"/>
      <c r="I439" s="231"/>
      <c r="J439" s="231"/>
    </row>
    <row r="440" spans="1:14" x14ac:dyDescent="0.2">
      <c r="A440" s="474" t="s">
        <v>436</v>
      </c>
      <c r="B440" s="391"/>
      <c r="C440" s="391"/>
      <c r="D440" s="391"/>
      <c r="E440" s="391"/>
      <c r="F440" s="391"/>
      <c r="G440" s="391"/>
      <c r="H440" s="391"/>
      <c r="I440" s="391"/>
      <c r="J440" s="391"/>
      <c r="K440" s="237"/>
      <c r="L440" s="237"/>
      <c r="M440" s="237"/>
      <c r="N440" s="237"/>
    </row>
    <row r="441" spans="1:14" x14ac:dyDescent="0.2">
      <c r="A441" s="232"/>
      <c r="B441" s="231"/>
      <c r="C441" s="231"/>
      <c r="D441" s="231"/>
      <c r="E441" s="231"/>
      <c r="F441" s="231"/>
      <c r="G441" s="231"/>
      <c r="H441" s="231"/>
      <c r="I441" s="231"/>
      <c r="J441" s="231"/>
    </row>
    <row r="442" spans="1:14" x14ac:dyDescent="0.2">
      <c r="A442" s="232"/>
      <c r="B442" s="231" t="s">
        <v>437</v>
      </c>
      <c r="C442" s="231"/>
      <c r="D442" s="231"/>
      <c r="E442" s="231"/>
      <c r="F442" s="231"/>
      <c r="G442" s="231"/>
      <c r="H442" s="231"/>
      <c r="I442" s="231"/>
      <c r="J442" s="231"/>
    </row>
    <row r="443" spans="1:14" x14ac:dyDescent="0.2">
      <c r="A443" s="293" t="s">
        <v>68</v>
      </c>
      <c r="B443" s="454" t="s">
        <v>438</v>
      </c>
      <c r="C443" s="455"/>
      <c r="D443" s="456"/>
      <c r="E443" s="581" t="s">
        <v>439</v>
      </c>
      <c r="F443" s="583"/>
      <c r="G443" s="581" t="s">
        <v>430</v>
      </c>
      <c r="H443" s="583"/>
      <c r="I443" s="231"/>
      <c r="J443" s="231"/>
    </row>
    <row r="444" spans="1:14" x14ac:dyDescent="0.2">
      <c r="A444" s="405"/>
      <c r="B444" s="457"/>
      <c r="C444" s="458"/>
      <c r="D444" s="459"/>
      <c r="E444" s="246" t="s">
        <v>440</v>
      </c>
      <c r="F444" s="268" t="s">
        <v>441</v>
      </c>
      <c r="G444" s="246" t="s">
        <v>440</v>
      </c>
      <c r="H444" s="268" t="s">
        <v>441</v>
      </c>
      <c r="I444" s="231"/>
      <c r="J444" s="231"/>
    </row>
    <row r="445" spans="1:14" x14ac:dyDescent="0.2">
      <c r="A445" s="242">
        <v>1</v>
      </c>
      <c r="B445" s="470" t="s">
        <v>442</v>
      </c>
      <c r="C445" s="471"/>
      <c r="D445" s="472"/>
      <c r="E445" s="246"/>
      <c r="F445" s="268"/>
      <c r="G445" s="246"/>
      <c r="H445" s="268"/>
      <c r="I445" s="231"/>
      <c r="J445" s="231"/>
    </row>
    <row r="446" spans="1:14" x14ac:dyDescent="0.2">
      <c r="A446" s="242">
        <v>2</v>
      </c>
      <c r="B446" s="470" t="s">
        <v>443</v>
      </c>
      <c r="C446" s="471"/>
      <c r="D446" s="472"/>
      <c r="E446" s="246"/>
      <c r="F446" s="268"/>
      <c r="G446" s="246"/>
      <c r="H446" s="268"/>
      <c r="I446" s="231"/>
      <c r="J446" s="231"/>
    </row>
    <row r="447" spans="1:14" x14ac:dyDescent="0.2">
      <c r="A447" s="242">
        <v>3</v>
      </c>
      <c r="B447" s="470" t="s">
        <v>444</v>
      </c>
      <c r="C447" s="471"/>
      <c r="D447" s="472"/>
      <c r="E447" s="246"/>
      <c r="F447" s="268"/>
      <c r="G447" s="246"/>
      <c r="H447" s="268"/>
      <c r="I447" s="231"/>
      <c r="J447" s="231"/>
    </row>
    <row r="448" spans="1:14" x14ac:dyDescent="0.2">
      <c r="A448" s="242">
        <v>4</v>
      </c>
      <c r="B448" s="470" t="s">
        <v>138</v>
      </c>
      <c r="C448" s="471"/>
      <c r="D448" s="472"/>
      <c r="E448" s="246"/>
      <c r="F448" s="268"/>
      <c r="G448" s="246"/>
      <c r="H448" s="268"/>
      <c r="I448" s="231"/>
      <c r="J448" s="231"/>
    </row>
    <row r="449" spans="1:10" x14ac:dyDescent="0.2">
      <c r="A449" s="242">
        <v>5</v>
      </c>
      <c r="B449" s="470" t="s">
        <v>137</v>
      </c>
      <c r="C449" s="471"/>
      <c r="D449" s="472"/>
      <c r="E449" s="246"/>
      <c r="F449" s="268"/>
      <c r="G449" s="246"/>
      <c r="H449" s="268"/>
      <c r="I449" s="231"/>
      <c r="J449" s="231"/>
    </row>
    <row r="450" spans="1:10" x14ac:dyDescent="0.2">
      <c r="A450" s="242">
        <v>6</v>
      </c>
      <c r="B450" s="470" t="s">
        <v>139</v>
      </c>
      <c r="C450" s="471"/>
      <c r="D450" s="472"/>
      <c r="E450" s="246"/>
      <c r="F450" s="268"/>
      <c r="G450" s="246"/>
      <c r="H450" s="268"/>
      <c r="I450" s="231"/>
      <c r="J450" s="231"/>
    </row>
    <row r="451" spans="1:10" x14ac:dyDescent="0.2">
      <c r="A451" s="242">
        <v>7</v>
      </c>
      <c r="B451" s="470" t="s">
        <v>445</v>
      </c>
      <c r="C451" s="471"/>
      <c r="D451" s="472"/>
      <c r="E451" s="246"/>
      <c r="F451" s="268"/>
      <c r="G451" s="246"/>
      <c r="H451" s="268"/>
      <c r="I451" s="231"/>
      <c r="J451" s="231"/>
    </row>
    <row r="452" spans="1:10" x14ac:dyDescent="0.2">
      <c r="A452" s="242">
        <v>8</v>
      </c>
      <c r="B452" s="470" t="s">
        <v>142</v>
      </c>
      <c r="C452" s="471"/>
      <c r="D452" s="472"/>
      <c r="E452" s="246"/>
      <c r="F452" s="268"/>
      <c r="G452" s="246"/>
      <c r="H452" s="268"/>
      <c r="I452" s="231"/>
      <c r="J452" s="231"/>
    </row>
    <row r="453" spans="1:10" x14ac:dyDescent="0.2">
      <c r="A453" s="242">
        <v>9</v>
      </c>
      <c r="B453" s="470" t="s">
        <v>446</v>
      </c>
      <c r="C453" s="471"/>
      <c r="D453" s="472"/>
      <c r="E453" s="246"/>
      <c r="F453" s="268"/>
      <c r="G453" s="246"/>
      <c r="H453" s="268"/>
      <c r="I453" s="231"/>
      <c r="J453" s="231"/>
    </row>
    <row r="454" spans="1:10" x14ac:dyDescent="0.2">
      <c r="A454" s="242">
        <v>10</v>
      </c>
      <c r="B454" s="470" t="s">
        <v>143</v>
      </c>
      <c r="C454" s="471"/>
      <c r="D454" s="472"/>
      <c r="E454" s="246"/>
      <c r="F454" s="268"/>
      <c r="G454" s="246"/>
      <c r="H454" s="268"/>
      <c r="I454" s="231"/>
      <c r="J454" s="231"/>
    </row>
    <row r="455" spans="1:10" ht="13.5" customHeight="1" x14ac:dyDescent="0.2">
      <c r="A455" s="242">
        <v>11</v>
      </c>
      <c r="B455" s="470" t="s">
        <v>126</v>
      </c>
      <c r="C455" s="471"/>
      <c r="D455" s="472"/>
      <c r="E455" s="246"/>
      <c r="F455" s="268"/>
      <c r="G455" s="246"/>
      <c r="H455" s="268"/>
      <c r="I455" s="231"/>
      <c r="J455" s="231"/>
    </row>
    <row r="456" spans="1:10" x14ac:dyDescent="0.2">
      <c r="A456" s="242">
        <v>12</v>
      </c>
      <c r="B456" s="470" t="s">
        <v>447</v>
      </c>
      <c r="C456" s="471"/>
      <c r="D456" s="472"/>
      <c r="E456" s="246"/>
      <c r="F456" s="268"/>
      <c r="G456" s="246"/>
      <c r="H456" s="268"/>
      <c r="I456" s="231"/>
      <c r="J456" s="231"/>
    </row>
    <row r="457" spans="1:10" x14ac:dyDescent="0.2">
      <c r="A457" s="242">
        <v>13</v>
      </c>
      <c r="B457" s="470" t="s">
        <v>448</v>
      </c>
      <c r="C457" s="471"/>
      <c r="D457" s="472"/>
      <c r="E457" s="246"/>
      <c r="F457" s="268"/>
      <c r="G457" s="246"/>
      <c r="H457" s="268"/>
      <c r="I457" s="231"/>
      <c r="J457" s="231"/>
    </row>
    <row r="458" spans="1:10" x14ac:dyDescent="0.2">
      <c r="A458" s="242">
        <v>14</v>
      </c>
      <c r="B458" s="470" t="s">
        <v>127</v>
      </c>
      <c r="C458" s="471"/>
      <c r="D458" s="472"/>
      <c r="E458" s="246"/>
      <c r="F458" s="268"/>
      <c r="G458" s="246"/>
      <c r="H458" s="268"/>
      <c r="I458" s="231"/>
      <c r="J458" s="231"/>
    </row>
    <row r="459" spans="1:10" x14ac:dyDescent="0.2">
      <c r="A459" s="242">
        <v>15</v>
      </c>
      <c r="B459" s="470" t="s">
        <v>449</v>
      </c>
      <c r="C459" s="471"/>
      <c r="D459" s="472"/>
      <c r="E459" s="246"/>
      <c r="F459" s="268"/>
      <c r="G459" s="246"/>
      <c r="H459" s="268"/>
      <c r="I459" s="231"/>
      <c r="J459" s="231"/>
    </row>
    <row r="460" spans="1:10" x14ac:dyDescent="0.2">
      <c r="A460" s="242">
        <v>16</v>
      </c>
      <c r="B460" s="470" t="s">
        <v>450</v>
      </c>
      <c r="C460" s="471"/>
      <c r="D460" s="472"/>
      <c r="E460" s="246"/>
      <c r="F460" s="268"/>
      <c r="G460" s="246"/>
      <c r="H460" s="268"/>
      <c r="I460" s="231"/>
      <c r="J460" s="231"/>
    </row>
    <row r="461" spans="1:10" x14ac:dyDescent="0.2">
      <c r="A461" s="242">
        <v>17</v>
      </c>
      <c r="B461" s="470" t="s">
        <v>1</v>
      </c>
      <c r="C461" s="471"/>
      <c r="D461" s="472"/>
      <c r="E461" s="246"/>
      <c r="F461" s="268"/>
      <c r="G461" s="246"/>
      <c r="H461" s="268"/>
      <c r="I461" s="231"/>
      <c r="J461" s="231"/>
    </row>
    <row r="462" spans="1:10" x14ac:dyDescent="0.2">
      <c r="A462" s="242">
        <v>18</v>
      </c>
      <c r="B462" s="470" t="s">
        <v>132</v>
      </c>
      <c r="C462" s="471"/>
      <c r="D462" s="472"/>
      <c r="E462" s="246"/>
      <c r="F462" s="268"/>
      <c r="G462" s="246"/>
      <c r="H462" s="268"/>
      <c r="I462" s="231"/>
      <c r="J462" s="231"/>
    </row>
    <row r="463" spans="1:10" x14ac:dyDescent="0.2">
      <c r="A463" s="242">
        <v>19</v>
      </c>
      <c r="B463" s="470" t="s">
        <v>451</v>
      </c>
      <c r="C463" s="471"/>
      <c r="D463" s="472"/>
      <c r="E463" s="246"/>
      <c r="F463" s="268"/>
      <c r="G463" s="246"/>
      <c r="H463" s="268"/>
      <c r="I463" s="231"/>
      <c r="J463" s="231"/>
    </row>
    <row r="464" spans="1:10" x14ac:dyDescent="0.2">
      <c r="A464" s="242">
        <v>20</v>
      </c>
      <c r="B464" s="470" t="s">
        <v>452</v>
      </c>
      <c r="C464" s="471"/>
      <c r="D464" s="472"/>
      <c r="E464" s="246"/>
      <c r="F464" s="268"/>
      <c r="G464" s="246"/>
      <c r="H464" s="268"/>
      <c r="I464" s="231"/>
      <c r="J464" s="231"/>
    </row>
    <row r="465" spans="1:10" x14ac:dyDescent="0.2">
      <c r="A465" s="242">
        <v>21</v>
      </c>
      <c r="B465" s="470"/>
      <c r="C465" s="471"/>
      <c r="D465" s="472"/>
      <c r="E465" s="246"/>
      <c r="F465" s="268"/>
      <c r="G465" s="246"/>
      <c r="H465" s="268"/>
      <c r="I465" s="231"/>
      <c r="J465" s="231"/>
    </row>
    <row r="466" spans="1:10" x14ac:dyDescent="0.2">
      <c r="A466" s="242">
        <v>22</v>
      </c>
      <c r="B466" s="470"/>
      <c r="C466" s="471"/>
      <c r="D466" s="472"/>
      <c r="E466" s="246"/>
      <c r="F466" s="268"/>
      <c r="G466" s="246"/>
      <c r="H466" s="268"/>
      <c r="I466" s="231"/>
      <c r="J466" s="231"/>
    </row>
    <row r="467" spans="1:10" x14ac:dyDescent="0.2">
      <c r="A467" s="242">
        <v>23</v>
      </c>
      <c r="B467" s="470" t="s">
        <v>365</v>
      </c>
      <c r="C467" s="471"/>
      <c r="D467" s="471"/>
      <c r="E467" s="343">
        <v>0</v>
      </c>
      <c r="F467" s="343">
        <v>0</v>
      </c>
      <c r="G467" s="343">
        <v>0</v>
      </c>
      <c r="H467" s="344">
        <v>0</v>
      </c>
      <c r="I467" s="231"/>
      <c r="J467" s="231"/>
    </row>
    <row r="468" spans="1:10" x14ac:dyDescent="0.2">
      <c r="A468" s="256"/>
      <c r="B468" s="367"/>
      <c r="C468" s="367"/>
      <c r="D468" s="367"/>
      <c r="E468" s="346"/>
      <c r="F468" s="346"/>
      <c r="G468" s="346"/>
      <c r="H468" s="346"/>
      <c r="I468" s="231"/>
      <c r="J468" s="231"/>
    </row>
    <row r="469" spans="1:10" x14ac:dyDescent="0.2">
      <c r="A469" s="232"/>
      <c r="B469" s="231" t="s">
        <v>453</v>
      </c>
      <c r="C469" s="231"/>
      <c r="D469" s="231"/>
      <c r="E469" s="231"/>
      <c r="F469" s="231"/>
      <c r="G469" s="231"/>
      <c r="H469" s="231"/>
      <c r="I469" s="231"/>
      <c r="J469" s="231"/>
    </row>
    <row r="470" spans="1:10" x14ac:dyDescent="0.2">
      <c r="A470" s="363"/>
      <c r="B470" s="364"/>
      <c r="C470" s="231"/>
      <c r="D470" s="231"/>
      <c r="E470" s="231"/>
      <c r="F470" s="231"/>
      <c r="G470" s="231"/>
      <c r="H470" s="231"/>
      <c r="I470" s="231"/>
      <c r="J470" s="231"/>
    </row>
    <row r="471" spans="1:10" x14ac:dyDescent="0.2">
      <c r="A471" s="365" t="s">
        <v>170</v>
      </c>
      <c r="B471" s="561" t="s">
        <v>438</v>
      </c>
      <c r="C471" s="562"/>
      <c r="D471" s="562"/>
      <c r="E471" s="563"/>
      <c r="F471" s="577" t="s">
        <v>439</v>
      </c>
      <c r="G471" s="578"/>
      <c r="H471" s="577" t="s">
        <v>430</v>
      </c>
      <c r="I471" s="579"/>
      <c r="J471" s="578"/>
    </row>
    <row r="472" spans="1:10" x14ac:dyDescent="0.2">
      <c r="A472" s="366">
        <v>1</v>
      </c>
      <c r="B472" s="642" t="s">
        <v>454</v>
      </c>
      <c r="C472" s="643"/>
      <c r="D472" s="643"/>
      <c r="E472" s="644"/>
      <c r="F472" s="557"/>
      <c r="G472" s="558"/>
      <c r="H472" s="565"/>
      <c r="I472" s="566"/>
      <c r="J472" s="558"/>
    </row>
    <row r="473" spans="1:10" x14ac:dyDescent="0.2">
      <c r="A473" s="366">
        <v>2</v>
      </c>
      <c r="B473" s="479" t="s">
        <v>455</v>
      </c>
      <c r="C473" s="480"/>
      <c r="D473" s="480"/>
      <c r="E473" s="481"/>
      <c r="F473" s="557"/>
      <c r="G473" s="558"/>
      <c r="H473" s="565"/>
      <c r="I473" s="566"/>
      <c r="J473" s="558"/>
    </row>
    <row r="474" spans="1:10" x14ac:dyDescent="0.2">
      <c r="A474" s="366">
        <v>3</v>
      </c>
      <c r="B474" s="642" t="s">
        <v>133</v>
      </c>
      <c r="C474" s="643"/>
      <c r="D474" s="643"/>
      <c r="E474" s="644"/>
      <c r="F474" s="557"/>
      <c r="G474" s="558"/>
      <c r="H474" s="565"/>
      <c r="I474" s="566"/>
      <c r="J474" s="558"/>
    </row>
    <row r="475" spans="1:10" x14ac:dyDescent="0.2">
      <c r="A475" s="366">
        <v>4</v>
      </c>
      <c r="B475" s="642"/>
      <c r="C475" s="643"/>
      <c r="D475" s="643"/>
      <c r="E475" s="644"/>
      <c r="F475" s="557"/>
      <c r="G475" s="558"/>
      <c r="H475" s="565"/>
      <c r="I475" s="566"/>
      <c r="J475" s="558"/>
    </row>
    <row r="476" spans="1:10" x14ac:dyDescent="0.2">
      <c r="A476" s="366">
        <v>5</v>
      </c>
      <c r="B476" s="559" t="s">
        <v>365</v>
      </c>
      <c r="C476" s="580"/>
      <c r="D476" s="580"/>
      <c r="E476" s="560"/>
      <c r="F476" s="557"/>
      <c r="G476" s="558"/>
      <c r="H476" s="565"/>
      <c r="I476" s="566"/>
      <c r="J476" s="558"/>
    </row>
    <row r="477" spans="1:10" x14ac:dyDescent="0.2">
      <c r="A477" s="232"/>
      <c r="B477" s="231"/>
      <c r="C477" s="231"/>
      <c r="D477" s="231"/>
      <c r="E477" s="231"/>
      <c r="F477" s="231"/>
      <c r="G477" s="231"/>
      <c r="H477" s="231"/>
      <c r="I477" s="231"/>
      <c r="J477" s="231"/>
    </row>
    <row r="478" spans="1:10" x14ac:dyDescent="0.2">
      <c r="A478" s="232"/>
      <c r="B478" s="231" t="s">
        <v>456</v>
      </c>
      <c r="C478" s="231"/>
      <c r="D478" s="231"/>
      <c r="E478" s="231"/>
      <c r="F478" s="231"/>
      <c r="G478" s="231"/>
      <c r="H478" s="231"/>
      <c r="I478" s="231"/>
      <c r="J478" s="231"/>
    </row>
    <row r="479" spans="1:10" x14ac:dyDescent="0.2">
      <c r="A479" s="232"/>
      <c r="B479" s="231"/>
      <c r="C479" s="231"/>
      <c r="D479" s="231"/>
      <c r="E479" s="231"/>
      <c r="F479" s="231"/>
      <c r="G479" s="231"/>
      <c r="H479" s="231"/>
      <c r="I479" s="231"/>
      <c r="J479" s="231"/>
    </row>
    <row r="480" spans="1:10" ht="12.75" customHeight="1" x14ac:dyDescent="0.2">
      <c r="A480" s="645" t="s">
        <v>368</v>
      </c>
      <c r="B480" s="646"/>
      <c r="C480" s="646"/>
      <c r="D480" s="646"/>
      <c r="E480" s="647"/>
      <c r="F480" s="651" t="s">
        <v>611</v>
      </c>
      <c r="G480" s="581" t="s">
        <v>612</v>
      </c>
      <c r="H480" s="582"/>
      <c r="I480" s="582"/>
      <c r="J480" s="583"/>
    </row>
    <row r="481" spans="1:14" s="265" customFormat="1" ht="21" customHeight="1" x14ac:dyDescent="0.2">
      <c r="A481" s="648"/>
      <c r="B481" s="649"/>
      <c r="C481" s="649"/>
      <c r="D481" s="649"/>
      <c r="E481" s="650"/>
      <c r="F481" s="652"/>
      <c r="G481" s="630" t="s">
        <v>457</v>
      </c>
      <c r="H481" s="632"/>
      <c r="I481" s="630" t="s">
        <v>458</v>
      </c>
      <c r="J481" s="632"/>
    </row>
    <row r="482" spans="1:14" x14ac:dyDescent="0.2">
      <c r="A482" s="553" t="s">
        <v>613</v>
      </c>
      <c r="B482" s="564"/>
      <c r="C482" s="564"/>
      <c r="D482" s="564"/>
      <c r="E482" s="554"/>
      <c r="F482" s="284"/>
      <c r="G482" s="242"/>
      <c r="H482" s="242"/>
      <c r="I482" s="242"/>
      <c r="J482" s="242"/>
    </row>
    <row r="483" spans="1:14" x14ac:dyDescent="0.2">
      <c r="A483" s="553" t="s">
        <v>614</v>
      </c>
      <c r="B483" s="564"/>
      <c r="C483" s="564"/>
      <c r="D483" s="564"/>
      <c r="E483" s="554"/>
      <c r="F483" s="284"/>
      <c r="G483" s="242"/>
      <c r="H483" s="242"/>
      <c r="I483" s="242"/>
      <c r="J483" s="242"/>
    </row>
    <row r="484" spans="1:14" x14ac:dyDescent="0.2">
      <c r="A484" s="553" t="s">
        <v>615</v>
      </c>
      <c r="B484" s="564"/>
      <c r="C484" s="564"/>
      <c r="D484" s="564"/>
      <c r="E484" s="554"/>
      <c r="F484" s="284"/>
      <c r="G484" s="242"/>
      <c r="H484" s="242"/>
      <c r="I484" s="242"/>
      <c r="J484" s="242"/>
    </row>
    <row r="485" spans="1:14" x14ac:dyDescent="0.2">
      <c r="A485" s="561" t="s">
        <v>70</v>
      </c>
      <c r="B485" s="562"/>
      <c r="C485" s="562"/>
      <c r="D485" s="562"/>
      <c r="E485" s="563"/>
      <c r="F485" s="368">
        <v>0</v>
      </c>
      <c r="G485" s="242">
        <v>0</v>
      </c>
      <c r="H485" s="242"/>
      <c r="I485" s="242">
        <v>0</v>
      </c>
      <c r="J485" s="242"/>
    </row>
    <row r="486" spans="1:14" x14ac:dyDescent="0.2">
      <c r="A486" s="269"/>
      <c r="B486" s="269"/>
      <c r="C486" s="269"/>
      <c r="D486" s="269"/>
      <c r="E486" s="269"/>
      <c r="F486" s="359"/>
      <c r="G486" s="256"/>
      <c r="H486" s="256"/>
      <c r="I486" s="256"/>
      <c r="J486" s="256"/>
    </row>
    <row r="487" spans="1:14" x14ac:dyDescent="0.2">
      <c r="A487" s="474" t="s">
        <v>459</v>
      </c>
      <c r="B487" s="391"/>
      <c r="C487" s="391"/>
      <c r="D487" s="391"/>
      <c r="E487" s="391"/>
      <c r="F487" s="391"/>
      <c r="G487" s="391"/>
      <c r="H487" s="391"/>
      <c r="I487" s="391"/>
      <c r="J487" s="391"/>
      <c r="K487" s="237"/>
      <c r="L487" s="237"/>
      <c r="M487" s="237"/>
      <c r="N487" s="237"/>
    </row>
    <row r="488" spans="1:14" x14ac:dyDescent="0.2">
      <c r="A488" s="232"/>
      <c r="B488" s="231"/>
      <c r="C488" s="231"/>
      <c r="D488" s="231"/>
      <c r="E488" s="231"/>
      <c r="F488" s="231"/>
      <c r="G488" s="231"/>
      <c r="H488" s="231"/>
      <c r="I488" s="231"/>
      <c r="J488" s="231"/>
    </row>
    <row r="489" spans="1:14" x14ac:dyDescent="0.2">
      <c r="A489" s="293" t="s">
        <v>68</v>
      </c>
      <c r="B489" s="454" t="s">
        <v>60</v>
      </c>
      <c r="C489" s="455"/>
      <c r="D489" s="456"/>
      <c r="E489" s="246" t="s">
        <v>460</v>
      </c>
      <c r="F489" s="246"/>
      <c r="G489" s="246" t="s">
        <v>461</v>
      </c>
      <c r="H489" s="246"/>
      <c r="I489" s="231"/>
      <c r="J489" s="231"/>
    </row>
    <row r="490" spans="1:14" x14ac:dyDescent="0.2">
      <c r="A490" s="242">
        <v>1</v>
      </c>
      <c r="B490" s="341" t="s">
        <v>462</v>
      </c>
      <c r="C490" s="342"/>
      <c r="D490" s="419"/>
      <c r="E490" s="402"/>
      <c r="F490" s="279"/>
      <c r="G490" s="402"/>
      <c r="H490" s="279"/>
      <c r="I490" s="231"/>
      <c r="J490" s="231"/>
    </row>
    <row r="491" spans="1:14" x14ac:dyDescent="0.2">
      <c r="A491" s="242">
        <v>2</v>
      </c>
      <c r="B491" s="341" t="s">
        <v>463</v>
      </c>
      <c r="C491" s="342"/>
      <c r="D491" s="419"/>
      <c r="E491" s="402"/>
      <c r="F491" s="279"/>
      <c r="G491" s="402"/>
      <c r="H491" s="279"/>
      <c r="I491" s="231"/>
      <c r="J491" s="231"/>
    </row>
    <row r="492" spans="1:14" x14ac:dyDescent="0.2">
      <c r="A492" s="242">
        <v>3</v>
      </c>
      <c r="B492" s="341" t="s">
        <v>464</v>
      </c>
      <c r="C492" s="342"/>
      <c r="D492" s="342"/>
      <c r="E492" s="402">
        <v>0</v>
      </c>
      <c r="F492" s="279"/>
      <c r="G492" s="402">
        <v>0</v>
      </c>
      <c r="H492" s="279"/>
      <c r="I492" s="231"/>
      <c r="J492" s="231"/>
    </row>
    <row r="493" spans="1:14" x14ac:dyDescent="0.2">
      <c r="A493" s="232"/>
      <c r="B493" s="473" t="s">
        <v>616</v>
      </c>
      <c r="C493" s="473"/>
      <c r="D493" s="473"/>
      <c r="E493" s="473"/>
      <c r="F493" s="473"/>
      <c r="G493" s="473"/>
      <c r="H493" s="473"/>
      <c r="I493" s="473"/>
      <c r="J493" s="231"/>
    </row>
    <row r="494" spans="1:14" ht="8.25" customHeight="1" x14ac:dyDescent="0.2">
      <c r="A494" s="392"/>
      <c r="B494" s="392"/>
      <c r="C494" s="392"/>
      <c r="D494" s="392"/>
      <c r="E494" s="392"/>
      <c r="F494" s="392"/>
      <c r="G494" s="392"/>
      <c r="H494" s="392"/>
      <c r="I494" s="392"/>
      <c r="J494" s="392"/>
      <c r="K494" s="234"/>
      <c r="L494" s="234"/>
      <c r="M494" s="234"/>
      <c r="N494" s="234"/>
    </row>
    <row r="495" spans="1:14" ht="11.25" customHeight="1" x14ac:dyDescent="0.2">
      <c r="A495" s="608"/>
      <c r="B495" s="608"/>
      <c r="C495" s="608"/>
      <c r="D495" s="608"/>
      <c r="E495" s="608"/>
      <c r="F495" s="608"/>
      <c r="G495" s="608"/>
      <c r="H495" s="608"/>
      <c r="I495" s="608"/>
      <c r="J495" s="608"/>
      <c r="K495" s="234"/>
      <c r="L495" s="234"/>
      <c r="M495" s="234"/>
      <c r="N495" s="234"/>
    </row>
    <row r="496" spans="1:14" ht="12" customHeight="1" x14ac:dyDescent="0.2">
      <c r="A496" s="608"/>
      <c r="B496" s="608"/>
      <c r="C496" s="608"/>
      <c r="D496" s="608"/>
      <c r="E496" s="608"/>
      <c r="F496" s="608"/>
      <c r="G496" s="608"/>
      <c r="H496" s="608"/>
      <c r="I496" s="608"/>
      <c r="J496" s="608"/>
      <c r="K496" s="234"/>
      <c r="L496" s="234"/>
      <c r="M496" s="234"/>
      <c r="N496" s="234"/>
    </row>
    <row r="497" spans="1:14" ht="11.25" customHeight="1" x14ac:dyDescent="0.2">
      <c r="A497" s="608"/>
      <c r="B497" s="608"/>
      <c r="C497" s="608"/>
      <c r="D497" s="608"/>
      <c r="E497" s="608"/>
      <c r="F497" s="608"/>
      <c r="G497" s="608"/>
      <c r="H497" s="608"/>
      <c r="I497" s="608"/>
      <c r="J497" s="608"/>
      <c r="K497" s="234"/>
      <c r="L497" s="234"/>
      <c r="M497" s="234"/>
      <c r="N497" s="234"/>
    </row>
    <row r="498" spans="1:14" ht="12" customHeight="1" x14ac:dyDescent="0.2">
      <c r="A498" s="608"/>
      <c r="B498" s="608"/>
      <c r="C498" s="608"/>
      <c r="D498" s="608"/>
      <c r="E498" s="608"/>
      <c r="F498" s="608"/>
      <c r="G498" s="608"/>
      <c r="H498" s="608"/>
      <c r="I498" s="608"/>
      <c r="J498" s="608"/>
      <c r="K498" s="234"/>
      <c r="L498" s="234"/>
      <c r="M498" s="234"/>
      <c r="N498" s="234"/>
    </row>
    <row r="499" spans="1:14" x14ac:dyDescent="0.2">
      <c r="A499" s="610"/>
      <c r="B499" s="610"/>
      <c r="C499" s="610"/>
      <c r="D499" s="610"/>
      <c r="E499" s="610"/>
      <c r="F499" s="610"/>
      <c r="G499" s="610"/>
      <c r="H499" s="610"/>
      <c r="I499" s="610"/>
      <c r="J499" s="610"/>
      <c r="K499" s="258"/>
      <c r="L499" s="258"/>
      <c r="M499" s="258"/>
      <c r="N499" s="258"/>
    </row>
    <row r="500" spans="1:14" x14ac:dyDescent="0.2">
      <c r="A500" s="616" t="s">
        <v>465</v>
      </c>
      <c r="B500" s="616"/>
      <c r="C500" s="616"/>
      <c r="D500" s="616"/>
      <c r="E500" s="616"/>
      <c r="F500" s="616"/>
      <c r="G500" s="616"/>
      <c r="H500" s="616"/>
      <c r="I500" s="616"/>
      <c r="J500" s="616"/>
      <c r="K500" s="238"/>
      <c r="L500" s="238"/>
      <c r="M500" s="238"/>
      <c r="N500" s="238"/>
    </row>
    <row r="501" spans="1:14" x14ac:dyDescent="0.2">
      <c r="A501" s="369"/>
      <c r="B501" s="369"/>
      <c r="C501" s="369"/>
      <c r="D501" s="369"/>
      <c r="E501" s="369"/>
      <c r="F501" s="369"/>
      <c r="G501" s="369"/>
      <c r="H501" s="369"/>
      <c r="I501" s="369"/>
      <c r="J501" s="369"/>
    </row>
    <row r="502" spans="1:14" x14ac:dyDescent="0.2">
      <c r="A502" s="369"/>
      <c r="B502" s="613" t="s">
        <v>466</v>
      </c>
      <c r="C502" s="613"/>
      <c r="D502" s="613"/>
      <c r="E502" s="613"/>
      <c r="F502" s="613"/>
      <c r="G502" s="613"/>
      <c r="H502" s="613"/>
      <c r="I502" s="369"/>
      <c r="J502" s="369"/>
    </row>
    <row r="503" spans="1:14" x14ac:dyDescent="0.2">
      <c r="A503" s="232"/>
      <c r="B503" s="231"/>
      <c r="C503" s="231"/>
      <c r="D503" s="231"/>
      <c r="E503" s="231"/>
      <c r="F503" s="231"/>
      <c r="G503" s="231"/>
      <c r="H503" s="231"/>
      <c r="I503" s="231"/>
      <c r="J503" s="231"/>
    </row>
    <row r="504" spans="1:14" ht="25.5" customHeight="1" x14ac:dyDescent="0.2">
      <c r="A504" s="541" t="s">
        <v>60</v>
      </c>
      <c r="B504" s="541"/>
      <c r="C504" s="541" t="s">
        <v>467</v>
      </c>
      <c r="D504" s="541"/>
      <c r="E504" s="611" t="s">
        <v>468</v>
      </c>
      <c r="F504" s="611"/>
      <c r="G504" s="611" t="s">
        <v>469</v>
      </c>
      <c r="H504" s="611"/>
      <c r="I504" s="541" t="s">
        <v>168</v>
      </c>
      <c r="J504" s="541"/>
    </row>
    <row r="505" spans="1:14" x14ac:dyDescent="0.2">
      <c r="A505" s="609" t="s">
        <v>470</v>
      </c>
      <c r="B505" s="609"/>
      <c r="C505" s="541"/>
      <c r="D505" s="541"/>
      <c r="E505" s="540"/>
      <c r="F505" s="540"/>
      <c r="G505" s="540"/>
      <c r="H505" s="540"/>
      <c r="I505" s="540"/>
      <c r="J505" s="540"/>
    </row>
    <row r="506" spans="1:14" ht="24" customHeight="1" x14ac:dyDescent="0.2">
      <c r="A506" s="555" t="s">
        <v>471</v>
      </c>
      <c r="B506" s="556"/>
      <c r="C506" s="541"/>
      <c r="D506" s="541"/>
      <c r="E506" s="540"/>
      <c r="F506" s="540"/>
      <c r="G506" s="540"/>
      <c r="H506" s="540"/>
      <c r="I506" s="540"/>
      <c r="J506" s="540"/>
    </row>
    <row r="507" spans="1:14" x14ac:dyDescent="0.2">
      <c r="A507" s="609" t="s">
        <v>472</v>
      </c>
      <c r="B507" s="609"/>
      <c r="C507" s="541"/>
      <c r="D507" s="541"/>
      <c r="E507" s="540"/>
      <c r="F507" s="540"/>
      <c r="G507" s="540"/>
      <c r="H507" s="540"/>
      <c r="I507" s="540"/>
      <c r="J507" s="540"/>
    </row>
    <row r="508" spans="1:14" x14ac:dyDescent="0.2">
      <c r="A508" s="338"/>
      <c r="B508" s="338"/>
      <c r="C508" s="269"/>
      <c r="D508" s="269"/>
      <c r="E508" s="370"/>
      <c r="F508" s="370"/>
      <c r="G508" s="370"/>
      <c r="H508" s="370"/>
      <c r="I508" s="370"/>
      <c r="J508" s="370"/>
    </row>
    <row r="509" spans="1:14" x14ac:dyDescent="0.2">
      <c r="A509" s="338"/>
      <c r="B509" s="568" t="s">
        <v>577</v>
      </c>
      <c r="C509" s="568"/>
      <c r="D509" s="568"/>
      <c r="E509" s="568"/>
      <c r="F509" s="568"/>
      <c r="G509" s="568"/>
      <c r="H509" s="568"/>
      <c r="I509" s="568"/>
      <c r="J509" s="568"/>
      <c r="K509" s="568"/>
      <c r="L509" s="568"/>
      <c r="M509" s="568"/>
      <c r="N509" s="568"/>
    </row>
    <row r="510" spans="1:14" x14ac:dyDescent="0.2">
      <c r="A510" s="338"/>
      <c r="B510" s="338"/>
      <c r="C510" s="338"/>
      <c r="D510" s="338"/>
      <c r="E510" s="338"/>
      <c r="F510" s="338"/>
      <c r="G510" s="338"/>
      <c r="H510" s="338"/>
      <c r="I510" s="338"/>
      <c r="J510" s="338"/>
    </row>
    <row r="511" spans="1:14" x14ac:dyDescent="0.2">
      <c r="A511" s="232"/>
      <c r="B511" s="619" t="s">
        <v>473</v>
      </c>
      <c r="C511" s="619"/>
      <c r="D511" s="619"/>
      <c r="E511" s="619"/>
      <c r="F511" s="619"/>
      <c r="G511" s="619"/>
      <c r="H511" s="231"/>
      <c r="I511" s="231"/>
      <c r="J511" s="231"/>
    </row>
    <row r="512" spans="1:14" x14ac:dyDescent="0.2">
      <c r="A512" s="232"/>
      <c r="B512" s="371"/>
      <c r="C512" s="371"/>
      <c r="D512" s="371"/>
      <c r="E512" s="371"/>
      <c r="F512" s="371"/>
      <c r="G512" s="371"/>
      <c r="H512" s="231"/>
      <c r="I512" s="231"/>
      <c r="J512" s="231"/>
    </row>
    <row r="513" spans="1:14" x14ac:dyDescent="0.2">
      <c r="A513" s="617" t="s">
        <v>527</v>
      </c>
      <c r="B513" s="617"/>
      <c r="C513" s="617"/>
      <c r="D513" s="617"/>
      <c r="E513" s="617"/>
      <c r="F513" s="617"/>
      <c r="G513" s="617"/>
      <c r="H513" s="617"/>
      <c r="I513" s="617"/>
      <c r="J513" s="617"/>
      <c r="K513" s="617"/>
      <c r="L513" s="617"/>
      <c r="M513" s="617"/>
      <c r="N513" s="617"/>
    </row>
    <row r="514" spans="1:14" x14ac:dyDescent="0.2">
      <c r="A514" s="372"/>
      <c r="B514" s="373"/>
      <c r="C514" s="231"/>
      <c r="D514" s="231"/>
      <c r="E514" s="231"/>
      <c r="F514" s="374"/>
      <c r="G514" s="374"/>
      <c r="H514" s="374"/>
      <c r="I514" s="231"/>
      <c r="J514" s="231"/>
    </row>
    <row r="515" spans="1:14" x14ac:dyDescent="0.2">
      <c r="A515" s="365" t="s">
        <v>170</v>
      </c>
      <c r="B515" s="541" t="s">
        <v>474</v>
      </c>
      <c r="C515" s="541"/>
      <c r="D515" s="541"/>
      <c r="E515" s="541"/>
      <c r="F515" s="614" t="s">
        <v>429</v>
      </c>
      <c r="G515" s="614"/>
      <c r="H515" s="614" t="s">
        <v>430</v>
      </c>
      <c r="I515" s="614"/>
      <c r="J515" s="614"/>
    </row>
    <row r="516" spans="1:14" x14ac:dyDescent="0.2">
      <c r="A516" s="366">
        <v>1</v>
      </c>
      <c r="B516" s="615" t="s">
        <v>475</v>
      </c>
      <c r="C516" s="615"/>
      <c r="D516" s="615"/>
      <c r="E516" s="615"/>
      <c r="F516" s="618"/>
      <c r="G516" s="618"/>
      <c r="H516" s="618"/>
      <c r="I516" s="618"/>
      <c r="J516" s="618"/>
    </row>
    <row r="517" spans="1:14" x14ac:dyDescent="0.2">
      <c r="A517" s="366">
        <v>2</v>
      </c>
      <c r="B517" s="635" t="s">
        <v>476</v>
      </c>
      <c r="C517" s="636"/>
      <c r="D517" s="636"/>
      <c r="E517" s="637"/>
      <c r="F517" s="618"/>
      <c r="G517" s="618"/>
      <c r="H517" s="618"/>
      <c r="I517" s="618"/>
      <c r="J517" s="618"/>
    </row>
    <row r="518" spans="1:14" x14ac:dyDescent="0.2">
      <c r="A518" s="366">
        <v>3</v>
      </c>
      <c r="B518" s="615" t="s">
        <v>477</v>
      </c>
      <c r="C518" s="615"/>
      <c r="D518" s="615"/>
      <c r="E518" s="615"/>
      <c r="F518" s="618"/>
      <c r="G518" s="618"/>
      <c r="H518" s="618"/>
      <c r="I518" s="618"/>
      <c r="J518" s="618"/>
    </row>
    <row r="519" spans="1:14" x14ac:dyDescent="0.2">
      <c r="A519" s="366">
        <v>4</v>
      </c>
      <c r="B519" s="640" t="s">
        <v>365</v>
      </c>
      <c r="C519" s="640"/>
      <c r="D519" s="640"/>
      <c r="E519" s="640"/>
      <c r="F519" s="618">
        <f>SUM(F516:G518)</f>
        <v>0</v>
      </c>
      <c r="G519" s="618"/>
      <c r="H519" s="618">
        <f>SUM(H516:J518)</f>
        <v>0</v>
      </c>
      <c r="I519" s="618"/>
      <c r="J519" s="618"/>
    </row>
    <row r="520" spans="1:14" x14ac:dyDescent="0.2">
      <c r="A520" s="338"/>
      <c r="B520" s="338"/>
      <c r="C520" s="338"/>
      <c r="D520" s="338"/>
      <c r="E520" s="338"/>
      <c r="F520" s="338"/>
      <c r="G520" s="338"/>
      <c r="H520" s="338"/>
      <c r="I520" s="338"/>
      <c r="J520" s="338"/>
    </row>
    <row r="521" spans="1:14" ht="27" customHeight="1" x14ac:dyDescent="0.2">
      <c r="A521" s="338"/>
      <c r="B521" s="639" t="s">
        <v>485</v>
      </c>
      <c r="C521" s="639"/>
      <c r="D521" s="639"/>
      <c r="E521" s="639"/>
      <c r="F521" s="639"/>
      <c r="G521" s="639"/>
      <c r="H521" s="639"/>
      <c r="I521" s="639"/>
      <c r="J521" s="639"/>
      <c r="K521" s="351"/>
      <c r="L521" s="351"/>
      <c r="M521" s="351"/>
      <c r="N521" s="351"/>
    </row>
    <row r="522" spans="1:14" x14ac:dyDescent="0.2">
      <c r="A522" s="338"/>
      <c r="B522" s="338"/>
      <c r="C522" s="338"/>
      <c r="D522" s="338"/>
      <c r="E522" s="338"/>
      <c r="F522" s="338"/>
      <c r="G522" s="338"/>
      <c r="H522" s="338"/>
      <c r="I522" s="338"/>
      <c r="J522" s="338"/>
    </row>
    <row r="523" spans="1:14" x14ac:dyDescent="0.2">
      <c r="A523" s="232"/>
      <c r="B523" s="619" t="s">
        <v>478</v>
      </c>
      <c r="C523" s="619"/>
      <c r="D523" s="619"/>
      <c r="E523" s="619"/>
      <c r="F523" s="619"/>
      <c r="G523" s="619"/>
      <c r="H523" s="231"/>
      <c r="I523" s="231"/>
      <c r="J523" s="231"/>
    </row>
    <row r="524" spans="1:14" x14ac:dyDescent="0.2">
      <c r="A524" s="232"/>
      <c r="B524" s="371"/>
      <c r="C524" s="371"/>
      <c r="D524" s="371"/>
      <c r="E524" s="371"/>
      <c r="F524" s="371"/>
      <c r="G524" s="371"/>
      <c r="H524" s="231"/>
      <c r="I524" s="231"/>
      <c r="J524" s="231"/>
    </row>
    <row r="525" spans="1:14" ht="38.25" customHeight="1" x14ac:dyDescent="0.2">
      <c r="A525" s="280" t="s">
        <v>68</v>
      </c>
      <c r="B525" s="544" t="s">
        <v>479</v>
      </c>
      <c r="C525" s="545"/>
      <c r="D525" s="612" t="s">
        <v>480</v>
      </c>
      <c r="E525" s="612"/>
      <c r="F525" s="612" t="s">
        <v>481</v>
      </c>
      <c r="G525" s="612"/>
      <c r="H525" s="638" t="s">
        <v>482</v>
      </c>
      <c r="I525" s="638"/>
      <c r="J525" s="348"/>
    </row>
    <row r="526" spans="1:14" x14ac:dyDescent="0.2">
      <c r="A526" s="277">
        <v>1</v>
      </c>
      <c r="B526" s="553"/>
      <c r="C526" s="554"/>
      <c r="D526" s="620"/>
      <c r="E526" s="620"/>
      <c r="F526" s="612"/>
      <c r="G526" s="612"/>
      <c r="H526" s="620"/>
      <c r="I526" s="620"/>
      <c r="J526" s="231"/>
    </row>
    <row r="527" spans="1:14" x14ac:dyDescent="0.2">
      <c r="A527" s="277">
        <v>2</v>
      </c>
      <c r="B527" s="553"/>
      <c r="C527" s="554"/>
      <c r="D527" s="620"/>
      <c r="E527" s="620"/>
      <c r="F527" s="620"/>
      <c r="G527" s="620"/>
      <c r="H527" s="620"/>
      <c r="I527" s="620"/>
      <c r="J527" s="231"/>
    </row>
    <row r="528" spans="1:14" x14ac:dyDescent="0.2">
      <c r="A528" s="232"/>
      <c r="B528" s="231"/>
      <c r="C528" s="231"/>
      <c r="D528" s="231"/>
      <c r="E528" s="231"/>
      <c r="F528" s="231"/>
      <c r="G528" s="231"/>
      <c r="H528" s="231"/>
      <c r="I528" s="231"/>
      <c r="J528" s="231"/>
    </row>
    <row r="529" spans="1:14" x14ac:dyDescent="0.2">
      <c r="A529" s="629" t="s">
        <v>483</v>
      </c>
      <c r="B529" s="629"/>
      <c r="C529" s="629"/>
      <c r="D529" s="629"/>
      <c r="E529" s="629"/>
      <c r="F529" s="629"/>
      <c r="G529" s="629"/>
      <c r="H529" s="629"/>
      <c r="I529" s="629"/>
      <c r="J529" s="629"/>
      <c r="K529" s="237"/>
      <c r="L529" s="237"/>
      <c r="M529" s="237"/>
      <c r="N529" s="237"/>
    </row>
    <row r="530" spans="1:14" x14ac:dyDescent="0.2">
      <c r="A530" s="232"/>
      <c r="B530" s="231"/>
      <c r="C530" s="231"/>
      <c r="D530" s="231"/>
      <c r="E530" s="231"/>
      <c r="F530" s="231"/>
      <c r="G530" s="231"/>
      <c r="H530" s="231"/>
      <c r="I530" s="231"/>
      <c r="J530" s="231"/>
    </row>
    <row r="531" spans="1:14" ht="12.75" customHeight="1" x14ac:dyDescent="0.2">
      <c r="A531" s="621" t="s">
        <v>484</v>
      </c>
      <c r="B531" s="621"/>
      <c r="C531" s="621"/>
      <c r="D531" s="621"/>
      <c r="E531" s="621"/>
      <c r="F531" s="621"/>
      <c r="G531" s="621"/>
      <c r="H531" s="621"/>
      <c r="I531" s="621"/>
      <c r="J531" s="621"/>
    </row>
    <row r="532" spans="1:14" x14ac:dyDescent="0.2">
      <c r="A532" s="621"/>
      <c r="B532" s="621"/>
      <c r="C532" s="621"/>
      <c r="D532" s="621"/>
      <c r="E532" s="621"/>
      <c r="F532" s="621"/>
      <c r="G532" s="621"/>
      <c r="H532" s="621"/>
      <c r="I532" s="621"/>
      <c r="J532" s="621"/>
    </row>
    <row r="533" spans="1:14" x14ac:dyDescent="0.2">
      <c r="A533" s="608"/>
      <c r="B533" s="608"/>
      <c r="C533" s="608"/>
      <c r="D533" s="608"/>
      <c r="E533" s="608"/>
      <c r="F533" s="608"/>
      <c r="G533" s="608"/>
      <c r="H533" s="608"/>
      <c r="I533" s="608"/>
      <c r="J533" s="608"/>
      <c r="K533" s="234"/>
      <c r="L533" s="234"/>
      <c r="M533" s="234"/>
      <c r="N533" s="234"/>
    </row>
    <row r="534" spans="1:14" x14ac:dyDescent="0.2">
      <c r="A534" s="608"/>
      <c r="B534" s="608"/>
      <c r="C534" s="608"/>
      <c r="D534" s="608"/>
      <c r="E534" s="608"/>
      <c r="F534" s="608"/>
      <c r="G534" s="608"/>
      <c r="H534" s="608"/>
      <c r="I534" s="608"/>
      <c r="J534" s="608"/>
      <c r="K534" s="234"/>
      <c r="L534" s="234"/>
      <c r="M534" s="234"/>
      <c r="N534" s="234"/>
    </row>
    <row r="535" spans="1:14" x14ac:dyDescent="0.2">
      <c r="A535" s="608"/>
      <c r="B535" s="608"/>
      <c r="C535" s="608"/>
      <c r="D535" s="608"/>
      <c r="E535" s="608"/>
      <c r="F535" s="608"/>
      <c r="G535" s="608"/>
      <c r="H535" s="608"/>
      <c r="I535" s="608"/>
      <c r="J535" s="608"/>
      <c r="K535" s="234"/>
      <c r="L535" s="234"/>
      <c r="M535" s="234"/>
      <c r="N535" s="234"/>
    </row>
    <row r="536" spans="1:14" x14ac:dyDescent="0.2">
      <c r="A536" s="608"/>
      <c r="B536" s="608"/>
      <c r="C536" s="608"/>
      <c r="D536" s="608"/>
      <c r="E536" s="608"/>
      <c r="F536" s="608"/>
      <c r="G536" s="608"/>
      <c r="H536" s="608"/>
      <c r="I536" s="608"/>
      <c r="J536" s="608"/>
      <c r="K536" s="234"/>
      <c r="L536" s="234"/>
      <c r="M536" s="234"/>
      <c r="N536" s="234"/>
    </row>
    <row r="537" spans="1:14" x14ac:dyDescent="0.2">
      <c r="A537" s="608"/>
      <c r="B537" s="608"/>
      <c r="C537" s="608"/>
      <c r="D537" s="608"/>
      <c r="E537" s="608"/>
      <c r="F537" s="608"/>
      <c r="G537" s="608"/>
      <c r="H537" s="608"/>
      <c r="I537" s="608"/>
      <c r="J537" s="608"/>
      <c r="K537" s="234"/>
      <c r="L537" s="234"/>
      <c r="M537" s="234"/>
      <c r="N537" s="234"/>
    </row>
    <row r="538" spans="1:14" x14ac:dyDescent="0.2">
      <c r="A538" s="232"/>
      <c r="B538" s="231"/>
      <c r="C538" s="231"/>
      <c r="D538" s="231"/>
      <c r="E538" s="231"/>
      <c r="F538" s="231"/>
      <c r="G538" s="231"/>
      <c r="H538" s="231"/>
      <c r="I538" s="231"/>
      <c r="J538" s="231"/>
      <c r="K538" s="258"/>
      <c r="L538" s="258"/>
      <c r="M538" s="258"/>
      <c r="N538" s="258"/>
    </row>
    <row r="539" spans="1:14" x14ac:dyDescent="0.2">
      <c r="A539" s="629" t="s">
        <v>486</v>
      </c>
      <c r="B539" s="629"/>
      <c r="C539" s="629"/>
      <c r="D539" s="629"/>
      <c r="E539" s="629"/>
      <c r="F539" s="629"/>
      <c r="G539" s="629"/>
      <c r="H539" s="629"/>
      <c r="I539" s="629"/>
      <c r="J539" s="629"/>
      <c r="K539" s="237"/>
      <c r="L539" s="237"/>
      <c r="M539" s="237"/>
      <c r="N539" s="237"/>
    </row>
    <row r="540" spans="1:14" x14ac:dyDescent="0.2">
      <c r="A540" s="232"/>
      <c r="B540" s="231"/>
      <c r="C540" s="231"/>
      <c r="D540" s="231"/>
      <c r="E540" s="231"/>
      <c r="F540" s="231"/>
      <c r="G540" s="231"/>
      <c r="H540" s="231"/>
      <c r="I540" s="231"/>
      <c r="J540" s="231"/>
    </row>
    <row r="541" spans="1:14" ht="12.75" customHeight="1" x14ac:dyDescent="0.2">
      <c r="A541" s="621" t="s">
        <v>487</v>
      </c>
      <c r="B541" s="621"/>
      <c r="C541" s="621"/>
      <c r="D541" s="621"/>
      <c r="E541" s="621"/>
      <c r="F541" s="621"/>
      <c r="G541" s="621"/>
      <c r="H541" s="621"/>
      <c r="I541" s="621"/>
      <c r="J541" s="621"/>
      <c r="K541" s="375"/>
      <c r="L541" s="375"/>
      <c r="M541" s="375"/>
      <c r="N541" s="375"/>
    </row>
    <row r="542" spans="1:14" x14ac:dyDescent="0.2">
      <c r="A542" s="621"/>
      <c r="B542" s="621"/>
      <c r="C542" s="621"/>
      <c r="D542" s="621"/>
      <c r="E542" s="621"/>
      <c r="F542" s="621"/>
      <c r="G542" s="621"/>
      <c r="H542" s="621"/>
      <c r="I542" s="621"/>
      <c r="J542" s="621"/>
      <c r="K542" s="375"/>
      <c r="L542" s="375"/>
      <c r="M542" s="375"/>
      <c r="N542" s="375"/>
    </row>
    <row r="543" spans="1:14" x14ac:dyDescent="0.2">
      <c r="A543" s="608"/>
      <c r="B543" s="608"/>
      <c r="C543" s="608"/>
      <c r="D543" s="608"/>
      <c r="E543" s="608"/>
      <c r="F543" s="608"/>
      <c r="G543" s="608"/>
      <c r="H543" s="608"/>
      <c r="I543" s="608"/>
      <c r="J543" s="608"/>
      <c r="K543" s="234"/>
      <c r="L543" s="234"/>
      <c r="M543" s="234"/>
      <c r="N543" s="234"/>
    </row>
    <row r="544" spans="1:14" x14ac:dyDescent="0.2">
      <c r="A544" s="608"/>
      <c r="B544" s="608"/>
      <c r="C544" s="608"/>
      <c r="D544" s="608"/>
      <c r="E544" s="608"/>
      <c r="F544" s="608"/>
      <c r="G544" s="608"/>
      <c r="H544" s="608"/>
      <c r="I544" s="608"/>
      <c r="J544" s="608"/>
      <c r="K544" s="258"/>
      <c r="L544" s="258"/>
      <c r="M544" s="258"/>
      <c r="N544" s="258"/>
    </row>
    <row r="545" spans="1:15" x14ac:dyDescent="0.2">
      <c r="A545" s="608"/>
      <c r="B545" s="608"/>
      <c r="C545" s="608"/>
      <c r="D545" s="608"/>
      <c r="E545" s="608"/>
      <c r="F545" s="608"/>
      <c r="G545" s="608"/>
      <c r="H545" s="608"/>
      <c r="I545" s="608"/>
      <c r="J545" s="608"/>
      <c r="K545" s="258"/>
      <c r="L545" s="258"/>
      <c r="M545" s="258"/>
      <c r="N545" s="258"/>
      <c r="O545" s="258"/>
    </row>
    <row r="546" spans="1:15" x14ac:dyDescent="0.2">
      <c r="A546" s="608"/>
      <c r="B546" s="608"/>
      <c r="C546" s="608"/>
      <c r="D546" s="608"/>
      <c r="E546" s="608"/>
      <c r="F546" s="608"/>
      <c r="G546" s="608"/>
      <c r="H546" s="608"/>
      <c r="I546" s="608"/>
      <c r="J546" s="608"/>
      <c r="K546" s="258"/>
      <c r="L546" s="258"/>
      <c r="M546" s="258"/>
      <c r="N546" s="258"/>
    </row>
    <row r="547" spans="1:15" x14ac:dyDescent="0.2">
      <c r="A547" s="608"/>
      <c r="B547" s="608"/>
      <c r="C547" s="608"/>
      <c r="D547" s="608"/>
      <c r="E547" s="608"/>
      <c r="F547" s="608"/>
      <c r="G547" s="608"/>
      <c r="H547" s="608"/>
      <c r="I547" s="608"/>
      <c r="J547" s="608"/>
      <c r="K547" s="258"/>
      <c r="L547" s="258"/>
      <c r="M547" s="258"/>
      <c r="N547" s="258"/>
    </row>
    <row r="548" spans="1:15" x14ac:dyDescent="0.2">
      <c r="A548" s="608"/>
      <c r="B548" s="608"/>
      <c r="C548" s="608"/>
      <c r="D548" s="608"/>
      <c r="E548" s="608"/>
      <c r="F548" s="608"/>
      <c r="G548" s="608"/>
      <c r="H548" s="608"/>
      <c r="I548" s="608"/>
      <c r="J548" s="608"/>
      <c r="K548" s="258"/>
      <c r="L548" s="258"/>
      <c r="M548" s="258"/>
      <c r="N548" s="258"/>
    </row>
    <row r="549" spans="1:15" x14ac:dyDescent="0.2">
      <c r="A549" s="338"/>
      <c r="B549" s="338"/>
      <c r="C549" s="338"/>
      <c r="D549" s="338"/>
      <c r="E549" s="338"/>
      <c r="F549" s="338"/>
      <c r="G549" s="338"/>
      <c r="H549" s="338"/>
      <c r="I549" s="338"/>
      <c r="J549" s="338"/>
      <c r="K549" s="258"/>
      <c r="L549" s="258"/>
      <c r="M549" s="258"/>
      <c r="N549" s="258"/>
    </row>
    <row r="550" spans="1:15" s="290" customFormat="1" x14ac:dyDescent="0.2">
      <c r="A550" s="622" t="s">
        <v>488</v>
      </c>
      <c r="B550" s="622"/>
      <c r="C550" s="622"/>
      <c r="D550" s="622"/>
      <c r="E550" s="622"/>
      <c r="F550" s="622"/>
      <c r="G550" s="622"/>
      <c r="H550" s="622"/>
      <c r="I550" s="622"/>
      <c r="J550" s="622"/>
      <c r="K550" s="376"/>
      <c r="L550" s="376"/>
      <c r="M550" s="376"/>
      <c r="N550" s="376"/>
    </row>
    <row r="551" spans="1:15" x14ac:dyDescent="0.2">
      <c r="A551" s="338"/>
      <c r="B551" s="338"/>
      <c r="C551" s="338"/>
      <c r="D551" s="338"/>
      <c r="E551" s="338"/>
      <c r="F551" s="338"/>
      <c r="G551" s="338"/>
      <c r="H551" s="338"/>
      <c r="I551" s="338"/>
      <c r="J551" s="338"/>
    </row>
    <row r="552" spans="1:15" x14ac:dyDescent="0.2">
      <c r="A552" s="627" t="s">
        <v>170</v>
      </c>
      <c r="B552" s="623" t="s">
        <v>60</v>
      </c>
      <c r="C552" s="625" t="s">
        <v>285</v>
      </c>
      <c r="D552" s="581" t="s">
        <v>526</v>
      </c>
      <c r="E552" s="582"/>
      <c r="F552" s="582"/>
      <c r="G552" s="582"/>
      <c r="H552" s="582"/>
      <c r="I552" s="582"/>
      <c r="J552" s="582"/>
      <c r="K552" s="582"/>
      <c r="L552" s="582"/>
      <c r="M552" s="582"/>
      <c r="N552" s="539" t="s">
        <v>289</v>
      </c>
    </row>
    <row r="553" spans="1:15" s="2" customFormat="1" ht="48" x14ac:dyDescent="0.2">
      <c r="A553" s="628"/>
      <c r="B553" s="624"/>
      <c r="C553" s="626"/>
      <c r="D553" s="377" t="s">
        <v>525</v>
      </c>
      <c r="E553" s="377" t="s">
        <v>489</v>
      </c>
      <c r="F553" s="377" t="s">
        <v>490</v>
      </c>
      <c r="G553" s="377" t="s">
        <v>491</v>
      </c>
      <c r="H553" s="377" t="s">
        <v>492</v>
      </c>
      <c r="I553" s="377" t="s">
        <v>493</v>
      </c>
      <c r="J553" s="378" t="s">
        <v>494</v>
      </c>
      <c r="K553" s="377" t="s">
        <v>495</v>
      </c>
      <c r="L553" s="377" t="s">
        <v>496</v>
      </c>
      <c r="M553" s="379" t="s">
        <v>497</v>
      </c>
      <c r="N553" s="539"/>
    </row>
    <row r="554" spans="1:15" x14ac:dyDescent="0.2">
      <c r="A554" s="380">
        <v>1</v>
      </c>
      <c r="B554" s="381" t="s">
        <v>498</v>
      </c>
      <c r="C554" s="345"/>
      <c r="D554" s="345"/>
      <c r="E554" s="345"/>
      <c r="F554" s="345"/>
      <c r="G554" s="345"/>
      <c r="H554" s="345"/>
      <c r="I554" s="345"/>
      <c r="J554" s="345"/>
      <c r="K554" s="382"/>
      <c r="L554" s="382"/>
      <c r="M554" s="382">
        <f>SUM(D554:L554)</f>
        <v>0</v>
      </c>
      <c r="N554" s="382">
        <f>SUM(C554+M554)</f>
        <v>0</v>
      </c>
    </row>
    <row r="555" spans="1:15" x14ac:dyDescent="0.2">
      <c r="A555" s="383">
        <v>1.1000000000000001</v>
      </c>
      <c r="B555" s="384" t="s">
        <v>499</v>
      </c>
      <c r="C555" s="345"/>
      <c r="D555" s="345"/>
      <c r="E555" s="345"/>
      <c r="F555" s="345"/>
      <c r="G555" s="345"/>
      <c r="H555" s="345"/>
      <c r="I555" s="345"/>
      <c r="J555" s="345"/>
      <c r="K555" s="382"/>
      <c r="L555" s="382"/>
      <c r="M555" s="382">
        <f t="shared" ref="M555:M565" si="0">SUM(D555:L555)</f>
        <v>0</v>
      </c>
      <c r="N555" s="382">
        <f t="shared" ref="N555:N565" si="1">SUM(C555+M555)</f>
        <v>0</v>
      </c>
    </row>
    <row r="556" spans="1:15" x14ac:dyDescent="0.2">
      <c r="A556" s="383">
        <v>1.2</v>
      </c>
      <c r="B556" s="384" t="s">
        <v>327</v>
      </c>
      <c r="C556" s="345"/>
      <c r="D556" s="345"/>
      <c r="E556" s="345"/>
      <c r="F556" s="345"/>
      <c r="G556" s="345"/>
      <c r="H556" s="345"/>
      <c r="I556" s="345"/>
      <c r="J556" s="345"/>
      <c r="K556" s="382"/>
      <c r="L556" s="382"/>
      <c r="M556" s="382">
        <f t="shared" si="0"/>
        <v>0</v>
      </c>
      <c r="N556" s="382">
        <f t="shared" si="1"/>
        <v>0</v>
      </c>
    </row>
    <row r="557" spans="1:15" ht="24" x14ac:dyDescent="0.2">
      <c r="A557" s="383" t="s">
        <v>19</v>
      </c>
      <c r="B557" s="385" t="s">
        <v>500</v>
      </c>
      <c r="C557" s="345"/>
      <c r="D557" s="345"/>
      <c r="E557" s="345"/>
      <c r="F557" s="345"/>
      <c r="G557" s="345"/>
      <c r="H557" s="345"/>
      <c r="I557" s="345"/>
      <c r="J557" s="345"/>
      <c r="K557" s="382"/>
      <c r="L557" s="382"/>
      <c r="M557" s="382">
        <f t="shared" si="0"/>
        <v>0</v>
      </c>
      <c r="N557" s="382">
        <f t="shared" si="1"/>
        <v>0</v>
      </c>
    </row>
    <row r="558" spans="1:15" x14ac:dyDescent="0.2">
      <c r="A558" s="383" t="s">
        <v>20</v>
      </c>
      <c r="B558" s="384" t="s">
        <v>501</v>
      </c>
      <c r="C558" s="345"/>
      <c r="D558" s="345"/>
      <c r="E558" s="345"/>
      <c r="F558" s="345"/>
      <c r="G558" s="345"/>
      <c r="H558" s="345"/>
      <c r="I558" s="345"/>
      <c r="J558" s="345"/>
      <c r="K558" s="382"/>
      <c r="L558" s="382"/>
      <c r="M558" s="382">
        <f t="shared" si="0"/>
        <v>0</v>
      </c>
      <c r="N558" s="382">
        <f t="shared" si="1"/>
        <v>0</v>
      </c>
    </row>
    <row r="559" spans="1:15" ht="24" x14ac:dyDescent="0.2">
      <c r="A559" s="383">
        <v>1.3</v>
      </c>
      <c r="B559" s="386" t="s">
        <v>502</v>
      </c>
      <c r="C559" s="345"/>
      <c r="D559" s="345"/>
      <c r="E559" s="345"/>
      <c r="F559" s="345"/>
      <c r="G559" s="345"/>
      <c r="H559" s="345"/>
      <c r="I559" s="345"/>
      <c r="J559" s="345"/>
      <c r="K559" s="382"/>
      <c r="L559" s="382"/>
      <c r="M559" s="382">
        <f t="shared" si="0"/>
        <v>0</v>
      </c>
      <c r="N559" s="382">
        <f t="shared" si="1"/>
        <v>0</v>
      </c>
    </row>
    <row r="560" spans="1:15" x14ac:dyDescent="0.2">
      <c r="A560" s="383">
        <v>1.4</v>
      </c>
      <c r="B560" s="384" t="s">
        <v>169</v>
      </c>
      <c r="C560" s="345"/>
      <c r="D560" s="345"/>
      <c r="E560" s="345"/>
      <c r="F560" s="345"/>
      <c r="G560" s="345"/>
      <c r="H560" s="345"/>
      <c r="I560" s="345"/>
      <c r="J560" s="345"/>
      <c r="K560" s="382"/>
      <c r="L560" s="382"/>
      <c r="M560" s="382">
        <f t="shared" si="0"/>
        <v>0</v>
      </c>
      <c r="N560" s="382">
        <f t="shared" si="1"/>
        <v>0</v>
      </c>
    </row>
    <row r="561" spans="1:14" x14ac:dyDescent="0.2">
      <c r="A561" s="383">
        <v>1.5</v>
      </c>
      <c r="B561" s="384" t="s">
        <v>503</v>
      </c>
      <c r="C561" s="345"/>
      <c r="D561" s="345"/>
      <c r="E561" s="345"/>
      <c r="F561" s="345"/>
      <c r="G561" s="345"/>
      <c r="H561" s="345"/>
      <c r="I561" s="345"/>
      <c r="J561" s="345"/>
      <c r="K561" s="382"/>
      <c r="L561" s="382"/>
      <c r="M561" s="382">
        <f t="shared" si="0"/>
        <v>0</v>
      </c>
      <c r="N561" s="382">
        <f t="shared" si="1"/>
        <v>0</v>
      </c>
    </row>
    <row r="562" spans="1:14" ht="24" x14ac:dyDescent="0.2">
      <c r="A562" s="383">
        <v>1.6</v>
      </c>
      <c r="B562" s="386" t="s">
        <v>504</v>
      </c>
      <c r="C562" s="345"/>
      <c r="D562" s="345"/>
      <c r="E562" s="345"/>
      <c r="F562" s="345"/>
      <c r="G562" s="345"/>
      <c r="H562" s="345"/>
      <c r="I562" s="345"/>
      <c r="J562" s="345"/>
      <c r="K562" s="382"/>
      <c r="L562" s="382"/>
      <c r="M562" s="382">
        <f t="shared" si="0"/>
        <v>0</v>
      </c>
      <c r="N562" s="382">
        <f t="shared" si="1"/>
        <v>0</v>
      </c>
    </row>
    <row r="563" spans="1:14" x14ac:dyDescent="0.2">
      <c r="A563" s="383">
        <v>1.7</v>
      </c>
      <c r="B563" s="384" t="s">
        <v>176</v>
      </c>
      <c r="C563" s="345"/>
      <c r="D563" s="345"/>
      <c r="E563" s="345"/>
      <c r="F563" s="345"/>
      <c r="G563" s="345"/>
      <c r="H563" s="345"/>
      <c r="I563" s="345"/>
      <c r="J563" s="345"/>
      <c r="K563" s="382"/>
      <c r="L563" s="382"/>
      <c r="M563" s="382">
        <f t="shared" si="0"/>
        <v>0</v>
      </c>
      <c r="N563" s="382">
        <f t="shared" si="1"/>
        <v>0</v>
      </c>
    </row>
    <row r="564" spans="1:14" x14ac:dyDescent="0.2">
      <c r="A564" s="383">
        <v>1.8</v>
      </c>
      <c r="B564" s="384" t="s">
        <v>505</v>
      </c>
      <c r="C564" s="345"/>
      <c r="D564" s="345"/>
      <c r="E564" s="345"/>
      <c r="F564" s="345"/>
      <c r="G564" s="345"/>
      <c r="H564" s="345"/>
      <c r="I564" s="345"/>
      <c r="J564" s="345"/>
      <c r="K564" s="382"/>
      <c r="L564" s="382"/>
      <c r="M564" s="382">
        <f t="shared" si="0"/>
        <v>0</v>
      </c>
      <c r="N564" s="382">
        <f t="shared" si="1"/>
        <v>0</v>
      </c>
    </row>
    <row r="565" spans="1:14" x14ac:dyDescent="0.2">
      <c r="A565" s="383">
        <v>1.9</v>
      </c>
      <c r="B565" s="384" t="s">
        <v>506</v>
      </c>
      <c r="C565" s="345"/>
      <c r="D565" s="345"/>
      <c r="E565" s="345"/>
      <c r="F565" s="345"/>
      <c r="G565" s="345"/>
      <c r="H565" s="345"/>
      <c r="I565" s="345"/>
      <c r="J565" s="345"/>
      <c r="K565" s="382"/>
      <c r="L565" s="382"/>
      <c r="M565" s="382">
        <f t="shared" si="0"/>
        <v>0</v>
      </c>
      <c r="N565" s="382">
        <f t="shared" si="1"/>
        <v>0</v>
      </c>
    </row>
    <row r="566" spans="1:14" x14ac:dyDescent="0.2">
      <c r="A566" s="383" t="s">
        <v>507</v>
      </c>
      <c r="B566" s="381" t="s">
        <v>508</v>
      </c>
      <c r="C566" s="345">
        <f>SUM(C555:C565)</f>
        <v>0</v>
      </c>
      <c r="D566" s="345">
        <f t="shared" ref="D566:M566" si="2">SUM(D555:D565)</f>
        <v>0</v>
      </c>
      <c r="E566" s="345">
        <f t="shared" si="2"/>
        <v>0</v>
      </c>
      <c r="F566" s="345">
        <f t="shared" si="2"/>
        <v>0</v>
      </c>
      <c r="G566" s="345">
        <f t="shared" si="2"/>
        <v>0</v>
      </c>
      <c r="H566" s="345">
        <f t="shared" si="2"/>
        <v>0</v>
      </c>
      <c r="I566" s="345">
        <f t="shared" si="2"/>
        <v>0</v>
      </c>
      <c r="J566" s="345">
        <f t="shared" si="2"/>
        <v>0</v>
      </c>
      <c r="K566" s="345">
        <f t="shared" si="2"/>
        <v>0</v>
      </c>
      <c r="L566" s="345">
        <f t="shared" si="2"/>
        <v>0</v>
      </c>
      <c r="M566" s="345">
        <f t="shared" si="2"/>
        <v>0</v>
      </c>
      <c r="N566" s="345">
        <f>SUM(N555:N565)</f>
        <v>0</v>
      </c>
    </row>
    <row r="567" spans="1:14" x14ac:dyDescent="0.2">
      <c r="A567" s="380">
        <v>2</v>
      </c>
      <c r="B567" s="381" t="s">
        <v>98</v>
      </c>
      <c r="C567" s="345"/>
      <c r="D567" s="345"/>
      <c r="E567" s="345"/>
      <c r="F567" s="345"/>
      <c r="G567" s="345"/>
      <c r="H567" s="345"/>
      <c r="I567" s="345"/>
      <c r="J567" s="345"/>
      <c r="K567" s="382"/>
      <c r="L567" s="382"/>
      <c r="M567" s="382"/>
      <c r="N567" s="382"/>
    </row>
    <row r="568" spans="1:14" x14ac:dyDescent="0.2">
      <c r="A568" s="383">
        <v>2.1</v>
      </c>
      <c r="B568" s="384" t="s">
        <v>509</v>
      </c>
      <c r="C568" s="345"/>
      <c r="D568" s="345"/>
      <c r="E568" s="345"/>
      <c r="F568" s="345"/>
      <c r="G568" s="345"/>
      <c r="H568" s="345"/>
      <c r="I568" s="345"/>
      <c r="J568" s="345"/>
      <c r="K568" s="382"/>
      <c r="L568" s="382"/>
      <c r="M568" s="382">
        <f>SUM(D568:L568)</f>
        <v>0</v>
      </c>
      <c r="N568" s="382">
        <f>SUM(C568+M568)</f>
        <v>0</v>
      </c>
    </row>
    <row r="569" spans="1:14" ht="24" x14ac:dyDescent="0.2">
      <c r="A569" s="383">
        <v>2.2000000000000002</v>
      </c>
      <c r="B569" s="386" t="s">
        <v>510</v>
      </c>
      <c r="C569" s="345"/>
      <c r="D569" s="345"/>
      <c r="E569" s="345"/>
      <c r="F569" s="345"/>
      <c r="G569" s="345"/>
      <c r="H569" s="345"/>
      <c r="I569" s="345"/>
      <c r="J569" s="345"/>
      <c r="K569" s="382"/>
      <c r="L569" s="382"/>
      <c r="M569" s="382">
        <f t="shared" ref="M569:M581" si="3">SUM(D569:L569)</f>
        <v>0</v>
      </c>
      <c r="N569" s="382">
        <f t="shared" ref="N569:N581" si="4">SUM(C569+M569)</f>
        <v>0</v>
      </c>
    </row>
    <row r="570" spans="1:14" ht="24" x14ac:dyDescent="0.2">
      <c r="A570" s="383" t="s">
        <v>511</v>
      </c>
      <c r="B570" s="386" t="s">
        <v>512</v>
      </c>
      <c r="C570" s="345"/>
      <c r="D570" s="345"/>
      <c r="E570" s="345"/>
      <c r="F570" s="345"/>
      <c r="G570" s="345"/>
      <c r="H570" s="345"/>
      <c r="I570" s="345"/>
      <c r="J570" s="345"/>
      <c r="K570" s="382"/>
      <c r="L570" s="382"/>
      <c r="M570" s="382">
        <f t="shared" si="3"/>
        <v>0</v>
      </c>
      <c r="N570" s="382">
        <f t="shared" si="4"/>
        <v>0</v>
      </c>
    </row>
    <row r="571" spans="1:14" x14ac:dyDescent="0.2">
      <c r="A571" s="383" t="s">
        <v>513</v>
      </c>
      <c r="B571" s="384" t="s">
        <v>514</v>
      </c>
      <c r="C571" s="345"/>
      <c r="D571" s="345"/>
      <c r="E571" s="345"/>
      <c r="F571" s="345"/>
      <c r="G571" s="345"/>
      <c r="H571" s="345"/>
      <c r="I571" s="345"/>
      <c r="J571" s="345"/>
      <c r="K571" s="382"/>
      <c r="L571" s="382"/>
      <c r="M571" s="382">
        <f t="shared" si="3"/>
        <v>0</v>
      </c>
      <c r="N571" s="382">
        <f t="shared" si="4"/>
        <v>0</v>
      </c>
    </row>
    <row r="572" spans="1:14" x14ac:dyDescent="0.2">
      <c r="A572" s="383">
        <v>2.2999999999999998</v>
      </c>
      <c r="B572" s="384" t="s">
        <v>515</v>
      </c>
      <c r="C572" s="345"/>
      <c r="D572" s="345"/>
      <c r="E572" s="345"/>
      <c r="F572" s="345"/>
      <c r="G572" s="345"/>
      <c r="H572" s="345"/>
      <c r="I572" s="345"/>
      <c r="J572" s="345"/>
      <c r="K572" s="382"/>
      <c r="L572" s="382"/>
      <c r="M572" s="382">
        <f t="shared" si="3"/>
        <v>0</v>
      </c>
      <c r="N572" s="382">
        <f t="shared" si="4"/>
        <v>0</v>
      </c>
    </row>
    <row r="573" spans="1:14" x14ac:dyDescent="0.2">
      <c r="A573" s="383">
        <v>2.4</v>
      </c>
      <c r="B573" s="384" t="s">
        <v>516</v>
      </c>
      <c r="C573" s="345"/>
      <c r="D573" s="345"/>
      <c r="E573" s="345"/>
      <c r="F573" s="345"/>
      <c r="G573" s="345"/>
      <c r="H573" s="345"/>
      <c r="I573" s="345"/>
      <c r="J573" s="345"/>
      <c r="K573" s="382"/>
      <c r="L573" s="382"/>
      <c r="M573" s="382">
        <f t="shared" si="3"/>
        <v>0</v>
      </c>
      <c r="N573" s="382">
        <f t="shared" si="4"/>
        <v>0</v>
      </c>
    </row>
    <row r="574" spans="1:14" x14ac:dyDescent="0.2">
      <c r="A574" s="383">
        <v>2.5</v>
      </c>
      <c r="B574" s="384" t="s">
        <v>342</v>
      </c>
      <c r="C574" s="345"/>
      <c r="D574" s="345"/>
      <c r="E574" s="345"/>
      <c r="F574" s="345"/>
      <c r="G574" s="345"/>
      <c r="H574" s="345"/>
      <c r="I574" s="345"/>
      <c r="J574" s="345"/>
      <c r="K574" s="382"/>
      <c r="L574" s="382"/>
      <c r="M574" s="382">
        <f t="shared" si="3"/>
        <v>0</v>
      </c>
      <c r="N574" s="382">
        <f t="shared" si="4"/>
        <v>0</v>
      </c>
    </row>
    <row r="575" spans="1:14" x14ac:dyDescent="0.2">
      <c r="A575" s="383">
        <v>2.6</v>
      </c>
      <c r="B575" s="384" t="s">
        <v>343</v>
      </c>
      <c r="C575" s="345"/>
      <c r="D575" s="345"/>
      <c r="E575" s="345"/>
      <c r="F575" s="345"/>
      <c r="G575" s="345"/>
      <c r="H575" s="345"/>
      <c r="I575" s="345"/>
      <c r="J575" s="345"/>
      <c r="K575" s="382"/>
      <c r="L575" s="382"/>
      <c r="M575" s="382">
        <f t="shared" si="3"/>
        <v>0</v>
      </c>
      <c r="N575" s="382">
        <f t="shared" si="4"/>
        <v>0</v>
      </c>
    </row>
    <row r="576" spans="1:14" x14ac:dyDescent="0.2">
      <c r="A576" s="383">
        <v>2.7</v>
      </c>
      <c r="B576" s="384" t="s">
        <v>505</v>
      </c>
      <c r="C576" s="345"/>
      <c r="D576" s="345"/>
      <c r="E576" s="345"/>
      <c r="F576" s="345"/>
      <c r="G576" s="345"/>
      <c r="H576" s="345"/>
      <c r="I576" s="345"/>
      <c r="J576" s="345"/>
      <c r="K576" s="382"/>
      <c r="L576" s="382"/>
      <c r="M576" s="382">
        <f t="shared" si="3"/>
        <v>0</v>
      </c>
      <c r="N576" s="382">
        <f t="shared" si="4"/>
        <v>0</v>
      </c>
    </row>
    <row r="577" spans="1:14" ht="48" x14ac:dyDescent="0.2">
      <c r="A577" s="383" t="s">
        <v>517</v>
      </c>
      <c r="B577" s="386" t="s">
        <v>518</v>
      </c>
      <c r="C577" s="345"/>
      <c r="D577" s="345"/>
      <c r="E577" s="345"/>
      <c r="F577" s="345"/>
      <c r="G577" s="345"/>
      <c r="H577" s="345"/>
      <c r="I577" s="345"/>
      <c r="J577" s="345"/>
      <c r="K577" s="382"/>
      <c r="L577" s="382"/>
      <c r="M577" s="382">
        <f t="shared" si="3"/>
        <v>0</v>
      </c>
      <c r="N577" s="382">
        <f t="shared" si="4"/>
        <v>0</v>
      </c>
    </row>
    <row r="578" spans="1:14" ht="24" x14ac:dyDescent="0.2">
      <c r="A578" s="380">
        <v>2.8</v>
      </c>
      <c r="B578" s="387" t="s">
        <v>519</v>
      </c>
      <c r="C578" s="345">
        <f>SUM(C568:C577)</f>
        <v>0</v>
      </c>
      <c r="D578" s="345">
        <f t="shared" ref="D578:N578" si="5">SUM(D568:D577)</f>
        <v>0</v>
      </c>
      <c r="E578" s="345">
        <f t="shared" si="5"/>
        <v>0</v>
      </c>
      <c r="F578" s="345">
        <f t="shared" si="5"/>
        <v>0</v>
      </c>
      <c r="G578" s="345">
        <f t="shared" si="5"/>
        <v>0</v>
      </c>
      <c r="H578" s="345">
        <f t="shared" si="5"/>
        <v>0</v>
      </c>
      <c r="I578" s="345">
        <f t="shared" si="5"/>
        <v>0</v>
      </c>
      <c r="J578" s="345">
        <f t="shared" si="5"/>
        <v>0</v>
      </c>
      <c r="K578" s="345">
        <f t="shared" si="5"/>
        <v>0</v>
      </c>
      <c r="L578" s="345">
        <f t="shared" si="5"/>
        <v>0</v>
      </c>
      <c r="M578" s="345">
        <f t="shared" si="5"/>
        <v>0</v>
      </c>
      <c r="N578" s="345">
        <f t="shared" si="5"/>
        <v>0</v>
      </c>
    </row>
    <row r="579" spans="1:14" ht="24" x14ac:dyDescent="0.2">
      <c r="A579" s="383">
        <v>3</v>
      </c>
      <c r="B579" s="386" t="s">
        <v>520</v>
      </c>
      <c r="C579" s="345"/>
      <c r="D579" s="345"/>
      <c r="E579" s="345"/>
      <c r="F579" s="345"/>
      <c r="G579" s="345"/>
      <c r="H579" s="345"/>
      <c r="I579" s="345"/>
      <c r="J579" s="345"/>
      <c r="K579" s="382"/>
      <c r="L579" s="382"/>
      <c r="M579" s="382">
        <f>SUM(D579:L579)</f>
        <v>0</v>
      </c>
      <c r="N579" s="382">
        <f>SUM(C579+M579)</f>
        <v>0</v>
      </c>
    </row>
    <row r="580" spans="1:14" x14ac:dyDescent="0.2">
      <c r="A580" s="383">
        <v>3.1</v>
      </c>
      <c r="B580" s="384" t="s">
        <v>521</v>
      </c>
      <c r="C580" s="345"/>
      <c r="D580" s="345"/>
      <c r="E580" s="345"/>
      <c r="F580" s="345"/>
      <c r="G580" s="345"/>
      <c r="H580" s="345"/>
      <c r="I580" s="345"/>
      <c r="J580" s="345"/>
      <c r="K580" s="382"/>
      <c r="L580" s="382"/>
      <c r="M580" s="382">
        <f t="shared" si="3"/>
        <v>0</v>
      </c>
      <c r="N580" s="382">
        <f t="shared" si="4"/>
        <v>0</v>
      </c>
    </row>
    <row r="581" spans="1:14" x14ac:dyDescent="0.2">
      <c r="A581" s="383">
        <v>3.2</v>
      </c>
      <c r="B581" s="384" t="s">
        <v>522</v>
      </c>
      <c r="C581" s="345"/>
      <c r="D581" s="345"/>
      <c r="E581" s="345"/>
      <c r="F581" s="345"/>
      <c r="G581" s="345"/>
      <c r="H581" s="345"/>
      <c r="I581" s="345"/>
      <c r="J581" s="345"/>
      <c r="K581" s="382"/>
      <c r="L581" s="382"/>
      <c r="M581" s="382">
        <f t="shared" si="3"/>
        <v>0</v>
      </c>
      <c r="N581" s="382">
        <f t="shared" si="4"/>
        <v>0</v>
      </c>
    </row>
    <row r="582" spans="1:14" ht="13.5" thickBot="1" x14ac:dyDescent="0.25">
      <c r="A582" s="388">
        <v>4</v>
      </c>
      <c r="B582" s="381" t="s">
        <v>523</v>
      </c>
      <c r="C582" s="345">
        <f>+C566+C578</f>
        <v>0</v>
      </c>
      <c r="D582" s="345">
        <f t="shared" ref="D582:N582" si="6">+D566+D578</f>
        <v>0</v>
      </c>
      <c r="E582" s="345">
        <f t="shared" si="6"/>
        <v>0</v>
      </c>
      <c r="F582" s="345">
        <f t="shared" si="6"/>
        <v>0</v>
      </c>
      <c r="G582" s="345">
        <f t="shared" si="6"/>
        <v>0</v>
      </c>
      <c r="H582" s="345">
        <f t="shared" si="6"/>
        <v>0</v>
      </c>
      <c r="I582" s="345">
        <f t="shared" si="6"/>
        <v>0</v>
      </c>
      <c r="J582" s="345">
        <f t="shared" si="6"/>
        <v>0</v>
      </c>
      <c r="K582" s="345">
        <f t="shared" si="6"/>
        <v>0</v>
      </c>
      <c r="L582" s="345">
        <f t="shared" si="6"/>
        <v>0</v>
      </c>
      <c r="M582" s="345">
        <f t="shared" si="6"/>
        <v>0</v>
      </c>
      <c r="N582" s="345">
        <f t="shared" si="6"/>
        <v>0</v>
      </c>
    </row>
    <row r="583" spans="1:14" x14ac:dyDescent="0.2">
      <c r="A583" s="389" t="s">
        <v>524</v>
      </c>
      <c r="B583" s="389"/>
      <c r="C583" s="338"/>
      <c r="D583" s="338"/>
      <c r="E583" s="338"/>
      <c r="F583" s="338"/>
      <c r="G583" s="338"/>
      <c r="H583" s="338"/>
      <c r="I583" s="338"/>
      <c r="J583" s="338"/>
    </row>
    <row r="584" spans="1:14" x14ac:dyDescent="0.2">
      <c r="A584" s="338"/>
      <c r="B584" s="338"/>
      <c r="C584" s="338"/>
      <c r="D584" s="338"/>
      <c r="E584" s="338"/>
      <c r="F584" s="338"/>
      <c r="G584" s="338"/>
      <c r="H584" s="338"/>
      <c r="I584" s="338"/>
      <c r="J584" s="338"/>
    </row>
    <row r="585" spans="1:14" x14ac:dyDescent="0.2">
      <c r="A585" s="338"/>
      <c r="B585" s="338"/>
      <c r="C585" s="338"/>
      <c r="D585" s="338"/>
      <c r="E585" s="338"/>
      <c r="F585" s="338"/>
      <c r="G585" s="338"/>
      <c r="H585" s="338"/>
      <c r="I585" s="338"/>
      <c r="J585" s="338"/>
    </row>
    <row r="586" spans="1:14" x14ac:dyDescent="0.2">
      <c r="A586" s="338"/>
      <c r="B586" s="338"/>
      <c r="C586" s="338"/>
      <c r="D586" s="338"/>
      <c r="E586" s="338"/>
      <c r="F586" s="338"/>
      <c r="G586" s="338"/>
      <c r="H586" s="338"/>
      <c r="I586" s="338"/>
      <c r="J586" s="338"/>
    </row>
    <row r="587" spans="1:14" x14ac:dyDescent="0.2">
      <c r="A587" s="338"/>
      <c r="B587" s="338"/>
      <c r="C587" s="338"/>
      <c r="D587" s="338"/>
      <c r="E587" s="338"/>
      <c r="F587" s="338"/>
      <c r="G587" s="338"/>
      <c r="H587" s="338"/>
      <c r="I587" s="338"/>
      <c r="J587" s="338"/>
    </row>
    <row r="588" spans="1:14" x14ac:dyDescent="0.2">
      <c r="A588" s="338"/>
      <c r="B588" s="338"/>
      <c r="C588" s="338"/>
      <c r="D588" s="338"/>
      <c r="E588" s="338"/>
      <c r="F588" s="338"/>
      <c r="G588" s="338"/>
      <c r="H588" s="338"/>
      <c r="I588" s="338"/>
      <c r="J588" s="338"/>
    </row>
    <row r="589" spans="1:14" x14ac:dyDescent="0.2">
      <c r="A589" s="338"/>
      <c r="B589" s="338"/>
      <c r="C589" s="338"/>
      <c r="D589" s="338"/>
      <c r="E589" s="338"/>
      <c r="F589" s="338"/>
      <c r="G589" s="338"/>
      <c r="H589" s="338"/>
      <c r="I589" s="338"/>
      <c r="J589" s="338"/>
    </row>
    <row r="590" spans="1:14" x14ac:dyDescent="0.2">
      <c r="A590" s="338"/>
      <c r="B590" s="338"/>
      <c r="C590" s="338"/>
      <c r="D590" s="338"/>
      <c r="E590" s="338"/>
      <c r="F590" s="338"/>
      <c r="G590" s="338"/>
      <c r="H590" s="338"/>
      <c r="I590" s="338"/>
      <c r="J590" s="338"/>
    </row>
    <row r="591" spans="1:14" x14ac:dyDescent="0.2">
      <c r="A591" s="338"/>
      <c r="B591" s="338"/>
      <c r="C591" s="338"/>
      <c r="D591" s="338"/>
      <c r="E591" s="338"/>
      <c r="F591" s="338"/>
      <c r="G591" s="338"/>
      <c r="H591" s="338"/>
      <c r="I591" s="338"/>
      <c r="J591" s="338"/>
    </row>
    <row r="592" spans="1:14" x14ac:dyDescent="0.2">
      <c r="A592" s="338"/>
      <c r="B592" s="338"/>
      <c r="C592" s="338"/>
      <c r="D592" s="338"/>
      <c r="E592" s="338"/>
      <c r="F592" s="338"/>
      <c r="G592" s="338"/>
      <c r="H592" s="338"/>
      <c r="I592" s="338"/>
      <c r="J592" s="338"/>
    </row>
    <row r="593" spans="1:10" ht="13.5" customHeight="1" x14ac:dyDescent="0.2">
      <c r="A593" s="568"/>
      <c r="B593" s="568"/>
      <c r="C593" s="568"/>
      <c r="D593" s="568"/>
      <c r="E593" s="568"/>
      <c r="F593" s="568"/>
      <c r="G593" s="568"/>
      <c r="H593" s="568"/>
      <c r="I593" s="568"/>
      <c r="J593" s="568"/>
    </row>
    <row r="594" spans="1:10" s="258" customFormat="1" x14ac:dyDescent="0.2">
      <c r="A594" s="568"/>
      <c r="B594" s="568"/>
      <c r="C594" s="568"/>
      <c r="D594" s="568"/>
      <c r="E594" s="568"/>
      <c r="F594" s="568"/>
      <c r="G594" s="568"/>
      <c r="H594" s="568"/>
      <c r="I594" s="568"/>
      <c r="J594" s="568"/>
    </row>
    <row r="595" spans="1:10" s="258" customFormat="1" x14ac:dyDescent="0.2">
      <c r="A595" s="568"/>
      <c r="B595" s="568"/>
      <c r="C595" s="568"/>
      <c r="D595" s="568"/>
      <c r="E595" s="568"/>
      <c r="F595" s="568"/>
      <c r="G595" s="568"/>
      <c r="H595" s="568"/>
      <c r="I595" s="568"/>
      <c r="J595" s="568"/>
    </row>
    <row r="596" spans="1:10" s="258" customFormat="1" x14ac:dyDescent="0.2">
      <c r="A596" s="568"/>
      <c r="B596" s="568"/>
      <c r="C596" s="568"/>
      <c r="D596" s="568"/>
      <c r="E596" s="568"/>
      <c r="F596" s="568"/>
      <c r="G596" s="568"/>
      <c r="H596" s="568"/>
      <c r="I596" s="568"/>
      <c r="J596" s="568"/>
    </row>
    <row r="597" spans="1:10" s="258" customFormat="1" x14ac:dyDescent="0.2">
      <c r="A597" s="256"/>
      <c r="B597" s="236"/>
      <c r="C597" s="236"/>
      <c r="D597" s="236"/>
      <c r="E597" s="236"/>
      <c r="F597" s="236"/>
      <c r="G597" s="236"/>
      <c r="H597" s="236"/>
      <c r="I597" s="236"/>
      <c r="J597" s="236"/>
    </row>
    <row r="598" spans="1:10" s="258" customFormat="1" x14ac:dyDescent="0.2">
      <c r="A598" s="568"/>
      <c r="B598" s="568"/>
      <c r="C598" s="568"/>
      <c r="D598" s="568"/>
      <c r="E598" s="568"/>
      <c r="F598" s="568"/>
      <c r="G598" s="568"/>
      <c r="H598" s="568"/>
      <c r="I598" s="568"/>
      <c r="J598" s="568"/>
    </row>
    <row r="599" spans="1:10" s="258" customFormat="1" x14ac:dyDescent="0.2">
      <c r="A599" s="568"/>
      <c r="B599" s="568"/>
      <c r="C599" s="568"/>
      <c r="D599" s="568"/>
      <c r="E599" s="568"/>
      <c r="F599" s="568"/>
      <c r="G599" s="568"/>
      <c r="H599" s="568"/>
      <c r="I599" s="568"/>
      <c r="J599" s="568"/>
    </row>
    <row r="600" spans="1:10" s="258" customFormat="1" x14ac:dyDescent="0.2">
      <c r="A600" s="568"/>
      <c r="B600" s="568"/>
      <c r="C600" s="568"/>
      <c r="D600" s="568"/>
      <c r="E600" s="568"/>
      <c r="F600" s="568"/>
      <c r="G600" s="568"/>
      <c r="H600" s="568"/>
      <c r="I600" s="568"/>
      <c r="J600" s="568"/>
    </row>
    <row r="601" spans="1:10" s="258" customFormat="1" x14ac:dyDescent="0.2">
      <c r="A601" s="568"/>
      <c r="B601" s="568"/>
      <c r="C601" s="568"/>
      <c r="D601" s="568"/>
      <c r="E601" s="568"/>
      <c r="F601" s="568"/>
      <c r="G601" s="568"/>
      <c r="H601" s="568"/>
      <c r="I601" s="568"/>
      <c r="J601" s="568"/>
    </row>
    <row r="602" spans="1:10" s="258" customFormat="1" x14ac:dyDescent="0.2">
      <c r="A602" s="568"/>
      <c r="B602" s="568"/>
      <c r="C602" s="568"/>
      <c r="D602" s="568"/>
      <c r="E602" s="568"/>
      <c r="F602" s="568"/>
      <c r="G602" s="568"/>
      <c r="H602" s="568"/>
      <c r="I602" s="568"/>
      <c r="J602" s="568"/>
    </row>
    <row r="603" spans="1:10" s="258" customFormat="1" x14ac:dyDescent="0.2">
      <c r="A603" s="256"/>
      <c r="B603" s="236"/>
      <c r="C603" s="236"/>
      <c r="D603" s="236"/>
      <c r="E603" s="236"/>
      <c r="F603" s="236"/>
      <c r="G603" s="236"/>
      <c r="H603" s="236"/>
      <c r="I603" s="236"/>
      <c r="J603" s="236"/>
    </row>
    <row r="604" spans="1:10" s="258" customFormat="1" x14ac:dyDescent="0.2">
      <c r="A604" s="568"/>
      <c r="B604" s="568"/>
      <c r="C604" s="568"/>
      <c r="D604" s="568"/>
      <c r="E604" s="568"/>
      <c r="F604" s="568"/>
      <c r="G604" s="568"/>
      <c r="H604" s="568"/>
      <c r="I604" s="568"/>
      <c r="J604" s="568"/>
    </row>
    <row r="605" spans="1:10" ht="13.5" customHeight="1" x14ac:dyDescent="0.2">
      <c r="A605" s="568"/>
      <c r="B605" s="568"/>
      <c r="C605" s="568"/>
      <c r="D605" s="568"/>
      <c r="E605" s="568"/>
      <c r="F605" s="568"/>
      <c r="G605" s="568"/>
      <c r="H605" s="568"/>
      <c r="I605" s="568"/>
      <c r="J605" s="568"/>
    </row>
    <row r="606" spans="1:10" s="258" customFormat="1" x14ac:dyDescent="0.2">
      <c r="A606" s="568"/>
      <c r="B606" s="568"/>
      <c r="C606" s="568"/>
      <c r="D606" s="568"/>
      <c r="E606" s="568"/>
      <c r="F606" s="568"/>
      <c r="G606" s="568"/>
      <c r="H606" s="568"/>
      <c r="I606" s="568"/>
      <c r="J606" s="568"/>
    </row>
    <row r="607" spans="1:10" s="258" customFormat="1" x14ac:dyDescent="0.2">
      <c r="A607" s="568"/>
      <c r="B607" s="568"/>
      <c r="C607" s="568"/>
      <c r="D607" s="568"/>
      <c r="E607" s="568"/>
      <c r="F607" s="568"/>
      <c r="G607" s="568"/>
      <c r="H607" s="568"/>
      <c r="I607" s="568"/>
      <c r="J607" s="568"/>
    </row>
    <row r="608" spans="1:10" s="258" customFormat="1" x14ac:dyDescent="0.2">
      <c r="A608" s="568"/>
      <c r="B608" s="568"/>
      <c r="C608" s="568"/>
      <c r="D608" s="568"/>
      <c r="E608" s="568"/>
      <c r="F608" s="568"/>
      <c r="G608" s="568"/>
      <c r="H608" s="568"/>
      <c r="I608" s="568"/>
      <c r="J608" s="568"/>
    </row>
    <row r="609" spans="1:10" s="258" customFormat="1" x14ac:dyDescent="0.2">
      <c r="A609" s="256"/>
      <c r="B609" s="236"/>
      <c r="C609" s="236"/>
      <c r="D609" s="236"/>
      <c r="E609" s="236"/>
      <c r="F609" s="236"/>
      <c r="G609" s="236"/>
      <c r="H609" s="236"/>
      <c r="I609" s="236"/>
      <c r="J609" s="236"/>
    </row>
    <row r="610" spans="1:10" s="258" customFormat="1" x14ac:dyDescent="0.2">
      <c r="A610" s="568"/>
      <c r="B610" s="568"/>
      <c r="C610" s="568"/>
      <c r="D610" s="568"/>
      <c r="E610" s="568"/>
      <c r="F610" s="568"/>
      <c r="G610" s="568"/>
      <c r="H610" s="568"/>
      <c r="I610" s="568"/>
      <c r="J610" s="568"/>
    </row>
    <row r="611" spans="1:10" s="258" customFormat="1" x14ac:dyDescent="0.2">
      <c r="A611" s="568"/>
      <c r="B611" s="568"/>
      <c r="C611" s="568"/>
      <c r="D611" s="568"/>
      <c r="E611" s="568"/>
      <c r="F611" s="568"/>
      <c r="G611" s="568"/>
      <c r="H611" s="568"/>
      <c r="I611" s="568"/>
      <c r="J611" s="568"/>
    </row>
    <row r="612" spans="1:10" s="258" customFormat="1" x14ac:dyDescent="0.2">
      <c r="A612" s="568"/>
      <c r="B612" s="568"/>
      <c r="C612" s="568"/>
      <c r="D612" s="568"/>
      <c r="E612" s="568"/>
      <c r="F612" s="568"/>
      <c r="G612" s="568"/>
      <c r="H612" s="568"/>
      <c r="I612" s="568"/>
      <c r="J612" s="568"/>
    </row>
    <row r="613" spans="1:10" s="258" customFormat="1" x14ac:dyDescent="0.2">
      <c r="A613" s="568"/>
      <c r="B613" s="568"/>
      <c r="C613" s="568"/>
      <c r="D613" s="568"/>
      <c r="E613" s="568"/>
      <c r="F613" s="568"/>
      <c r="G613" s="568"/>
      <c r="H613" s="568"/>
      <c r="I613" s="568"/>
      <c r="J613" s="568"/>
    </row>
    <row r="614" spans="1:10" s="258" customFormat="1" x14ac:dyDescent="0.2">
      <c r="A614" s="568"/>
      <c r="B614" s="568"/>
      <c r="C614" s="568"/>
      <c r="D614" s="568"/>
      <c r="E614" s="568"/>
      <c r="F614" s="568"/>
      <c r="G614" s="568"/>
      <c r="H614" s="568"/>
      <c r="I614" s="568"/>
      <c r="J614" s="568"/>
    </row>
    <row r="615" spans="1:10" s="258" customFormat="1" x14ac:dyDescent="0.2">
      <c r="A615" s="256"/>
      <c r="B615" s="236"/>
      <c r="C615" s="236"/>
      <c r="D615" s="236"/>
      <c r="E615" s="236"/>
      <c r="F615" s="236"/>
      <c r="G615" s="236"/>
      <c r="H615" s="236"/>
      <c r="I615" s="236"/>
      <c r="J615" s="236"/>
    </row>
    <row r="616" spans="1:10" s="258" customFormat="1" x14ac:dyDescent="0.2">
      <c r="A616" s="568"/>
      <c r="B616" s="568"/>
      <c r="C616" s="568"/>
      <c r="D616" s="568"/>
      <c r="E616" s="568"/>
      <c r="F616" s="568"/>
      <c r="G616" s="568"/>
      <c r="H616" s="568"/>
      <c r="I616" s="568"/>
      <c r="J616" s="568"/>
    </row>
  </sheetData>
  <mergeCells count="286">
    <mergeCell ref="A484:E484"/>
    <mergeCell ref="H437:J437"/>
    <mergeCell ref="E443:F443"/>
    <mergeCell ref="G443:H443"/>
    <mergeCell ref="B471:E471"/>
    <mergeCell ref="F471:G471"/>
    <mergeCell ref="H471:J471"/>
    <mergeCell ref="B472:E472"/>
    <mergeCell ref="B474:E474"/>
    <mergeCell ref="F472:G472"/>
    <mergeCell ref="H472:J472"/>
    <mergeCell ref="F473:G473"/>
    <mergeCell ref="H473:J473"/>
    <mergeCell ref="F474:G474"/>
    <mergeCell ref="H474:J474"/>
    <mergeCell ref="I481:J481"/>
    <mergeCell ref="G481:H481"/>
    <mergeCell ref="A480:E481"/>
    <mergeCell ref="F480:F481"/>
    <mergeCell ref="B475:E475"/>
    <mergeCell ref="F475:G475"/>
    <mergeCell ref="H475:J475"/>
    <mergeCell ref="A482:E482"/>
    <mergeCell ref="A483:E483"/>
    <mergeCell ref="H427:J427"/>
    <mergeCell ref="E428:G428"/>
    <mergeCell ref="H428:J428"/>
    <mergeCell ref="E429:G429"/>
    <mergeCell ref="H429:J429"/>
    <mergeCell ref="B434:E434"/>
    <mergeCell ref="B435:E435"/>
    <mergeCell ref="B436:E436"/>
    <mergeCell ref="F434:G434"/>
    <mergeCell ref="H434:J434"/>
    <mergeCell ref="F435:G435"/>
    <mergeCell ref="H435:J435"/>
    <mergeCell ref="F436:G436"/>
    <mergeCell ref="H436:J436"/>
    <mergeCell ref="F376:G376"/>
    <mergeCell ref="H376:I376"/>
    <mergeCell ref="F379:G379"/>
    <mergeCell ref="F383:G383"/>
    <mergeCell ref="A534:J534"/>
    <mergeCell ref="A535:J535"/>
    <mergeCell ref="A536:J536"/>
    <mergeCell ref="F516:G516"/>
    <mergeCell ref="H516:J516"/>
    <mergeCell ref="B517:E517"/>
    <mergeCell ref="F517:G517"/>
    <mergeCell ref="H517:J517"/>
    <mergeCell ref="B511:G511"/>
    <mergeCell ref="F525:G525"/>
    <mergeCell ref="H525:I525"/>
    <mergeCell ref="B526:C526"/>
    <mergeCell ref="D526:E526"/>
    <mergeCell ref="F526:G526"/>
    <mergeCell ref="H526:I526"/>
    <mergeCell ref="B518:E518"/>
    <mergeCell ref="F518:G518"/>
    <mergeCell ref="H518:J518"/>
    <mergeCell ref="B521:J521"/>
    <mergeCell ref="B519:E519"/>
    <mergeCell ref="B306:D306"/>
    <mergeCell ref="E298:F298"/>
    <mergeCell ref="E317:F317"/>
    <mergeCell ref="G317:H317"/>
    <mergeCell ref="B326:C326"/>
    <mergeCell ref="E349:F349"/>
    <mergeCell ref="G349:H349"/>
    <mergeCell ref="D367:E367"/>
    <mergeCell ref="F367:G367"/>
    <mergeCell ref="H367:H368"/>
    <mergeCell ref="A608:J608"/>
    <mergeCell ref="A610:J610"/>
    <mergeCell ref="A593:J593"/>
    <mergeCell ref="A594:J594"/>
    <mergeCell ref="A595:J595"/>
    <mergeCell ref="A596:J596"/>
    <mergeCell ref="A598:J598"/>
    <mergeCell ref="A599:J599"/>
    <mergeCell ref="A600:J600"/>
    <mergeCell ref="A601:J601"/>
    <mergeCell ref="A602:J602"/>
    <mergeCell ref="A604:J604"/>
    <mergeCell ref="A544:J544"/>
    <mergeCell ref="A545:J545"/>
    <mergeCell ref="A546:J546"/>
    <mergeCell ref="A548:J548"/>
    <mergeCell ref="A605:J605"/>
    <mergeCell ref="A606:J606"/>
    <mergeCell ref="A607:J607"/>
    <mergeCell ref="B527:C527"/>
    <mergeCell ref="D527:E527"/>
    <mergeCell ref="F527:G527"/>
    <mergeCell ref="H527:I527"/>
    <mergeCell ref="A531:J532"/>
    <mergeCell ref="A550:J550"/>
    <mergeCell ref="B552:B553"/>
    <mergeCell ref="C552:C553"/>
    <mergeCell ref="A552:A553"/>
    <mergeCell ref="A537:J537"/>
    <mergeCell ref="A539:J539"/>
    <mergeCell ref="A541:J542"/>
    <mergeCell ref="A543:J543"/>
    <mergeCell ref="A547:J547"/>
    <mergeCell ref="D552:M552"/>
    <mergeCell ref="A529:J529"/>
    <mergeCell ref="A533:J533"/>
    <mergeCell ref="D525:E525"/>
    <mergeCell ref="E507:F507"/>
    <mergeCell ref="B502:H502"/>
    <mergeCell ref="C504:D504"/>
    <mergeCell ref="B515:E515"/>
    <mergeCell ref="F515:G515"/>
    <mergeCell ref="H515:J515"/>
    <mergeCell ref="B516:E516"/>
    <mergeCell ref="A500:J500"/>
    <mergeCell ref="I506:J506"/>
    <mergeCell ref="B509:N509"/>
    <mergeCell ref="A513:N513"/>
    <mergeCell ref="F519:G519"/>
    <mergeCell ref="H519:J519"/>
    <mergeCell ref="B523:G523"/>
    <mergeCell ref="B525:C525"/>
    <mergeCell ref="A495:J495"/>
    <mergeCell ref="A496:J496"/>
    <mergeCell ref="A497:J497"/>
    <mergeCell ref="A498:J498"/>
    <mergeCell ref="C506:D506"/>
    <mergeCell ref="C507:D507"/>
    <mergeCell ref="A504:B504"/>
    <mergeCell ref="A505:B505"/>
    <mergeCell ref="A506:B506"/>
    <mergeCell ref="A507:B507"/>
    <mergeCell ref="A499:J499"/>
    <mergeCell ref="E504:F504"/>
    <mergeCell ref="G504:H504"/>
    <mergeCell ref="I504:J504"/>
    <mergeCell ref="I507:J507"/>
    <mergeCell ref="E505:F505"/>
    <mergeCell ref="G505:H505"/>
    <mergeCell ref="I505:J505"/>
    <mergeCell ref="E506:F506"/>
    <mergeCell ref="A266:J266"/>
    <mergeCell ref="A276:J279"/>
    <mergeCell ref="B289:D289"/>
    <mergeCell ref="E289:F289"/>
    <mergeCell ref="G289:H289"/>
    <mergeCell ref="D419:F419"/>
    <mergeCell ref="G419:I419"/>
    <mergeCell ref="D417:F417"/>
    <mergeCell ref="G417:I417"/>
    <mergeCell ref="D418:F418"/>
    <mergeCell ref="G418:I418"/>
    <mergeCell ref="H379:I379"/>
    <mergeCell ref="D376:E376"/>
    <mergeCell ref="G298:H298"/>
    <mergeCell ref="E306:F306"/>
    <mergeCell ref="G306:H306"/>
    <mergeCell ref="B298:D298"/>
    <mergeCell ref="B415:C415"/>
    <mergeCell ref="B413:C413"/>
    <mergeCell ref="D412:F412"/>
    <mergeCell ref="G412:I412"/>
    <mergeCell ref="D380:E380"/>
    <mergeCell ref="F380:G380"/>
    <mergeCell ref="B384:C384"/>
    <mergeCell ref="A259:A260"/>
    <mergeCell ref="B259:D260"/>
    <mergeCell ref="E259:F259"/>
    <mergeCell ref="G259:H259"/>
    <mergeCell ref="B242:C242"/>
    <mergeCell ref="D242:E242"/>
    <mergeCell ref="B243:C243"/>
    <mergeCell ref="D243:E243"/>
    <mergeCell ref="B244:C244"/>
    <mergeCell ref="D244:E244"/>
    <mergeCell ref="A248:A249"/>
    <mergeCell ref="B248:D249"/>
    <mergeCell ref="E248:F248"/>
    <mergeCell ref="G248:H248"/>
    <mergeCell ref="D241:E241"/>
    <mergeCell ref="I241:J241"/>
    <mergeCell ref="G241:H241"/>
    <mergeCell ref="B173:C173"/>
    <mergeCell ref="A157:J157"/>
    <mergeCell ref="A159:J160"/>
    <mergeCell ref="A150:J151"/>
    <mergeCell ref="A147:J148"/>
    <mergeCell ref="B117:E117"/>
    <mergeCell ref="B114:E114"/>
    <mergeCell ref="A1:I2"/>
    <mergeCell ref="A4:D4"/>
    <mergeCell ref="B116:E116"/>
    <mergeCell ref="B414:C414"/>
    <mergeCell ref="D413:F413"/>
    <mergeCell ref="G413:I413"/>
    <mergeCell ref="A119:J121"/>
    <mergeCell ref="B115:E115"/>
    <mergeCell ref="B385:C385"/>
    <mergeCell ref="G414:I414"/>
    <mergeCell ref="D414:F414"/>
    <mergeCell ref="D410:F410"/>
    <mergeCell ref="G410:I410"/>
    <mergeCell ref="H383:I383"/>
    <mergeCell ref="D377:E377"/>
    <mergeCell ref="D378:E378"/>
    <mergeCell ref="D379:E379"/>
    <mergeCell ref="E339:F339"/>
    <mergeCell ref="G339:H339"/>
    <mergeCell ref="H385:I385"/>
    <mergeCell ref="D385:E385"/>
    <mergeCell ref="B379:C379"/>
    <mergeCell ref="B383:C383"/>
    <mergeCell ref="A616:J616"/>
    <mergeCell ref="A611:J611"/>
    <mergeCell ref="H395:I395"/>
    <mergeCell ref="H392:I392"/>
    <mergeCell ref="H393:I393"/>
    <mergeCell ref="D393:E393"/>
    <mergeCell ref="H394:I394"/>
    <mergeCell ref="B394:C394"/>
    <mergeCell ref="B395:C395"/>
    <mergeCell ref="D394:E394"/>
    <mergeCell ref="D395:E395"/>
    <mergeCell ref="B393:C393"/>
    <mergeCell ref="F433:G433"/>
    <mergeCell ref="H433:J433"/>
    <mergeCell ref="B438:E438"/>
    <mergeCell ref="A614:J614"/>
    <mergeCell ref="A612:J612"/>
    <mergeCell ref="A613:J613"/>
    <mergeCell ref="D392:E392"/>
    <mergeCell ref="A485:E485"/>
    <mergeCell ref="B476:E476"/>
    <mergeCell ref="F476:G476"/>
    <mergeCell ref="H476:J476"/>
    <mergeCell ref="G480:J480"/>
    <mergeCell ref="D383:E383"/>
    <mergeCell ref="F438:G438"/>
    <mergeCell ref="G416:I416"/>
    <mergeCell ref="D416:F416"/>
    <mergeCell ref="D415:F415"/>
    <mergeCell ref="D411:F411"/>
    <mergeCell ref="G415:I415"/>
    <mergeCell ref="G411:I411"/>
    <mergeCell ref="B416:C416"/>
    <mergeCell ref="B417:C417"/>
    <mergeCell ref="B418:C418"/>
    <mergeCell ref="B433:E433"/>
    <mergeCell ref="B437:E437"/>
    <mergeCell ref="F437:G437"/>
    <mergeCell ref="H438:J438"/>
    <mergeCell ref="A400:I401"/>
    <mergeCell ref="B419:C419"/>
    <mergeCell ref="B420:C420"/>
    <mergeCell ref="B426:D426"/>
    <mergeCell ref="H426:J426"/>
    <mergeCell ref="B427:D427"/>
    <mergeCell ref="B428:D428"/>
    <mergeCell ref="B429:D429"/>
    <mergeCell ref="E427:G427"/>
    <mergeCell ref="N552:N553"/>
    <mergeCell ref="G507:H507"/>
    <mergeCell ref="G506:H506"/>
    <mergeCell ref="C505:D505"/>
    <mergeCell ref="H377:I377"/>
    <mergeCell ref="H378:I378"/>
    <mergeCell ref="D384:E384"/>
    <mergeCell ref="F384:G384"/>
    <mergeCell ref="H384:I384"/>
    <mergeCell ref="D420:F420"/>
    <mergeCell ref="G420:I420"/>
    <mergeCell ref="B388:I388"/>
    <mergeCell ref="H380:I380"/>
    <mergeCell ref="D381:E381"/>
    <mergeCell ref="F381:G381"/>
    <mergeCell ref="H381:I381"/>
    <mergeCell ref="B382:C382"/>
    <mergeCell ref="D382:E382"/>
    <mergeCell ref="F382:G382"/>
    <mergeCell ref="H382:I382"/>
    <mergeCell ref="F377:G377"/>
    <mergeCell ref="F378:G378"/>
    <mergeCell ref="F385:G385"/>
    <mergeCell ref="B380:C380"/>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balance</vt:lpstr>
      <vt:lpstr>OUDT</vt:lpstr>
      <vt:lpstr>UUT</vt:lpstr>
      <vt:lpstr>MGT</vt:lpstr>
      <vt:lpstr>nuur</vt:lpstr>
      <vt:lpstr>todruulga</vt:lpstr>
      <vt:lpstr>balance!Print_Area</vt:lpstr>
      <vt:lpstr>MGT!Print_Area</vt:lpstr>
      <vt:lpstr>nuur!Print_Area</vt:lpstr>
      <vt:lpstr>OUDT!Print_Area</vt:lpstr>
      <vt:lpstr>todruulga!Print_Area</vt:lpstr>
      <vt:lpstr>UUT!Print_Area</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munkhbayar</dc:creator>
  <cp:lastModifiedBy>User</cp:lastModifiedBy>
  <cp:lastPrinted>2019-07-09T03:24:06Z</cp:lastPrinted>
  <dcterms:created xsi:type="dcterms:W3CDTF">2009-06-27T17:01:30Z</dcterms:created>
  <dcterms:modified xsi:type="dcterms:W3CDTF">2019-07-09T03:25:18Z</dcterms:modified>
</cp:coreProperties>
</file>