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YANGAA\Desktop\berkh 2022 jiliin etses\"/>
    </mc:Choice>
  </mc:AlternateContent>
  <xr:revisionPtr revIDLastSave="0" documentId="13_ncr:1_{F46BB573-BDA2-4B57-82A6-C5C52E987404}" xr6:coauthVersionLast="47" xr6:coauthVersionMax="47" xr10:uidLastSave="{00000000-0000-0000-0000-000000000000}"/>
  <bookViews>
    <workbookView xWindow="-120" yWindow="-120" windowWidth="20730" windowHeight="11160" activeTab="3" xr2:uid="{F23B9D26-AE60-4D60-916B-62DA325F4724}"/>
  </bookViews>
  <sheets>
    <sheet name="мөн" sheetId="5" r:id="rId1"/>
    <sheet name="өмч" sheetId="4" r:id="rId2"/>
    <sheet name="орлого" sheetId="3" r:id="rId3"/>
    <sheet name="balance" sheetId="2" r:id="rId4"/>
  </sheets>
  <externalReferences>
    <externalReference r:id="rId5"/>
    <externalReference r:id="rId6"/>
    <externalReference r:id="rId7"/>
    <externalReference r:id="rId8"/>
  </externalReferences>
  <definedNames>
    <definedName name="áá25">'[1]1'!$F$26</definedName>
    <definedName name="áç20">#REF!</definedName>
    <definedName name="ÀÎ8">#REF!</definedName>
    <definedName name="bg">#REF!</definedName>
    <definedName name="ci">#REF!</definedName>
    <definedName name="dk">'[1]5'!$B$27</definedName>
    <definedName name="dp">#REF!</definedName>
    <definedName name="éç35">'[1]2'!$A$43</definedName>
    <definedName name="ìí10">'[1]2'!$AL$23</definedName>
    <definedName name="я7">#REF!</definedName>
    <definedName name="я9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5" l="1"/>
  <c r="D40" i="5"/>
  <c r="D34" i="5"/>
  <c r="E24" i="5"/>
  <c r="E54" i="5" s="1"/>
  <c r="H23" i="5"/>
  <c r="E14" i="5"/>
  <c r="D7" i="5"/>
  <c r="D24" i="5" s="1"/>
  <c r="D54" i="5" s="1"/>
  <c r="D56" i="5" s="1"/>
  <c r="E55" i="5" s="1"/>
  <c r="I56" i="5" s="1"/>
  <c r="J56" i="5" s="1"/>
  <c r="N20" i="4"/>
  <c r="K18" i="4"/>
  <c r="K12" i="4"/>
  <c r="K20" i="4" s="1"/>
  <c r="L20" i="4" s="1"/>
  <c r="H17" i="3"/>
  <c r="J17" i="3" s="1"/>
  <c r="H15" i="3"/>
  <c r="J16" i="3" s="1"/>
  <c r="J25" i="3" s="1"/>
  <c r="H10" i="3"/>
  <c r="H25" i="3" s="1"/>
  <c r="J68" i="2"/>
  <c r="H68" i="2"/>
  <c r="E67" i="2"/>
  <c r="E68" i="2" s="1"/>
  <c r="K68" i="2" s="1"/>
  <c r="D67" i="2"/>
  <c r="D68" i="2" s="1"/>
  <c r="K65" i="2"/>
  <c r="I55" i="2"/>
  <c r="I31" i="2"/>
  <c r="E56" i="5" l="1"/>
  <c r="O20" i="4"/>
  <c r="O11" i="4"/>
  <c r="L12" i="4"/>
  <c r="I68" i="2"/>
</calcChain>
</file>

<file path=xl/sharedStrings.xml><?xml version="1.0" encoding="utf-8"?>
<sst xmlns="http://schemas.openxmlformats.org/spreadsheetml/2006/main" count="363" uniqueCount="286">
  <si>
    <t>"Бэрх Уул" ХК</t>
  </si>
  <si>
    <t>Санхүү байдлын тайлан</t>
  </si>
  <si>
    <t>Тайлант үе:</t>
  </si>
  <si>
    <t>2022/01/01 - 2022/12/31</t>
  </si>
  <si>
    <t>/төгрөгөөр/</t>
  </si>
  <si>
    <t>Мөрийн дугаар</t>
  </si>
  <si>
    <t>Балансын зүйл</t>
  </si>
  <si>
    <t>Эхний үлдэгдэл</t>
  </si>
  <si>
    <t>Эцсийн үлдэгдэл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</si>
  <si>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</si>
  <si>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</si>
  <si>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</si>
  <si>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</si>
  <si>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</si>
  <si>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</si>
  <si>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</si>
  <si>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</si>
  <si>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</si>
  <si>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</si>
  <si>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</si>
  <si>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</si>
  <si>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</si>
  <si>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</si>
  <si>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</si>
  <si>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</si>
  <si>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</si>
  <si>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</si>
  <si>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</si>
  <si>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</si>
  <si>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</si>
  <si>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</si>
  <si>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1.1.10</t>
  </si>
  <si>
    <t xml:space="preserve">     ...</t>
  </si>
  <si>
    <t>1.1.11</t>
  </si>
  <si>
    <t xml:space="preserve">   Эргэлтийн хөрөнгийн дүн</t>
  </si>
  <si>
    <t>1.2</t>
  </si>
  <si>
    <t xml:space="preserve">   Эргэлтийн бус хөрөнгө</t>
  </si>
  <si>
    <t>1.2.1</t>
  </si>
  <si>
    <t xml:space="preserve">     Үндсэн хөрөнгө</t>
  </si>
  <si>
    <t>1.2.2</t>
  </si>
  <si>
    <t xml:space="preserve">     Биет бус хөрөнгө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</si>
  <si>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</si>
  <si>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</si>
  <si>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</si>
  <si>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</si>
  <si>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</si>
  <si>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</si>
  <si>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</si>
  <si>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</si>
  <si>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</si>
  <si>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</si>
  <si>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</si>
  <si>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 xml:space="preserve">     Бусад эргэлтийн бус хөрөнгө</t>
  </si>
  <si>
    <t>1.2.9</t>
  </si>
  <si>
    <t>1.2.10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</si>
  <si>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</si>
  <si>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</si>
  <si>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</si>
  <si>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</si>
  <si>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</si>
  <si>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</si>
  <si>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</si>
  <si>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</si>
  <si>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</si>
  <si>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</si>
  <si>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</si>
  <si>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</si>
  <si>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</si>
  <si>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</si>
  <si>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</si>
  <si>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</si>
  <si>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</si>
  <si>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</si>
  <si>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</si>
  <si>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</si>
  <si>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</si>
  <si>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</si>
  <si>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</si>
  <si>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</si>
  <si>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</si>
  <si>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</si>
  <si>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</si>
  <si>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</si>
  <si>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</si>
  <si>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</si>
  <si>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</si>
  <si>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2.1.1.12</t>
  </si>
  <si>
    <t xml:space="preserve">      ...</t>
  </si>
  <si>
    <t>2.1.1.13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</si>
  <si>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</si>
  <si>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</si>
  <si>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</si>
  <si>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</si>
  <si>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</si>
  <si>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</si>
  <si>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</si>
  <si>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</si>
  <si>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</si>
  <si>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</si>
  <si>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</si>
  <si>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2.1.2.5</t>
  </si>
  <si>
    <t>2.1.2.6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</si>
  <si>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</si>
  <si>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</si>
  <si>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</si>
  <si>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</si>
  <si>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</si>
  <si>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</si>
  <si>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</si>
  <si>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</si>
  <si>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</si>
  <si>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</si>
  <si>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Хувьцаат өр төлбөр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</si>
  <si>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</si>
  <si>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</si>
  <si>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</si>
  <si>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</si>
  <si>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</si>
  <si>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</si>
  <si>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</si>
  <si>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</si>
  <si>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</si>
  <si>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</si>
  <si>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</si>
  <si>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</si>
  <si>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2.3.10</t>
  </si>
  <si>
    <t>2.3.11</t>
  </si>
  <si>
    <t xml:space="preserve">   Эздийн өмчийн дүн</t>
  </si>
  <si>
    <t>2.4</t>
  </si>
  <si>
    <t>ГҮЙЦЭТГЭХ ЗАХИРАЛ</t>
  </si>
  <si>
    <t>................................................</t>
  </si>
  <si>
    <t>/А.Даваажав/</t>
  </si>
  <si>
    <t>Ерөнхий нягтлан бодогч</t>
  </si>
  <si>
    <t>/Э.Уянгаа/</t>
  </si>
  <si>
    <t>Орлогын дэлгэрэнгүй тайлан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</si>
  <si>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</si>
  <si>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</si>
  <si>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</si>
  <si>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</si>
  <si>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</si>
  <si>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</si>
  <si>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</si>
  <si>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</si>
  <si>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</si>
  <si>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</si>
  <si>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</si>
  <si>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</si>
  <si>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</si>
  <si>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</si>
  <si>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</si>
  <si>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</si>
  <si>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</si>
  <si>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</si>
  <si>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</si>
  <si>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</si>
  <si>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</si>
  <si>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</si>
  <si>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</si>
  <si>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</si>
  <si>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</si>
  <si>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</si>
  <si>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</si>
  <si>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</si>
  <si>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</si>
  <si>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</si>
  <si>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</si>
  <si>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</si>
  <si>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</si>
  <si>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</si>
  <si>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</si>
  <si>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</si>
  <si>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</si>
  <si>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</si>
  <si>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</si>
  <si>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</si>
  <si>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</si>
  <si>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</si>
  <si>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</si>
  <si>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</si>
  <si>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</si>
  <si>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</si>
  <si>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</si>
  <si>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</si>
  <si>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</si>
  <si>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</si>
  <si>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</si>
  <si>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</si>
  <si>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</si>
  <si>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</si>
  <si>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</si>
  <si>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</si>
  <si>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</si>
  <si>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ЕРӨНХИЙ НЯГТЛАН БОДОГЧ</t>
  </si>
  <si>
    <t>/Э.Уянгаа /</t>
  </si>
  <si>
    <t>Өмчийн өөрчлөлтийн тайлан</t>
  </si>
  <si>
    <t>"БЭРХ УУЛ" ХК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</si>
  <si>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</si>
  <si>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</si>
  <si>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</si>
  <si>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</si>
  <si>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</si>
  <si>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</si>
  <si>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</si>
  <si>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</si>
  <si>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2020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</si>
  <si>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</si>
  <si>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</si>
  <si>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</si>
  <si>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</si>
  <si>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</si>
  <si>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</si>
  <si>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</si>
  <si>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2021 оны 12-р сарын 31-ээрх үлдэгдэл</t>
  </si>
  <si>
    <t>2022 оны 12-р сарын 31-ээрх үлдэгдэл</t>
  </si>
  <si>
    <t>Гүйцэтгэх захирал</t>
  </si>
  <si>
    <t>Мөнгөн гүйлгээний тайлан</t>
  </si>
  <si>
    <t>Тайлант үеийн дүн</t>
  </si>
  <si>
    <t>Өссөн дүн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</si>
  <si>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</si>
  <si>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</si>
  <si>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</si>
  <si>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</si>
  <si>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</si>
  <si>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</si>
  <si>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</si>
  <si>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</si>
  <si>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</si>
  <si>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</si>
  <si>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</si>
  <si>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</si>
  <si>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</si>
  <si>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</si>
  <si>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</si>
  <si>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</si>
  <si>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</si>
  <si>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</si>
  <si>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</si>
  <si>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</si>
  <si>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</si>
  <si>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</si>
  <si>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</si>
  <si>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</si>
  <si>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</si>
  <si>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</si>
  <si>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</si>
  <si>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</si>
  <si>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</si>
  <si>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</si>
  <si>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</si>
  <si>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</si>
  <si>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</si>
  <si>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</si>
  <si>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</si>
  <si>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</si>
  <si>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</si>
  <si>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</si>
  <si>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</si>
  <si>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</si>
  <si>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</si>
  <si>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</si>
  <si>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</si>
  <si>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</si>
  <si>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</si>
  <si>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</si>
  <si>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</si>
  <si>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</si>
  <si>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</si>
  <si>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</si>
  <si>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</si>
  <si>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.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</si>
  <si>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</si>
  <si>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</si>
  <si>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</si>
  <si>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</si>
  <si>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</si>
  <si>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</si>
  <si>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</si>
  <si>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</si>
  <si>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</si>
  <si>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</si>
  <si>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..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</si>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</sst>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Tahoma"/>
      <charset val="1"/>
    </font>
    <font>
      <sz val="9"/>
      <name val="Times New Roman"/>
      <charset val="1"/>
    </font>
    <font>
      <b/>
      <sz val="14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9"/>
      <color indexed="60"/>
      <name val="Times New Roman"/>
      <charset val="1"/>
    </font>
    <font>
      <sz val="10"/>
      <name val="Times New Roman"/>
      <charset val="1"/>
    </font>
    <font>
      <sz val="9"/>
      <color indexed="59"/>
      <name val="Times New Roman"/>
      <charset val="1"/>
    </font>
    <font>
      <b/>
      <sz val="9"/>
      <name val="Times New Roman"/>
      <charset val="1"/>
    </font>
    <font>
      <sz val="9"/>
      <color indexed="60"/>
      <name val="Times New Roman"/>
      <charset val="1"/>
    </font>
    <font>
      <sz val="10"/>
      <name val="Arial"/>
      <family val="2"/>
      <charset val="204"/>
    </font>
    <font>
      <sz val="8"/>
      <color indexed="61"/>
      <name val="Times New Roman"/>
      <charset val="1"/>
    </font>
    <font>
      <sz val="10"/>
      <color indexed="61"/>
      <name val="Times New Roman"/>
      <charset val="1"/>
    </font>
    <font>
      <sz val="9"/>
      <color indexed="61"/>
      <name val="Times New Roman"/>
      <charset val="1"/>
    </font>
    <font>
      <b/>
      <sz val="10"/>
      <color indexed="61"/>
      <name val="Times New Roman"/>
      <charset val="1"/>
    </font>
    <font>
      <b/>
      <sz val="9"/>
      <color indexed="61"/>
      <name val="Times New Roman"/>
      <charset val="1"/>
    </font>
    <font>
      <sz val="9"/>
      <color indexed="63"/>
      <name val="Times New Roman"/>
      <charset val="1"/>
    </font>
    <font>
      <sz val="8"/>
      <name val="Tahoma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61"/>
      <name val="Times New Roman"/>
      <family val="1"/>
      <charset val="204"/>
    </font>
    <font>
      <b/>
      <sz val="10"/>
      <color indexed="61"/>
      <name val="Times New Roman"/>
      <family val="1"/>
      <charset val="204"/>
    </font>
    <font>
      <sz val="10"/>
      <color indexed="6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6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  <xf numFmtId="0" fontId="12" fillId="0" borderId="0"/>
    <xf numFmtId="0" fontId="30" fillId="0" borderId="0"/>
    <xf numFmtId="43" fontId="30" fillId="0" borderId="0" quotePrefix="1" applyFont="0" applyFill="0" applyBorder="0" applyAlignment="0">
      <protection locked="0"/>
    </xf>
    <xf numFmtId="43" fontId="12" fillId="0" borderId="0" quotePrefix="1" applyFont="0" applyFill="0" applyBorder="0" applyAlignment="0">
      <protection locked="0"/>
    </xf>
  </cellStyleXfs>
  <cellXfs count="95">
    <xf numFmtId="0" fontId="0" fillId="0" borderId="0" xfId="0"/>
    <xf numFmtId="0" fontId="2" fillId="0" borderId="0" xfId="1" applyFont="1" applyAlignment="1">
      <alignment horizontal="left" vertical="top"/>
    </xf>
    <xf numFmtId="0" fontId="1" fillId="0" borderId="0" xfId="1"/>
    <xf numFmtId="49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9" fontId="8" fillId="0" borderId="1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0" fillId="0" borderId="2" xfId="1" applyNumberFormat="1" applyFont="1" applyBorder="1" applyAlignment="1">
      <alignment horizontal="right" vertical="center" wrapText="1"/>
    </xf>
    <xf numFmtId="43" fontId="0" fillId="0" borderId="0" xfId="2" applyFont="1">
      <protection locked="0"/>
    </xf>
    <xf numFmtId="43" fontId="1" fillId="0" borderId="0" xfId="1" applyNumberFormat="1"/>
    <xf numFmtId="4" fontId="11" fillId="0" borderId="1" xfId="1" applyNumberFormat="1" applyFont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 wrapText="1"/>
    </xf>
    <xf numFmtId="0" fontId="12" fillId="0" borderId="0" xfId="1" applyFont="1"/>
    <xf numFmtId="49" fontId="13" fillId="0" borderId="1" xfId="1" applyNumberFormat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2" xfId="1" applyNumberFormat="1" applyFont="1" applyBorder="1" applyAlignment="1">
      <alignment horizontal="right" vertical="center" wrapText="1"/>
    </xf>
    <xf numFmtId="4" fontId="1" fillId="0" borderId="0" xfId="1" applyNumberFormat="1"/>
    <xf numFmtId="49" fontId="16" fillId="0" borderId="1" xfId="1" applyNumberFormat="1" applyFont="1" applyBorder="1" applyAlignment="1">
      <alignment horizontal="left" vertical="center" wrapText="1"/>
    </xf>
    <xf numFmtId="4" fontId="17" fillId="0" borderId="1" xfId="1" applyNumberFormat="1" applyFont="1" applyBorder="1" applyAlignment="1">
      <alignment horizontal="right" vertical="center" wrapText="1"/>
    </xf>
    <xf numFmtId="4" fontId="17" fillId="0" borderId="2" xfId="1" applyNumberFormat="1" applyFont="1" applyBorder="1" applyAlignment="1">
      <alignment horizontal="right" vertical="center" wrapText="1"/>
    </xf>
    <xf numFmtId="0" fontId="18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right" wrapText="1"/>
    </xf>
    <xf numFmtId="0" fontId="8" fillId="0" borderId="0" xfId="1" applyFont="1" applyAlignment="1">
      <alignment horizontal="center" wrapText="1"/>
    </xf>
    <xf numFmtId="22" fontId="8" fillId="0" borderId="0" xfId="1" applyNumberFormat="1" applyFont="1" applyAlignment="1">
      <alignment horizontal="left" wrapText="1"/>
    </xf>
    <xf numFmtId="0" fontId="19" fillId="0" borderId="0" xfId="3" applyFont="1" applyAlignment="1">
      <alignment horizontal="left" vertical="top"/>
    </xf>
    <xf numFmtId="0" fontId="12" fillId="0" borderId="0" xfId="3"/>
    <xf numFmtId="49" fontId="20" fillId="0" borderId="0" xfId="3" applyNumberFormat="1" applyFont="1" applyAlignment="1">
      <alignment horizontal="right" vertical="center" wrapText="1"/>
    </xf>
    <xf numFmtId="0" fontId="21" fillId="0" borderId="0" xfId="3" applyFont="1" applyAlignment="1">
      <alignment horizontal="center" vertical="center" wrapText="1"/>
    </xf>
    <xf numFmtId="49" fontId="20" fillId="0" borderId="0" xfId="3" applyNumberFormat="1" applyFont="1" applyAlignment="1">
      <alignment horizontal="left" vertical="center" wrapText="1"/>
    </xf>
    <xf numFmtId="0" fontId="20" fillId="0" borderId="0" xfId="3" applyFont="1" applyAlignment="1">
      <alignment horizontal="right" vertical="center" wrapText="1"/>
    </xf>
    <xf numFmtId="0" fontId="20" fillId="0" borderId="0" xfId="3" applyFont="1" applyAlignment="1">
      <alignment horizontal="right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49" fontId="22" fillId="0" borderId="1" xfId="3" applyNumberFormat="1" applyFont="1" applyBorder="1" applyAlignment="1">
      <alignment horizontal="left" vertical="center" wrapText="1"/>
    </xf>
    <xf numFmtId="49" fontId="23" fillId="0" borderId="1" xfId="3" applyNumberFormat="1" applyFont="1" applyBorder="1" applyAlignment="1">
      <alignment horizontal="left" vertical="center" wrapText="1"/>
    </xf>
    <xf numFmtId="4" fontId="24" fillId="0" borderId="1" xfId="3" applyNumberFormat="1" applyFont="1" applyBorder="1" applyAlignment="1">
      <alignment horizontal="right" vertical="center" wrapText="1"/>
    </xf>
    <xf numFmtId="4" fontId="24" fillId="0" borderId="2" xfId="3" applyNumberFormat="1" applyFont="1" applyBorder="1" applyAlignment="1">
      <alignment horizontal="right" vertical="center" wrapText="1"/>
    </xf>
    <xf numFmtId="4" fontId="12" fillId="0" borderId="0" xfId="3" applyNumberFormat="1"/>
    <xf numFmtId="49" fontId="25" fillId="0" borderId="1" xfId="3" applyNumberFormat="1" applyFont="1" applyBorder="1" applyAlignment="1">
      <alignment horizontal="left" vertical="center" wrapText="1"/>
    </xf>
    <xf numFmtId="4" fontId="20" fillId="0" borderId="1" xfId="3" applyNumberFormat="1" applyFont="1" applyBorder="1" applyAlignment="1">
      <alignment horizontal="right" vertical="center" wrapText="1"/>
    </xf>
    <xf numFmtId="4" fontId="20" fillId="0" borderId="2" xfId="3" applyNumberFormat="1" applyFont="1" applyBorder="1" applyAlignment="1">
      <alignment horizontal="right" vertical="center" wrapText="1"/>
    </xf>
    <xf numFmtId="49" fontId="26" fillId="0" borderId="1" xfId="3" applyNumberFormat="1" applyFont="1" applyBorder="1" applyAlignment="1">
      <alignment horizontal="left" vertical="center" wrapText="1"/>
    </xf>
    <xf numFmtId="49" fontId="27" fillId="0" borderId="1" xfId="3" applyNumberFormat="1" applyFont="1" applyBorder="1" applyAlignment="1">
      <alignment horizontal="left" vertical="center" wrapText="1"/>
    </xf>
    <xf numFmtId="49" fontId="28" fillId="0" borderId="1" xfId="3" applyNumberFormat="1" applyFont="1" applyBorder="1" applyAlignment="1">
      <alignment horizontal="left" vertical="center" wrapText="1"/>
    </xf>
    <xf numFmtId="0" fontId="29" fillId="0" borderId="0" xfId="3" applyFont="1" applyAlignment="1">
      <alignment horizontal="center" vertical="center" wrapText="1"/>
    </xf>
    <xf numFmtId="49" fontId="25" fillId="0" borderId="0" xfId="3" applyNumberFormat="1" applyFont="1" applyAlignment="1">
      <alignment horizontal="right" wrapText="1"/>
    </xf>
    <xf numFmtId="0" fontId="25" fillId="0" borderId="0" xfId="3" applyFont="1" applyAlignment="1">
      <alignment horizontal="center" wrapText="1"/>
    </xf>
    <xf numFmtId="49" fontId="25" fillId="0" borderId="0" xfId="3" applyNumberFormat="1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0" xfId="4"/>
    <xf numFmtId="49" fontId="32" fillId="0" borderId="0" xfId="4" applyNumberFormat="1" applyFont="1" applyAlignment="1">
      <alignment horizontal="left" vertical="center" wrapText="1"/>
    </xf>
    <xf numFmtId="0" fontId="33" fillId="0" borderId="0" xfId="4" applyFont="1" applyAlignment="1">
      <alignment horizontal="right" vertical="center" wrapText="1"/>
    </xf>
    <xf numFmtId="49" fontId="33" fillId="0" borderId="0" xfId="4" applyNumberFormat="1" applyFont="1" applyAlignment="1">
      <alignment horizontal="center" vertical="center" wrapText="1"/>
    </xf>
    <xf numFmtId="0" fontId="33" fillId="3" borderId="3" xfId="4" applyFont="1" applyFill="1" applyBorder="1" applyAlignment="1">
      <alignment horizontal="center" vertical="center" wrapText="1"/>
    </xf>
    <xf numFmtId="0" fontId="33" fillId="3" borderId="3" xfId="4" applyFont="1" applyFill="1" applyBorder="1" applyAlignment="1">
      <alignment horizontal="center" vertical="center" wrapText="1"/>
    </xf>
    <xf numFmtId="43" fontId="33" fillId="3" borderId="3" xfId="5" applyFont="1" applyFill="1" applyBorder="1" applyAlignment="1">
      <alignment horizontal="center" vertical="center" wrapText="1"/>
      <protection locked="0"/>
    </xf>
    <xf numFmtId="0" fontId="33" fillId="0" borderId="3" xfId="4" applyFont="1" applyBorder="1" applyAlignment="1">
      <alignment horizontal="center" vertical="center" wrapText="1"/>
    </xf>
    <xf numFmtId="49" fontId="33" fillId="0" borderId="3" xfId="4" applyNumberFormat="1" applyFont="1" applyBorder="1" applyAlignment="1">
      <alignment horizontal="left" vertical="center" wrapText="1"/>
    </xf>
    <xf numFmtId="4" fontId="33" fillId="0" borderId="3" xfId="4" applyNumberFormat="1" applyFont="1" applyBorder="1" applyAlignment="1">
      <alignment horizontal="right" vertical="center" wrapText="1"/>
    </xf>
    <xf numFmtId="43" fontId="30" fillId="0" borderId="0" xfId="6" applyFont="1">
      <protection locked="0"/>
    </xf>
    <xf numFmtId="43" fontId="30" fillId="0" borderId="0" xfId="4" applyNumberFormat="1"/>
    <xf numFmtId="4" fontId="30" fillId="0" borderId="0" xfId="4" applyNumberFormat="1"/>
    <xf numFmtId="0" fontId="33" fillId="0" borderId="0" xfId="4" applyFont="1" applyAlignment="1">
      <alignment horizontal="center" vertical="center" wrapText="1"/>
    </xf>
    <xf numFmtId="49" fontId="34" fillId="0" borderId="0" xfId="4" applyNumberFormat="1" applyFont="1" applyAlignment="1">
      <alignment horizontal="center" vertical="center" wrapText="1"/>
    </xf>
    <xf numFmtId="0" fontId="34" fillId="0" borderId="0" xfId="4" applyFont="1" applyAlignment="1">
      <alignment horizontal="center" vertical="center" wrapText="1"/>
    </xf>
    <xf numFmtId="0" fontId="34" fillId="0" borderId="0" xfId="4" applyFont="1" applyAlignment="1">
      <alignment vertical="center" wrapText="1"/>
    </xf>
    <xf numFmtId="49" fontId="34" fillId="0" borderId="0" xfId="4" applyNumberFormat="1" applyFont="1" applyAlignment="1">
      <alignment horizontal="left" vertical="center" wrapText="1"/>
    </xf>
    <xf numFmtId="0" fontId="34" fillId="0" borderId="0" xfId="4" applyFont="1" applyAlignment="1">
      <alignment wrapText="1"/>
    </xf>
    <xf numFmtId="0" fontId="34" fillId="0" borderId="0" xfId="4" applyFont="1" applyAlignment="1">
      <alignment horizontal="center" wrapText="1"/>
    </xf>
    <xf numFmtId="49" fontId="34" fillId="0" borderId="0" xfId="4" applyNumberFormat="1" applyFont="1" applyAlignment="1">
      <alignment horizontal="left" wrapText="1"/>
    </xf>
    <xf numFmtId="0" fontId="34" fillId="0" borderId="0" xfId="4" applyFont="1" applyAlignment="1">
      <alignment horizontal="center" wrapText="1"/>
    </xf>
    <xf numFmtId="49" fontId="34" fillId="0" borderId="0" xfId="4" applyNumberFormat="1" applyFont="1" applyAlignment="1">
      <alignment horizontal="right" wrapText="1"/>
    </xf>
    <xf numFmtId="49" fontId="34" fillId="0" borderId="0" xfId="4" applyNumberFormat="1" applyFont="1" applyAlignment="1">
      <alignment horizontal="left" wrapText="1"/>
    </xf>
    <xf numFmtId="49" fontId="34" fillId="0" borderId="0" xfId="4" applyNumberFormat="1" applyFont="1" applyAlignment="1">
      <alignment horizontal="right" wrapText="1"/>
    </xf>
    <xf numFmtId="49" fontId="20" fillId="0" borderId="1" xfId="3" applyNumberFormat="1" applyFont="1" applyBorder="1" applyAlignment="1">
      <alignment horizontal="left" vertical="center" wrapText="1"/>
    </xf>
    <xf numFmtId="4" fontId="20" fillId="0" borderId="3" xfId="1" applyNumberFormat="1" applyFont="1" applyBorder="1" applyAlignment="1">
      <alignment horizontal="right" vertical="center" wrapText="1"/>
    </xf>
    <xf numFmtId="4" fontId="20" fillId="0" borderId="3" xfId="3" applyNumberFormat="1" applyFont="1" applyBorder="1" applyAlignment="1">
      <alignment horizontal="right" vertical="center" wrapText="1"/>
    </xf>
    <xf numFmtId="49" fontId="35" fillId="0" borderId="1" xfId="3" applyNumberFormat="1" applyFont="1" applyBorder="1" applyAlignment="1">
      <alignment horizontal="left" vertical="center" wrapText="1"/>
    </xf>
    <xf numFmtId="4" fontId="35" fillId="0" borderId="3" xfId="3" applyNumberFormat="1" applyFont="1" applyBorder="1" applyAlignment="1">
      <alignment horizontal="right" vertical="center" wrapText="1"/>
    </xf>
  </cellXfs>
  <cellStyles count="7">
    <cellStyle name="Comma 2" xfId="2" xr:uid="{7DE9F00B-D0A5-4CAB-AED2-9FF31FF97FB3}"/>
    <cellStyle name="Comma 2 2" xfId="5" xr:uid="{C93F4AF1-69C2-4655-948E-60634A02FE9D}"/>
    <cellStyle name="Comma 2 3" xfId="6" xr:uid="{77A3C1FA-C1DA-4A6E-801E-45E7B5DC8135}"/>
    <cellStyle name="Normal" xfId="0" builtinId="0"/>
    <cellStyle name="Normal 2" xfId="1" xr:uid="{2328D1FA-C005-4694-9D51-38C432587299}"/>
    <cellStyle name="Normal 2 2" xfId="3" xr:uid="{C1D83CA5-A761-4FE3-8C1D-6DE459ADBB91}"/>
    <cellStyle name="Normal 2 3" xfId="4" xr:uid="{E802CF8A-862A-4F8D-8D63-9BA484012A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5</xdr:col>
      <xdr:colOff>342900</xdr:colOff>
      <xdr:row>57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3B32F2-EF8B-4E3B-A76A-175FCB99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58275"/>
          <a:ext cx="6724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5</xdr:col>
      <xdr:colOff>66675</xdr:colOff>
      <xdr:row>36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3C9187-E263-4845-8BCF-12BB9EF3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6724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5</xdr:col>
      <xdr:colOff>0</xdr:colOff>
      <xdr:row>69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E6B600-FA6D-4736-ABAE-C8F5C294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25450"/>
          <a:ext cx="6724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nbat\c\My%20Documents\Chikher%202003-01,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nhuu\TAX_2006\My%20Document\GGerman2004.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khagva/tailan%20busad/&#1040;&#1088;&#1074;&#1080;&#1078;&#1080;&#1093;%20&#1072;&#1085;&#1091;%20&#1090;&#1086;&#1086;&#1085;&#1086;&#1090;-&#1061;&#1061;&#1050;-2016-2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YANGAA\Desktop\berkh%202022%20jiliin%20etses\2022-04-&#1090;&#1072;&#1081;&#1083;&#1072;&#1085;-2023-02-07.xls" TargetMode="External"/><Relationship Id="rId1" Type="http://schemas.openxmlformats.org/officeDocument/2006/relationships/externalLinkPath" Target="2022-04-&#1090;&#1072;&#1081;&#1083;&#1072;&#1085;-2023-02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Z"/>
      <sheetName val="cash"/>
      <sheetName val="5010"/>
      <sheetName val="1"/>
      <sheetName val="2"/>
      <sheetName val="3"/>
      <sheetName val="4"/>
      <sheetName val="5"/>
      <sheetName val="16"/>
      <sheetName val="19"/>
      <sheetName val="xar"/>
      <sheetName val="ashig"/>
      <sheetName val="men"/>
      <sheetName val="balance"/>
      <sheetName val="Sheet1"/>
      <sheetName val="Del"/>
      <sheetName val="atar"/>
      <sheetName val="Chart1"/>
      <sheetName val="bal"/>
      <sheetName val="MAHA"/>
      <sheetName val="GBAL"/>
      <sheetName val="ASHIG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10"/>
      <sheetName val="DTs"/>
      <sheetName val="k1"/>
      <sheetName val="K2"/>
      <sheetName val="k3"/>
      <sheetName val="Bal.01"/>
      <sheetName val="bal.02"/>
      <sheetName val="AOT"/>
      <sheetName val="bal negt01"/>
      <sheetName val="bnegt0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 (2)"/>
      <sheetName val="мөнгөн"/>
      <sheetName val="өмч"/>
      <sheetName val="orlogo"/>
      <sheetName val="balans"/>
      <sheetName val="NOAT-T (2)"/>
      <sheetName val="TT-02"/>
      <sheetName val="TT-02.1"/>
      <sheetName val="TT-11"/>
      <sheetName val="Bal"/>
      <sheetName val="НӨАТ"/>
      <sheetName val="Bal2"/>
      <sheetName val="нөтийн падаан"/>
      <sheetName val="Bal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1 (3)"/>
      <sheetName val="Bal2"/>
      <sheetName val="мөн"/>
      <sheetName val="өмч"/>
      <sheetName val="орлого"/>
      <sheetName val="balance"/>
    </sheetNames>
    <sheetDataSet>
      <sheetData sheetId="0"/>
      <sheetData sheetId="1"/>
      <sheetData sheetId="2"/>
      <sheetData sheetId="3"/>
      <sheetData sheetId="4">
        <row r="29">
          <cell r="E29">
            <v>-5610755604.0299997</v>
          </cell>
        </row>
      </sheetData>
      <sheetData sheetId="5">
        <row r="9">
          <cell r="E9">
            <v>67789896.590000004</v>
          </cell>
        </row>
        <row r="67">
          <cell r="E67">
            <v>-29002486524.59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C535-7034-4F88-BD84-15E89710A22B}">
  <dimension ref="A1:J60"/>
  <sheetViews>
    <sheetView showGridLines="0" topLeftCell="A43" workbookViewId="0">
      <selection activeCell="D63" sqref="D63"/>
    </sheetView>
  </sheetViews>
  <sheetFormatPr defaultRowHeight="12.75" x14ac:dyDescent="0.2"/>
  <cols>
    <col min="1" max="1" width="7" style="40" customWidth="1"/>
    <col min="2" max="2" width="34" style="40" customWidth="1"/>
    <col min="3" max="3" width="20.42578125" style="40" customWidth="1"/>
    <col min="4" max="5" width="17.140625" style="40" customWidth="1"/>
    <col min="6" max="7" width="9.140625" style="40"/>
    <col min="8" max="8" width="14.42578125" style="40" bestFit="1" customWidth="1"/>
    <col min="9" max="9" width="13.85546875" style="40" bestFit="1" customWidth="1"/>
    <col min="10" max="10" width="12.7109375" style="40" bestFit="1" customWidth="1"/>
    <col min="11" max="256" width="9.140625" style="40"/>
    <col min="257" max="257" width="7" style="40" customWidth="1"/>
    <col min="258" max="258" width="34" style="40" customWidth="1"/>
    <col min="259" max="259" width="20.42578125" style="40" customWidth="1"/>
    <col min="260" max="261" width="17.140625" style="40" customWidth="1"/>
    <col min="262" max="263" width="9.140625" style="40"/>
    <col min="264" max="264" width="14.42578125" style="40" bestFit="1" customWidth="1"/>
    <col min="265" max="265" width="13.85546875" style="40" bestFit="1" customWidth="1"/>
    <col min="266" max="266" width="12.7109375" style="40" bestFit="1" customWidth="1"/>
    <col min="267" max="512" width="9.140625" style="40"/>
    <col min="513" max="513" width="7" style="40" customWidth="1"/>
    <col min="514" max="514" width="34" style="40" customWidth="1"/>
    <col min="515" max="515" width="20.42578125" style="40" customWidth="1"/>
    <col min="516" max="517" width="17.140625" style="40" customWidth="1"/>
    <col min="518" max="519" width="9.140625" style="40"/>
    <col min="520" max="520" width="14.42578125" style="40" bestFit="1" customWidth="1"/>
    <col min="521" max="521" width="13.85546875" style="40" bestFit="1" customWidth="1"/>
    <col min="522" max="522" width="12.7109375" style="40" bestFit="1" customWidth="1"/>
    <col min="523" max="768" width="9.140625" style="40"/>
    <col min="769" max="769" width="7" style="40" customWidth="1"/>
    <col min="770" max="770" width="34" style="40" customWidth="1"/>
    <col min="771" max="771" width="20.42578125" style="40" customWidth="1"/>
    <col min="772" max="773" width="17.140625" style="40" customWidth="1"/>
    <col min="774" max="775" width="9.140625" style="40"/>
    <col min="776" max="776" width="14.42578125" style="40" bestFit="1" customWidth="1"/>
    <col min="777" max="777" width="13.85546875" style="40" bestFit="1" customWidth="1"/>
    <col min="778" max="778" width="12.7109375" style="40" bestFit="1" customWidth="1"/>
    <col min="779" max="1024" width="9.140625" style="40"/>
    <col min="1025" max="1025" width="7" style="40" customWidth="1"/>
    <col min="1026" max="1026" width="34" style="40" customWidth="1"/>
    <col min="1027" max="1027" width="20.42578125" style="40" customWidth="1"/>
    <col min="1028" max="1029" width="17.140625" style="40" customWidth="1"/>
    <col min="1030" max="1031" width="9.140625" style="40"/>
    <col min="1032" max="1032" width="14.42578125" style="40" bestFit="1" customWidth="1"/>
    <col min="1033" max="1033" width="13.85546875" style="40" bestFit="1" customWidth="1"/>
    <col min="1034" max="1034" width="12.7109375" style="40" bestFit="1" customWidth="1"/>
    <col min="1035" max="1280" width="9.140625" style="40"/>
    <col min="1281" max="1281" width="7" style="40" customWidth="1"/>
    <col min="1282" max="1282" width="34" style="40" customWidth="1"/>
    <col min="1283" max="1283" width="20.42578125" style="40" customWidth="1"/>
    <col min="1284" max="1285" width="17.140625" style="40" customWidth="1"/>
    <col min="1286" max="1287" width="9.140625" style="40"/>
    <col min="1288" max="1288" width="14.42578125" style="40" bestFit="1" customWidth="1"/>
    <col min="1289" max="1289" width="13.85546875" style="40" bestFit="1" customWidth="1"/>
    <col min="1290" max="1290" width="12.7109375" style="40" bestFit="1" customWidth="1"/>
    <col min="1291" max="1536" width="9.140625" style="40"/>
    <col min="1537" max="1537" width="7" style="40" customWidth="1"/>
    <col min="1538" max="1538" width="34" style="40" customWidth="1"/>
    <col min="1539" max="1539" width="20.42578125" style="40" customWidth="1"/>
    <col min="1540" max="1541" width="17.140625" style="40" customWidth="1"/>
    <col min="1542" max="1543" width="9.140625" style="40"/>
    <col min="1544" max="1544" width="14.42578125" style="40" bestFit="1" customWidth="1"/>
    <col min="1545" max="1545" width="13.85546875" style="40" bestFit="1" customWidth="1"/>
    <col min="1546" max="1546" width="12.7109375" style="40" bestFit="1" customWidth="1"/>
    <col min="1547" max="1792" width="9.140625" style="40"/>
    <col min="1793" max="1793" width="7" style="40" customWidth="1"/>
    <col min="1794" max="1794" width="34" style="40" customWidth="1"/>
    <col min="1795" max="1795" width="20.42578125" style="40" customWidth="1"/>
    <col min="1796" max="1797" width="17.140625" style="40" customWidth="1"/>
    <col min="1798" max="1799" width="9.140625" style="40"/>
    <col min="1800" max="1800" width="14.42578125" style="40" bestFit="1" customWidth="1"/>
    <col min="1801" max="1801" width="13.85546875" style="40" bestFit="1" customWidth="1"/>
    <col min="1802" max="1802" width="12.7109375" style="40" bestFit="1" customWidth="1"/>
    <col min="1803" max="2048" width="9.140625" style="40"/>
    <col min="2049" max="2049" width="7" style="40" customWidth="1"/>
    <col min="2050" max="2050" width="34" style="40" customWidth="1"/>
    <col min="2051" max="2051" width="20.42578125" style="40" customWidth="1"/>
    <col min="2052" max="2053" width="17.140625" style="40" customWidth="1"/>
    <col min="2054" max="2055" width="9.140625" style="40"/>
    <col min="2056" max="2056" width="14.42578125" style="40" bestFit="1" customWidth="1"/>
    <col min="2057" max="2057" width="13.85546875" style="40" bestFit="1" customWidth="1"/>
    <col min="2058" max="2058" width="12.7109375" style="40" bestFit="1" customWidth="1"/>
    <col min="2059" max="2304" width="9.140625" style="40"/>
    <col min="2305" max="2305" width="7" style="40" customWidth="1"/>
    <col min="2306" max="2306" width="34" style="40" customWidth="1"/>
    <col min="2307" max="2307" width="20.42578125" style="40" customWidth="1"/>
    <col min="2308" max="2309" width="17.140625" style="40" customWidth="1"/>
    <col min="2310" max="2311" width="9.140625" style="40"/>
    <col min="2312" max="2312" width="14.42578125" style="40" bestFit="1" customWidth="1"/>
    <col min="2313" max="2313" width="13.85546875" style="40" bestFit="1" customWidth="1"/>
    <col min="2314" max="2314" width="12.7109375" style="40" bestFit="1" customWidth="1"/>
    <col min="2315" max="2560" width="9.140625" style="40"/>
    <col min="2561" max="2561" width="7" style="40" customWidth="1"/>
    <col min="2562" max="2562" width="34" style="40" customWidth="1"/>
    <col min="2563" max="2563" width="20.42578125" style="40" customWidth="1"/>
    <col min="2564" max="2565" width="17.140625" style="40" customWidth="1"/>
    <col min="2566" max="2567" width="9.140625" style="40"/>
    <col min="2568" max="2568" width="14.42578125" style="40" bestFit="1" customWidth="1"/>
    <col min="2569" max="2569" width="13.85546875" style="40" bestFit="1" customWidth="1"/>
    <col min="2570" max="2570" width="12.7109375" style="40" bestFit="1" customWidth="1"/>
    <col min="2571" max="2816" width="9.140625" style="40"/>
    <col min="2817" max="2817" width="7" style="40" customWidth="1"/>
    <col min="2818" max="2818" width="34" style="40" customWidth="1"/>
    <col min="2819" max="2819" width="20.42578125" style="40" customWidth="1"/>
    <col min="2820" max="2821" width="17.140625" style="40" customWidth="1"/>
    <col min="2822" max="2823" width="9.140625" style="40"/>
    <col min="2824" max="2824" width="14.42578125" style="40" bestFit="1" customWidth="1"/>
    <col min="2825" max="2825" width="13.85546875" style="40" bestFit="1" customWidth="1"/>
    <col min="2826" max="2826" width="12.7109375" style="40" bestFit="1" customWidth="1"/>
    <col min="2827" max="3072" width="9.140625" style="40"/>
    <col min="3073" max="3073" width="7" style="40" customWidth="1"/>
    <col min="3074" max="3074" width="34" style="40" customWidth="1"/>
    <col min="3075" max="3075" width="20.42578125" style="40" customWidth="1"/>
    <col min="3076" max="3077" width="17.140625" style="40" customWidth="1"/>
    <col min="3078" max="3079" width="9.140625" style="40"/>
    <col min="3080" max="3080" width="14.42578125" style="40" bestFit="1" customWidth="1"/>
    <col min="3081" max="3081" width="13.85546875" style="40" bestFit="1" customWidth="1"/>
    <col min="3082" max="3082" width="12.7109375" style="40" bestFit="1" customWidth="1"/>
    <col min="3083" max="3328" width="9.140625" style="40"/>
    <col min="3329" max="3329" width="7" style="40" customWidth="1"/>
    <col min="3330" max="3330" width="34" style="40" customWidth="1"/>
    <col min="3331" max="3331" width="20.42578125" style="40" customWidth="1"/>
    <col min="3332" max="3333" width="17.140625" style="40" customWidth="1"/>
    <col min="3334" max="3335" width="9.140625" style="40"/>
    <col min="3336" max="3336" width="14.42578125" style="40" bestFit="1" customWidth="1"/>
    <col min="3337" max="3337" width="13.85546875" style="40" bestFit="1" customWidth="1"/>
    <col min="3338" max="3338" width="12.7109375" style="40" bestFit="1" customWidth="1"/>
    <col min="3339" max="3584" width="9.140625" style="40"/>
    <col min="3585" max="3585" width="7" style="40" customWidth="1"/>
    <col min="3586" max="3586" width="34" style="40" customWidth="1"/>
    <col min="3587" max="3587" width="20.42578125" style="40" customWidth="1"/>
    <col min="3588" max="3589" width="17.140625" style="40" customWidth="1"/>
    <col min="3590" max="3591" width="9.140625" style="40"/>
    <col min="3592" max="3592" width="14.42578125" style="40" bestFit="1" customWidth="1"/>
    <col min="3593" max="3593" width="13.85546875" style="40" bestFit="1" customWidth="1"/>
    <col min="3594" max="3594" width="12.7109375" style="40" bestFit="1" customWidth="1"/>
    <col min="3595" max="3840" width="9.140625" style="40"/>
    <col min="3841" max="3841" width="7" style="40" customWidth="1"/>
    <col min="3842" max="3842" width="34" style="40" customWidth="1"/>
    <col min="3843" max="3843" width="20.42578125" style="40" customWidth="1"/>
    <col min="3844" max="3845" width="17.140625" style="40" customWidth="1"/>
    <col min="3846" max="3847" width="9.140625" style="40"/>
    <col min="3848" max="3848" width="14.42578125" style="40" bestFit="1" customWidth="1"/>
    <col min="3849" max="3849" width="13.85546875" style="40" bestFit="1" customWidth="1"/>
    <col min="3850" max="3850" width="12.7109375" style="40" bestFit="1" customWidth="1"/>
    <col min="3851" max="4096" width="9.140625" style="40"/>
    <col min="4097" max="4097" width="7" style="40" customWidth="1"/>
    <col min="4098" max="4098" width="34" style="40" customWidth="1"/>
    <col min="4099" max="4099" width="20.42578125" style="40" customWidth="1"/>
    <col min="4100" max="4101" width="17.140625" style="40" customWidth="1"/>
    <col min="4102" max="4103" width="9.140625" style="40"/>
    <col min="4104" max="4104" width="14.42578125" style="40" bestFit="1" customWidth="1"/>
    <col min="4105" max="4105" width="13.85546875" style="40" bestFit="1" customWidth="1"/>
    <col min="4106" max="4106" width="12.7109375" style="40" bestFit="1" customWidth="1"/>
    <col min="4107" max="4352" width="9.140625" style="40"/>
    <col min="4353" max="4353" width="7" style="40" customWidth="1"/>
    <col min="4354" max="4354" width="34" style="40" customWidth="1"/>
    <col min="4355" max="4355" width="20.42578125" style="40" customWidth="1"/>
    <col min="4356" max="4357" width="17.140625" style="40" customWidth="1"/>
    <col min="4358" max="4359" width="9.140625" style="40"/>
    <col min="4360" max="4360" width="14.42578125" style="40" bestFit="1" customWidth="1"/>
    <col min="4361" max="4361" width="13.85546875" style="40" bestFit="1" customWidth="1"/>
    <col min="4362" max="4362" width="12.7109375" style="40" bestFit="1" customWidth="1"/>
    <col min="4363" max="4608" width="9.140625" style="40"/>
    <col min="4609" max="4609" width="7" style="40" customWidth="1"/>
    <col min="4610" max="4610" width="34" style="40" customWidth="1"/>
    <col min="4611" max="4611" width="20.42578125" style="40" customWidth="1"/>
    <col min="4612" max="4613" width="17.140625" style="40" customWidth="1"/>
    <col min="4614" max="4615" width="9.140625" style="40"/>
    <col min="4616" max="4616" width="14.42578125" style="40" bestFit="1" customWidth="1"/>
    <col min="4617" max="4617" width="13.85546875" style="40" bestFit="1" customWidth="1"/>
    <col min="4618" max="4618" width="12.7109375" style="40" bestFit="1" customWidth="1"/>
    <col min="4619" max="4864" width="9.140625" style="40"/>
    <col min="4865" max="4865" width="7" style="40" customWidth="1"/>
    <col min="4866" max="4866" width="34" style="40" customWidth="1"/>
    <col min="4867" max="4867" width="20.42578125" style="40" customWidth="1"/>
    <col min="4868" max="4869" width="17.140625" style="40" customWidth="1"/>
    <col min="4870" max="4871" width="9.140625" style="40"/>
    <col min="4872" max="4872" width="14.42578125" style="40" bestFit="1" customWidth="1"/>
    <col min="4873" max="4873" width="13.85546875" style="40" bestFit="1" customWidth="1"/>
    <col min="4874" max="4874" width="12.7109375" style="40" bestFit="1" customWidth="1"/>
    <col min="4875" max="5120" width="9.140625" style="40"/>
    <col min="5121" max="5121" width="7" style="40" customWidth="1"/>
    <col min="5122" max="5122" width="34" style="40" customWidth="1"/>
    <col min="5123" max="5123" width="20.42578125" style="40" customWidth="1"/>
    <col min="5124" max="5125" width="17.140625" style="40" customWidth="1"/>
    <col min="5126" max="5127" width="9.140625" style="40"/>
    <col min="5128" max="5128" width="14.42578125" style="40" bestFit="1" customWidth="1"/>
    <col min="5129" max="5129" width="13.85546875" style="40" bestFit="1" customWidth="1"/>
    <col min="5130" max="5130" width="12.7109375" style="40" bestFit="1" customWidth="1"/>
    <col min="5131" max="5376" width="9.140625" style="40"/>
    <col min="5377" max="5377" width="7" style="40" customWidth="1"/>
    <col min="5378" max="5378" width="34" style="40" customWidth="1"/>
    <col min="5379" max="5379" width="20.42578125" style="40" customWidth="1"/>
    <col min="5380" max="5381" width="17.140625" style="40" customWidth="1"/>
    <col min="5382" max="5383" width="9.140625" style="40"/>
    <col min="5384" max="5384" width="14.42578125" style="40" bestFit="1" customWidth="1"/>
    <col min="5385" max="5385" width="13.85546875" style="40" bestFit="1" customWidth="1"/>
    <col min="5386" max="5386" width="12.7109375" style="40" bestFit="1" customWidth="1"/>
    <col min="5387" max="5632" width="9.140625" style="40"/>
    <col min="5633" max="5633" width="7" style="40" customWidth="1"/>
    <col min="5634" max="5634" width="34" style="40" customWidth="1"/>
    <col min="5635" max="5635" width="20.42578125" style="40" customWidth="1"/>
    <col min="5636" max="5637" width="17.140625" style="40" customWidth="1"/>
    <col min="5638" max="5639" width="9.140625" style="40"/>
    <col min="5640" max="5640" width="14.42578125" style="40" bestFit="1" customWidth="1"/>
    <col min="5641" max="5641" width="13.85546875" style="40" bestFit="1" customWidth="1"/>
    <col min="5642" max="5642" width="12.7109375" style="40" bestFit="1" customWidth="1"/>
    <col min="5643" max="5888" width="9.140625" style="40"/>
    <col min="5889" max="5889" width="7" style="40" customWidth="1"/>
    <col min="5890" max="5890" width="34" style="40" customWidth="1"/>
    <col min="5891" max="5891" width="20.42578125" style="40" customWidth="1"/>
    <col min="5892" max="5893" width="17.140625" style="40" customWidth="1"/>
    <col min="5894" max="5895" width="9.140625" style="40"/>
    <col min="5896" max="5896" width="14.42578125" style="40" bestFit="1" customWidth="1"/>
    <col min="5897" max="5897" width="13.85546875" style="40" bestFit="1" customWidth="1"/>
    <col min="5898" max="5898" width="12.7109375" style="40" bestFit="1" customWidth="1"/>
    <col min="5899" max="6144" width="9.140625" style="40"/>
    <col min="6145" max="6145" width="7" style="40" customWidth="1"/>
    <col min="6146" max="6146" width="34" style="40" customWidth="1"/>
    <col min="6147" max="6147" width="20.42578125" style="40" customWidth="1"/>
    <col min="6148" max="6149" width="17.140625" style="40" customWidth="1"/>
    <col min="6150" max="6151" width="9.140625" style="40"/>
    <col min="6152" max="6152" width="14.42578125" style="40" bestFit="1" customWidth="1"/>
    <col min="6153" max="6153" width="13.85546875" style="40" bestFit="1" customWidth="1"/>
    <col min="6154" max="6154" width="12.7109375" style="40" bestFit="1" customWidth="1"/>
    <col min="6155" max="6400" width="9.140625" style="40"/>
    <col min="6401" max="6401" width="7" style="40" customWidth="1"/>
    <col min="6402" max="6402" width="34" style="40" customWidth="1"/>
    <col min="6403" max="6403" width="20.42578125" style="40" customWidth="1"/>
    <col min="6404" max="6405" width="17.140625" style="40" customWidth="1"/>
    <col min="6406" max="6407" width="9.140625" style="40"/>
    <col min="6408" max="6408" width="14.42578125" style="40" bestFit="1" customWidth="1"/>
    <col min="6409" max="6409" width="13.85546875" style="40" bestFit="1" customWidth="1"/>
    <col min="6410" max="6410" width="12.7109375" style="40" bestFit="1" customWidth="1"/>
    <col min="6411" max="6656" width="9.140625" style="40"/>
    <col min="6657" max="6657" width="7" style="40" customWidth="1"/>
    <col min="6658" max="6658" width="34" style="40" customWidth="1"/>
    <col min="6659" max="6659" width="20.42578125" style="40" customWidth="1"/>
    <col min="6660" max="6661" width="17.140625" style="40" customWidth="1"/>
    <col min="6662" max="6663" width="9.140625" style="40"/>
    <col min="6664" max="6664" width="14.42578125" style="40" bestFit="1" customWidth="1"/>
    <col min="6665" max="6665" width="13.85546875" style="40" bestFit="1" customWidth="1"/>
    <col min="6666" max="6666" width="12.7109375" style="40" bestFit="1" customWidth="1"/>
    <col min="6667" max="6912" width="9.140625" style="40"/>
    <col min="6913" max="6913" width="7" style="40" customWidth="1"/>
    <col min="6914" max="6914" width="34" style="40" customWidth="1"/>
    <col min="6915" max="6915" width="20.42578125" style="40" customWidth="1"/>
    <col min="6916" max="6917" width="17.140625" style="40" customWidth="1"/>
    <col min="6918" max="6919" width="9.140625" style="40"/>
    <col min="6920" max="6920" width="14.42578125" style="40" bestFit="1" customWidth="1"/>
    <col min="6921" max="6921" width="13.85546875" style="40" bestFit="1" customWidth="1"/>
    <col min="6922" max="6922" width="12.7109375" style="40" bestFit="1" customWidth="1"/>
    <col min="6923" max="7168" width="9.140625" style="40"/>
    <col min="7169" max="7169" width="7" style="40" customWidth="1"/>
    <col min="7170" max="7170" width="34" style="40" customWidth="1"/>
    <col min="7171" max="7171" width="20.42578125" style="40" customWidth="1"/>
    <col min="7172" max="7173" width="17.140625" style="40" customWidth="1"/>
    <col min="7174" max="7175" width="9.140625" style="40"/>
    <col min="7176" max="7176" width="14.42578125" style="40" bestFit="1" customWidth="1"/>
    <col min="7177" max="7177" width="13.85546875" style="40" bestFit="1" customWidth="1"/>
    <col min="7178" max="7178" width="12.7109375" style="40" bestFit="1" customWidth="1"/>
    <col min="7179" max="7424" width="9.140625" style="40"/>
    <col min="7425" max="7425" width="7" style="40" customWidth="1"/>
    <col min="7426" max="7426" width="34" style="40" customWidth="1"/>
    <col min="7427" max="7427" width="20.42578125" style="40" customWidth="1"/>
    <col min="7428" max="7429" width="17.140625" style="40" customWidth="1"/>
    <col min="7430" max="7431" width="9.140625" style="40"/>
    <col min="7432" max="7432" width="14.42578125" style="40" bestFit="1" customWidth="1"/>
    <col min="7433" max="7433" width="13.85546875" style="40" bestFit="1" customWidth="1"/>
    <col min="7434" max="7434" width="12.7109375" style="40" bestFit="1" customWidth="1"/>
    <col min="7435" max="7680" width="9.140625" style="40"/>
    <col min="7681" max="7681" width="7" style="40" customWidth="1"/>
    <col min="7682" max="7682" width="34" style="40" customWidth="1"/>
    <col min="7683" max="7683" width="20.42578125" style="40" customWidth="1"/>
    <col min="7684" max="7685" width="17.140625" style="40" customWidth="1"/>
    <col min="7686" max="7687" width="9.140625" style="40"/>
    <col min="7688" max="7688" width="14.42578125" style="40" bestFit="1" customWidth="1"/>
    <col min="7689" max="7689" width="13.85546875" style="40" bestFit="1" customWidth="1"/>
    <col min="7690" max="7690" width="12.7109375" style="40" bestFit="1" customWidth="1"/>
    <col min="7691" max="7936" width="9.140625" style="40"/>
    <col min="7937" max="7937" width="7" style="40" customWidth="1"/>
    <col min="7938" max="7938" width="34" style="40" customWidth="1"/>
    <col min="7939" max="7939" width="20.42578125" style="40" customWidth="1"/>
    <col min="7940" max="7941" width="17.140625" style="40" customWidth="1"/>
    <col min="7942" max="7943" width="9.140625" style="40"/>
    <col min="7944" max="7944" width="14.42578125" style="40" bestFit="1" customWidth="1"/>
    <col min="7945" max="7945" width="13.85546875" style="40" bestFit="1" customWidth="1"/>
    <col min="7946" max="7946" width="12.7109375" style="40" bestFit="1" customWidth="1"/>
    <col min="7947" max="8192" width="9.140625" style="40"/>
    <col min="8193" max="8193" width="7" style="40" customWidth="1"/>
    <col min="8194" max="8194" width="34" style="40" customWidth="1"/>
    <col min="8195" max="8195" width="20.42578125" style="40" customWidth="1"/>
    <col min="8196" max="8197" width="17.140625" style="40" customWidth="1"/>
    <col min="8198" max="8199" width="9.140625" style="40"/>
    <col min="8200" max="8200" width="14.42578125" style="40" bestFit="1" customWidth="1"/>
    <col min="8201" max="8201" width="13.85546875" style="40" bestFit="1" customWidth="1"/>
    <col min="8202" max="8202" width="12.7109375" style="40" bestFit="1" customWidth="1"/>
    <col min="8203" max="8448" width="9.140625" style="40"/>
    <col min="8449" max="8449" width="7" style="40" customWidth="1"/>
    <col min="8450" max="8450" width="34" style="40" customWidth="1"/>
    <col min="8451" max="8451" width="20.42578125" style="40" customWidth="1"/>
    <col min="8452" max="8453" width="17.140625" style="40" customWidth="1"/>
    <col min="8454" max="8455" width="9.140625" style="40"/>
    <col min="8456" max="8456" width="14.42578125" style="40" bestFit="1" customWidth="1"/>
    <col min="8457" max="8457" width="13.85546875" style="40" bestFit="1" customWidth="1"/>
    <col min="8458" max="8458" width="12.7109375" style="40" bestFit="1" customWidth="1"/>
    <col min="8459" max="8704" width="9.140625" style="40"/>
    <col min="8705" max="8705" width="7" style="40" customWidth="1"/>
    <col min="8706" max="8706" width="34" style="40" customWidth="1"/>
    <col min="8707" max="8707" width="20.42578125" style="40" customWidth="1"/>
    <col min="8708" max="8709" width="17.140625" style="40" customWidth="1"/>
    <col min="8710" max="8711" width="9.140625" style="40"/>
    <col min="8712" max="8712" width="14.42578125" style="40" bestFit="1" customWidth="1"/>
    <col min="8713" max="8713" width="13.85546875" style="40" bestFit="1" customWidth="1"/>
    <col min="8714" max="8714" width="12.7109375" style="40" bestFit="1" customWidth="1"/>
    <col min="8715" max="8960" width="9.140625" style="40"/>
    <col min="8961" max="8961" width="7" style="40" customWidth="1"/>
    <col min="8962" max="8962" width="34" style="40" customWidth="1"/>
    <col min="8963" max="8963" width="20.42578125" style="40" customWidth="1"/>
    <col min="8964" max="8965" width="17.140625" style="40" customWidth="1"/>
    <col min="8966" max="8967" width="9.140625" style="40"/>
    <col min="8968" max="8968" width="14.42578125" style="40" bestFit="1" customWidth="1"/>
    <col min="8969" max="8969" width="13.85546875" style="40" bestFit="1" customWidth="1"/>
    <col min="8970" max="8970" width="12.7109375" style="40" bestFit="1" customWidth="1"/>
    <col min="8971" max="9216" width="9.140625" style="40"/>
    <col min="9217" max="9217" width="7" style="40" customWidth="1"/>
    <col min="9218" max="9218" width="34" style="40" customWidth="1"/>
    <col min="9219" max="9219" width="20.42578125" style="40" customWidth="1"/>
    <col min="9220" max="9221" width="17.140625" style="40" customWidth="1"/>
    <col min="9222" max="9223" width="9.140625" style="40"/>
    <col min="9224" max="9224" width="14.42578125" style="40" bestFit="1" customWidth="1"/>
    <col min="9225" max="9225" width="13.85546875" style="40" bestFit="1" customWidth="1"/>
    <col min="9226" max="9226" width="12.7109375" style="40" bestFit="1" customWidth="1"/>
    <col min="9227" max="9472" width="9.140625" style="40"/>
    <col min="9473" max="9473" width="7" style="40" customWidth="1"/>
    <col min="9474" max="9474" width="34" style="40" customWidth="1"/>
    <col min="9475" max="9475" width="20.42578125" style="40" customWidth="1"/>
    <col min="9476" max="9477" width="17.140625" style="40" customWidth="1"/>
    <col min="9478" max="9479" width="9.140625" style="40"/>
    <col min="9480" max="9480" width="14.42578125" style="40" bestFit="1" customWidth="1"/>
    <col min="9481" max="9481" width="13.85546875" style="40" bestFit="1" customWidth="1"/>
    <col min="9482" max="9482" width="12.7109375" style="40" bestFit="1" customWidth="1"/>
    <col min="9483" max="9728" width="9.140625" style="40"/>
    <col min="9729" max="9729" width="7" style="40" customWidth="1"/>
    <col min="9730" max="9730" width="34" style="40" customWidth="1"/>
    <col min="9731" max="9731" width="20.42578125" style="40" customWidth="1"/>
    <col min="9732" max="9733" width="17.140625" style="40" customWidth="1"/>
    <col min="9734" max="9735" width="9.140625" style="40"/>
    <col min="9736" max="9736" width="14.42578125" style="40" bestFit="1" customWidth="1"/>
    <col min="9737" max="9737" width="13.85546875" style="40" bestFit="1" customWidth="1"/>
    <col min="9738" max="9738" width="12.7109375" style="40" bestFit="1" customWidth="1"/>
    <col min="9739" max="9984" width="9.140625" style="40"/>
    <col min="9985" max="9985" width="7" style="40" customWidth="1"/>
    <col min="9986" max="9986" width="34" style="40" customWidth="1"/>
    <col min="9987" max="9987" width="20.42578125" style="40" customWidth="1"/>
    <col min="9988" max="9989" width="17.140625" style="40" customWidth="1"/>
    <col min="9990" max="9991" width="9.140625" style="40"/>
    <col min="9992" max="9992" width="14.42578125" style="40" bestFit="1" customWidth="1"/>
    <col min="9993" max="9993" width="13.85546875" style="40" bestFit="1" customWidth="1"/>
    <col min="9994" max="9994" width="12.7109375" style="40" bestFit="1" customWidth="1"/>
    <col min="9995" max="10240" width="9.140625" style="40"/>
    <col min="10241" max="10241" width="7" style="40" customWidth="1"/>
    <col min="10242" max="10242" width="34" style="40" customWidth="1"/>
    <col min="10243" max="10243" width="20.42578125" style="40" customWidth="1"/>
    <col min="10244" max="10245" width="17.140625" style="40" customWidth="1"/>
    <col min="10246" max="10247" width="9.140625" style="40"/>
    <col min="10248" max="10248" width="14.42578125" style="40" bestFit="1" customWidth="1"/>
    <col min="10249" max="10249" width="13.85546875" style="40" bestFit="1" customWidth="1"/>
    <col min="10250" max="10250" width="12.7109375" style="40" bestFit="1" customWidth="1"/>
    <col min="10251" max="10496" width="9.140625" style="40"/>
    <col min="10497" max="10497" width="7" style="40" customWidth="1"/>
    <col min="10498" max="10498" width="34" style="40" customWidth="1"/>
    <col min="10499" max="10499" width="20.42578125" style="40" customWidth="1"/>
    <col min="10500" max="10501" width="17.140625" style="40" customWidth="1"/>
    <col min="10502" max="10503" width="9.140625" style="40"/>
    <col min="10504" max="10504" width="14.42578125" style="40" bestFit="1" customWidth="1"/>
    <col min="10505" max="10505" width="13.85546875" style="40" bestFit="1" customWidth="1"/>
    <col min="10506" max="10506" width="12.7109375" style="40" bestFit="1" customWidth="1"/>
    <col min="10507" max="10752" width="9.140625" style="40"/>
    <col min="10753" max="10753" width="7" style="40" customWidth="1"/>
    <col min="10754" max="10754" width="34" style="40" customWidth="1"/>
    <col min="10755" max="10755" width="20.42578125" style="40" customWidth="1"/>
    <col min="10756" max="10757" width="17.140625" style="40" customWidth="1"/>
    <col min="10758" max="10759" width="9.140625" style="40"/>
    <col min="10760" max="10760" width="14.42578125" style="40" bestFit="1" customWidth="1"/>
    <col min="10761" max="10761" width="13.85546875" style="40" bestFit="1" customWidth="1"/>
    <col min="10762" max="10762" width="12.7109375" style="40" bestFit="1" customWidth="1"/>
    <col min="10763" max="11008" width="9.140625" style="40"/>
    <col min="11009" max="11009" width="7" style="40" customWidth="1"/>
    <col min="11010" max="11010" width="34" style="40" customWidth="1"/>
    <col min="11011" max="11011" width="20.42578125" style="40" customWidth="1"/>
    <col min="11012" max="11013" width="17.140625" style="40" customWidth="1"/>
    <col min="11014" max="11015" width="9.140625" style="40"/>
    <col min="11016" max="11016" width="14.42578125" style="40" bestFit="1" customWidth="1"/>
    <col min="11017" max="11017" width="13.85546875" style="40" bestFit="1" customWidth="1"/>
    <col min="11018" max="11018" width="12.7109375" style="40" bestFit="1" customWidth="1"/>
    <col min="11019" max="11264" width="9.140625" style="40"/>
    <col min="11265" max="11265" width="7" style="40" customWidth="1"/>
    <col min="11266" max="11266" width="34" style="40" customWidth="1"/>
    <col min="11267" max="11267" width="20.42578125" style="40" customWidth="1"/>
    <col min="11268" max="11269" width="17.140625" style="40" customWidth="1"/>
    <col min="11270" max="11271" width="9.140625" style="40"/>
    <col min="11272" max="11272" width="14.42578125" style="40" bestFit="1" customWidth="1"/>
    <col min="11273" max="11273" width="13.85546875" style="40" bestFit="1" customWidth="1"/>
    <col min="11274" max="11274" width="12.7109375" style="40" bestFit="1" customWidth="1"/>
    <col min="11275" max="11520" width="9.140625" style="40"/>
    <col min="11521" max="11521" width="7" style="40" customWidth="1"/>
    <col min="11522" max="11522" width="34" style="40" customWidth="1"/>
    <col min="11523" max="11523" width="20.42578125" style="40" customWidth="1"/>
    <col min="11524" max="11525" width="17.140625" style="40" customWidth="1"/>
    <col min="11526" max="11527" width="9.140625" style="40"/>
    <col min="11528" max="11528" width="14.42578125" style="40" bestFit="1" customWidth="1"/>
    <col min="11529" max="11529" width="13.85546875" style="40" bestFit="1" customWidth="1"/>
    <col min="11530" max="11530" width="12.7109375" style="40" bestFit="1" customWidth="1"/>
    <col min="11531" max="11776" width="9.140625" style="40"/>
    <col min="11777" max="11777" width="7" style="40" customWidth="1"/>
    <col min="11778" max="11778" width="34" style="40" customWidth="1"/>
    <col min="11779" max="11779" width="20.42578125" style="40" customWidth="1"/>
    <col min="11780" max="11781" width="17.140625" style="40" customWidth="1"/>
    <col min="11782" max="11783" width="9.140625" style="40"/>
    <col min="11784" max="11784" width="14.42578125" style="40" bestFit="1" customWidth="1"/>
    <col min="11785" max="11785" width="13.85546875" style="40" bestFit="1" customWidth="1"/>
    <col min="11786" max="11786" width="12.7109375" style="40" bestFit="1" customWidth="1"/>
    <col min="11787" max="12032" width="9.140625" style="40"/>
    <col min="12033" max="12033" width="7" style="40" customWidth="1"/>
    <col min="12034" max="12034" width="34" style="40" customWidth="1"/>
    <col min="12035" max="12035" width="20.42578125" style="40" customWidth="1"/>
    <col min="12036" max="12037" width="17.140625" style="40" customWidth="1"/>
    <col min="12038" max="12039" width="9.140625" style="40"/>
    <col min="12040" max="12040" width="14.42578125" style="40" bestFit="1" customWidth="1"/>
    <col min="12041" max="12041" width="13.85546875" style="40" bestFit="1" customWidth="1"/>
    <col min="12042" max="12042" width="12.7109375" style="40" bestFit="1" customWidth="1"/>
    <col min="12043" max="12288" width="9.140625" style="40"/>
    <col min="12289" max="12289" width="7" style="40" customWidth="1"/>
    <col min="12290" max="12290" width="34" style="40" customWidth="1"/>
    <col min="12291" max="12291" width="20.42578125" style="40" customWidth="1"/>
    <col min="12292" max="12293" width="17.140625" style="40" customWidth="1"/>
    <col min="12294" max="12295" width="9.140625" style="40"/>
    <col min="12296" max="12296" width="14.42578125" style="40" bestFit="1" customWidth="1"/>
    <col min="12297" max="12297" width="13.85546875" style="40" bestFit="1" customWidth="1"/>
    <col min="12298" max="12298" width="12.7109375" style="40" bestFit="1" customWidth="1"/>
    <col min="12299" max="12544" width="9.140625" style="40"/>
    <col min="12545" max="12545" width="7" style="40" customWidth="1"/>
    <col min="12546" max="12546" width="34" style="40" customWidth="1"/>
    <col min="12547" max="12547" width="20.42578125" style="40" customWidth="1"/>
    <col min="12548" max="12549" width="17.140625" style="40" customWidth="1"/>
    <col min="12550" max="12551" width="9.140625" style="40"/>
    <col min="12552" max="12552" width="14.42578125" style="40" bestFit="1" customWidth="1"/>
    <col min="12553" max="12553" width="13.85546875" style="40" bestFit="1" customWidth="1"/>
    <col min="12554" max="12554" width="12.7109375" style="40" bestFit="1" customWidth="1"/>
    <col min="12555" max="12800" width="9.140625" style="40"/>
    <col min="12801" max="12801" width="7" style="40" customWidth="1"/>
    <col min="12802" max="12802" width="34" style="40" customWidth="1"/>
    <col min="12803" max="12803" width="20.42578125" style="40" customWidth="1"/>
    <col min="12804" max="12805" width="17.140625" style="40" customWidth="1"/>
    <col min="12806" max="12807" width="9.140625" style="40"/>
    <col min="12808" max="12808" width="14.42578125" style="40" bestFit="1" customWidth="1"/>
    <col min="12809" max="12809" width="13.85546875" style="40" bestFit="1" customWidth="1"/>
    <col min="12810" max="12810" width="12.7109375" style="40" bestFit="1" customWidth="1"/>
    <col min="12811" max="13056" width="9.140625" style="40"/>
    <col min="13057" max="13057" width="7" style="40" customWidth="1"/>
    <col min="13058" max="13058" width="34" style="40" customWidth="1"/>
    <col min="13059" max="13059" width="20.42578125" style="40" customWidth="1"/>
    <col min="13060" max="13061" width="17.140625" style="40" customWidth="1"/>
    <col min="13062" max="13063" width="9.140625" style="40"/>
    <col min="13064" max="13064" width="14.42578125" style="40" bestFit="1" customWidth="1"/>
    <col min="13065" max="13065" width="13.85546875" style="40" bestFit="1" customWidth="1"/>
    <col min="13066" max="13066" width="12.7109375" style="40" bestFit="1" customWidth="1"/>
    <col min="13067" max="13312" width="9.140625" style="40"/>
    <col min="13313" max="13313" width="7" style="40" customWidth="1"/>
    <col min="13314" max="13314" width="34" style="40" customWidth="1"/>
    <col min="13315" max="13315" width="20.42578125" style="40" customWidth="1"/>
    <col min="13316" max="13317" width="17.140625" style="40" customWidth="1"/>
    <col min="13318" max="13319" width="9.140625" style="40"/>
    <col min="13320" max="13320" width="14.42578125" style="40" bestFit="1" customWidth="1"/>
    <col min="13321" max="13321" width="13.85546875" style="40" bestFit="1" customWidth="1"/>
    <col min="13322" max="13322" width="12.7109375" style="40" bestFit="1" customWidth="1"/>
    <col min="13323" max="13568" width="9.140625" style="40"/>
    <col min="13569" max="13569" width="7" style="40" customWidth="1"/>
    <col min="13570" max="13570" width="34" style="40" customWidth="1"/>
    <col min="13571" max="13571" width="20.42578125" style="40" customWidth="1"/>
    <col min="13572" max="13573" width="17.140625" style="40" customWidth="1"/>
    <col min="13574" max="13575" width="9.140625" style="40"/>
    <col min="13576" max="13576" width="14.42578125" style="40" bestFit="1" customWidth="1"/>
    <col min="13577" max="13577" width="13.85546875" style="40" bestFit="1" customWidth="1"/>
    <col min="13578" max="13578" width="12.7109375" style="40" bestFit="1" customWidth="1"/>
    <col min="13579" max="13824" width="9.140625" style="40"/>
    <col min="13825" max="13825" width="7" style="40" customWidth="1"/>
    <col min="13826" max="13826" width="34" style="40" customWidth="1"/>
    <col min="13827" max="13827" width="20.42578125" style="40" customWidth="1"/>
    <col min="13828" max="13829" width="17.140625" style="40" customWidth="1"/>
    <col min="13830" max="13831" width="9.140625" style="40"/>
    <col min="13832" max="13832" width="14.42578125" style="40" bestFit="1" customWidth="1"/>
    <col min="13833" max="13833" width="13.85546875" style="40" bestFit="1" customWidth="1"/>
    <col min="13834" max="13834" width="12.7109375" style="40" bestFit="1" customWidth="1"/>
    <col min="13835" max="14080" width="9.140625" style="40"/>
    <col min="14081" max="14081" width="7" style="40" customWidth="1"/>
    <col min="14082" max="14082" width="34" style="40" customWidth="1"/>
    <col min="14083" max="14083" width="20.42578125" style="40" customWidth="1"/>
    <col min="14084" max="14085" width="17.140625" style="40" customWidth="1"/>
    <col min="14086" max="14087" width="9.140625" style="40"/>
    <col min="14088" max="14088" width="14.42578125" style="40" bestFit="1" customWidth="1"/>
    <col min="14089" max="14089" width="13.85546875" style="40" bestFit="1" customWidth="1"/>
    <col min="14090" max="14090" width="12.7109375" style="40" bestFit="1" customWidth="1"/>
    <col min="14091" max="14336" width="9.140625" style="40"/>
    <col min="14337" max="14337" width="7" style="40" customWidth="1"/>
    <col min="14338" max="14338" width="34" style="40" customWidth="1"/>
    <col min="14339" max="14339" width="20.42578125" style="40" customWidth="1"/>
    <col min="14340" max="14341" width="17.140625" style="40" customWidth="1"/>
    <col min="14342" max="14343" width="9.140625" style="40"/>
    <col min="14344" max="14344" width="14.42578125" style="40" bestFit="1" customWidth="1"/>
    <col min="14345" max="14345" width="13.85546875" style="40" bestFit="1" customWidth="1"/>
    <col min="14346" max="14346" width="12.7109375" style="40" bestFit="1" customWidth="1"/>
    <col min="14347" max="14592" width="9.140625" style="40"/>
    <col min="14593" max="14593" width="7" style="40" customWidth="1"/>
    <col min="14594" max="14594" width="34" style="40" customWidth="1"/>
    <col min="14595" max="14595" width="20.42578125" style="40" customWidth="1"/>
    <col min="14596" max="14597" width="17.140625" style="40" customWidth="1"/>
    <col min="14598" max="14599" width="9.140625" style="40"/>
    <col min="14600" max="14600" width="14.42578125" style="40" bestFit="1" customWidth="1"/>
    <col min="14601" max="14601" width="13.85546875" style="40" bestFit="1" customWidth="1"/>
    <col min="14602" max="14602" width="12.7109375" style="40" bestFit="1" customWidth="1"/>
    <col min="14603" max="14848" width="9.140625" style="40"/>
    <col min="14849" max="14849" width="7" style="40" customWidth="1"/>
    <col min="14850" max="14850" width="34" style="40" customWidth="1"/>
    <col min="14851" max="14851" width="20.42578125" style="40" customWidth="1"/>
    <col min="14852" max="14853" width="17.140625" style="40" customWidth="1"/>
    <col min="14854" max="14855" width="9.140625" style="40"/>
    <col min="14856" max="14856" width="14.42578125" style="40" bestFit="1" customWidth="1"/>
    <col min="14857" max="14857" width="13.85546875" style="40" bestFit="1" customWidth="1"/>
    <col min="14858" max="14858" width="12.7109375" style="40" bestFit="1" customWidth="1"/>
    <col min="14859" max="15104" width="9.140625" style="40"/>
    <col min="15105" max="15105" width="7" style="40" customWidth="1"/>
    <col min="15106" max="15106" width="34" style="40" customWidth="1"/>
    <col min="15107" max="15107" width="20.42578125" style="40" customWidth="1"/>
    <col min="15108" max="15109" width="17.140625" style="40" customWidth="1"/>
    <col min="15110" max="15111" width="9.140625" style="40"/>
    <col min="15112" max="15112" width="14.42578125" style="40" bestFit="1" customWidth="1"/>
    <col min="15113" max="15113" width="13.85546875" style="40" bestFit="1" customWidth="1"/>
    <col min="15114" max="15114" width="12.7109375" style="40" bestFit="1" customWidth="1"/>
    <col min="15115" max="15360" width="9.140625" style="40"/>
    <col min="15361" max="15361" width="7" style="40" customWidth="1"/>
    <col min="15362" max="15362" width="34" style="40" customWidth="1"/>
    <col min="15363" max="15363" width="20.42578125" style="40" customWidth="1"/>
    <col min="15364" max="15365" width="17.140625" style="40" customWidth="1"/>
    <col min="15366" max="15367" width="9.140625" style="40"/>
    <col min="15368" max="15368" width="14.42578125" style="40" bestFit="1" customWidth="1"/>
    <col min="15369" max="15369" width="13.85546875" style="40" bestFit="1" customWidth="1"/>
    <col min="15370" max="15370" width="12.7109375" style="40" bestFit="1" customWidth="1"/>
    <col min="15371" max="15616" width="9.140625" style="40"/>
    <col min="15617" max="15617" width="7" style="40" customWidth="1"/>
    <col min="15618" max="15618" width="34" style="40" customWidth="1"/>
    <col min="15619" max="15619" width="20.42578125" style="40" customWidth="1"/>
    <col min="15620" max="15621" width="17.140625" style="40" customWidth="1"/>
    <col min="15622" max="15623" width="9.140625" style="40"/>
    <col min="15624" max="15624" width="14.42578125" style="40" bestFit="1" customWidth="1"/>
    <col min="15625" max="15625" width="13.85546875" style="40" bestFit="1" customWidth="1"/>
    <col min="15626" max="15626" width="12.7109375" style="40" bestFit="1" customWidth="1"/>
    <col min="15627" max="15872" width="9.140625" style="40"/>
    <col min="15873" max="15873" width="7" style="40" customWidth="1"/>
    <col min="15874" max="15874" width="34" style="40" customWidth="1"/>
    <col min="15875" max="15875" width="20.42578125" style="40" customWidth="1"/>
    <col min="15876" max="15877" width="17.140625" style="40" customWidth="1"/>
    <col min="15878" max="15879" width="9.140625" style="40"/>
    <col min="15880" max="15880" width="14.42578125" style="40" bestFit="1" customWidth="1"/>
    <col min="15881" max="15881" width="13.85546875" style="40" bestFit="1" customWidth="1"/>
    <col min="15882" max="15882" width="12.7109375" style="40" bestFit="1" customWidth="1"/>
    <col min="15883" max="16128" width="9.140625" style="40"/>
    <col min="16129" max="16129" width="7" style="40" customWidth="1"/>
    <col min="16130" max="16130" width="34" style="40" customWidth="1"/>
    <col min="16131" max="16131" width="20.42578125" style="40" customWidth="1"/>
    <col min="16132" max="16133" width="17.140625" style="40" customWidth="1"/>
    <col min="16134" max="16135" width="9.140625" style="40"/>
    <col min="16136" max="16136" width="14.42578125" style="40" bestFit="1" customWidth="1"/>
    <col min="16137" max="16137" width="13.85546875" style="40" bestFit="1" customWidth="1"/>
    <col min="16138" max="16138" width="12.7109375" style="40" bestFit="1" customWidth="1"/>
    <col min="16139" max="16384" width="9.140625" style="40"/>
  </cols>
  <sheetData>
    <row r="1" spans="1:5" ht="18.2" customHeight="1" x14ac:dyDescent="0.2">
      <c r="A1" s="41" t="s">
        <v>0</v>
      </c>
      <c r="B1" s="41"/>
      <c r="C1" s="41"/>
      <c r="D1" s="41"/>
      <c r="E1" s="41"/>
    </row>
    <row r="2" spans="1:5" ht="18.2" customHeight="1" x14ac:dyDescent="0.2">
      <c r="A2" s="42" t="s">
        <v>215</v>
      </c>
      <c r="B2" s="42"/>
      <c r="C2" s="42"/>
      <c r="D2" s="42"/>
      <c r="E2" s="42"/>
    </row>
    <row r="3" spans="1:5" ht="13.7" customHeight="1" x14ac:dyDescent="0.2">
      <c r="A3" s="43"/>
      <c r="B3" s="43"/>
      <c r="C3" s="44" t="s">
        <v>2</v>
      </c>
      <c r="D3" s="43" t="s">
        <v>3</v>
      </c>
      <c r="E3" s="43"/>
    </row>
    <row r="4" spans="1:5" ht="12.95" customHeight="1" x14ac:dyDescent="0.2">
      <c r="A4" s="45" t="s">
        <v>4</v>
      </c>
      <c r="B4" s="45"/>
      <c r="C4" s="45"/>
      <c r="D4" s="45"/>
      <c r="E4" s="45"/>
    </row>
    <row r="5" spans="1:5" ht="25.7" customHeight="1" x14ac:dyDescent="0.2">
      <c r="A5" s="46" t="s">
        <v>5</v>
      </c>
      <c r="B5" s="47" t="s">
        <v>135</v>
      </c>
      <c r="C5" s="47"/>
      <c r="D5" s="46" t="s">
        <v>216</v>
      </c>
      <c r="E5" s="48" t="s">
        <v>217</v>
      </c>
    </row>
    <row r="6" spans="1:5" ht="12.2" customHeight="1" x14ac:dyDescent="0.2">
      <c r="A6" s="49" t="s">
        <v>9</v>
      </c>
      <c r="B6" s="90" t="s">
        <v>218</v>
      </c>
      <c r="C6" s="90"/>
      <c r="D6" s="91">
        <v>0</v>
      </c>
      <c r="E6" s="92">
        <v>0</v>
      </c>
    </row>
    <row r="7" spans="1:5" ht="12.2" customHeight="1" x14ac:dyDescent="0.2">
      <c r="A7" s="49" t="s">
        <v>11</v>
      </c>
      <c r="B7" s="90" t="s">
        <v>219</v>
      </c>
      <c r="C7" s="90"/>
      <c r="D7" s="91">
        <f>+D8+D13+D9</f>
        <v>10439620731.58</v>
      </c>
      <c r="E7" s="92">
        <v>2680598319.2199998</v>
      </c>
    </row>
    <row r="8" spans="1:5" ht="12.95" customHeight="1" x14ac:dyDescent="0.2">
      <c r="A8" s="49" t="s">
        <v>13</v>
      </c>
      <c r="B8" s="90" t="s">
        <v>220</v>
      </c>
      <c r="C8" s="90"/>
      <c r="D8" s="91">
        <v>2354215620.1500001</v>
      </c>
      <c r="E8" s="92">
        <v>2455676756.2600002</v>
      </c>
    </row>
    <row r="9" spans="1:5" ht="12.2" customHeight="1" x14ac:dyDescent="0.2">
      <c r="A9" s="49" t="s">
        <v>15</v>
      </c>
      <c r="B9" s="90" t="s">
        <v>221</v>
      </c>
      <c r="C9" s="90"/>
      <c r="D9" s="91">
        <v>8080953494.4300003</v>
      </c>
      <c r="E9" s="92">
        <v>30901877.5</v>
      </c>
    </row>
    <row r="10" spans="1:5" ht="12.2" customHeight="1" x14ac:dyDescent="0.2">
      <c r="A10" s="49" t="s">
        <v>17</v>
      </c>
      <c r="B10" s="90" t="s">
        <v>222</v>
      </c>
      <c r="C10" s="90"/>
      <c r="D10" s="91">
        <v>0</v>
      </c>
      <c r="E10" s="92">
        <v>0</v>
      </c>
    </row>
    <row r="11" spans="1:5" ht="12.95" customHeight="1" x14ac:dyDescent="0.2">
      <c r="A11" s="49" t="s">
        <v>19</v>
      </c>
      <c r="B11" s="90" t="s">
        <v>223</v>
      </c>
      <c r="C11" s="90"/>
      <c r="D11" s="91">
        <v>0</v>
      </c>
      <c r="E11" s="92">
        <v>0</v>
      </c>
    </row>
    <row r="12" spans="1:5" ht="12.2" customHeight="1" x14ac:dyDescent="0.2">
      <c r="A12" s="49" t="s">
        <v>21</v>
      </c>
      <c r="B12" s="90" t="s">
        <v>224</v>
      </c>
      <c r="C12" s="90"/>
      <c r="D12" s="91">
        <v>0</v>
      </c>
      <c r="E12" s="92">
        <v>0</v>
      </c>
    </row>
    <row r="13" spans="1:5" ht="12.95" customHeight="1" x14ac:dyDescent="0.2">
      <c r="A13" s="49" t="s">
        <v>23</v>
      </c>
      <c r="B13" s="90" t="s">
        <v>225</v>
      </c>
      <c r="C13" s="90"/>
      <c r="D13" s="91">
        <v>4451617</v>
      </c>
      <c r="E13" s="92">
        <v>194019685.46000001</v>
      </c>
    </row>
    <row r="14" spans="1:5" ht="12.2" customHeight="1" x14ac:dyDescent="0.2">
      <c r="A14" s="57" t="s">
        <v>35</v>
      </c>
      <c r="B14" s="93" t="s">
        <v>226</v>
      </c>
      <c r="C14" s="93"/>
      <c r="D14" s="91">
        <v>-1755085148.9100001</v>
      </c>
      <c r="E14" s="94">
        <f>SUM(E15:E23)</f>
        <v>-1722669025.7699995</v>
      </c>
    </row>
    <row r="15" spans="1:5" ht="12.2" customHeight="1" x14ac:dyDescent="0.2">
      <c r="A15" s="57" t="s">
        <v>37</v>
      </c>
      <c r="B15" s="93" t="s">
        <v>227</v>
      </c>
      <c r="C15" s="93"/>
      <c r="D15" s="91">
        <v>-720385974</v>
      </c>
      <c r="E15" s="94">
        <v>-486937103</v>
      </c>
    </row>
    <row r="16" spans="1:5" ht="12.95" customHeight="1" x14ac:dyDescent="0.2">
      <c r="A16" s="57" t="s">
        <v>39</v>
      </c>
      <c r="B16" s="93" t="s">
        <v>228</v>
      </c>
      <c r="C16" s="93"/>
      <c r="D16" s="91">
        <v>-211463308.81999999</v>
      </c>
      <c r="E16" s="94">
        <v>-64027306.229999997</v>
      </c>
    </row>
    <row r="17" spans="1:8" ht="12.2" customHeight="1" x14ac:dyDescent="0.2">
      <c r="A17" s="49" t="s">
        <v>41</v>
      </c>
      <c r="B17" s="90" t="s">
        <v>229</v>
      </c>
      <c r="C17" s="90"/>
      <c r="D17" s="91">
        <v>0</v>
      </c>
      <c r="E17" s="92">
        <v>0</v>
      </c>
    </row>
    <row r="18" spans="1:8" ht="12.2" customHeight="1" x14ac:dyDescent="0.2">
      <c r="A18" s="57" t="s">
        <v>43</v>
      </c>
      <c r="B18" s="93" t="s">
        <v>230</v>
      </c>
      <c r="C18" s="93"/>
      <c r="D18" s="91">
        <v>-10866772.800000001</v>
      </c>
      <c r="E18" s="94">
        <v>-16784824.68</v>
      </c>
    </row>
    <row r="19" spans="1:8" ht="12.95" customHeight="1" x14ac:dyDescent="0.2">
      <c r="A19" s="57" t="s">
        <v>45</v>
      </c>
      <c r="B19" s="93" t="s">
        <v>231</v>
      </c>
      <c r="C19" s="93"/>
      <c r="D19" s="91">
        <v>-251070819.62</v>
      </c>
      <c r="E19" s="94">
        <v>-440913874.20999998</v>
      </c>
    </row>
    <row r="20" spans="1:8" ht="12.2" customHeight="1" x14ac:dyDescent="0.2">
      <c r="A20" s="57" t="s">
        <v>47</v>
      </c>
      <c r="B20" s="93" t="s">
        <v>232</v>
      </c>
      <c r="C20" s="93"/>
      <c r="D20" s="91">
        <v>-6140042.8099999996</v>
      </c>
      <c r="E20" s="94">
        <v>-31604764.300000001</v>
      </c>
    </row>
    <row r="21" spans="1:8" ht="12.2" customHeight="1" x14ac:dyDescent="0.2">
      <c r="A21" s="57" t="s">
        <v>49</v>
      </c>
      <c r="B21" s="93" t="s">
        <v>233</v>
      </c>
      <c r="C21" s="93"/>
      <c r="D21" s="91">
        <v>-316063763.98000002</v>
      </c>
      <c r="E21" s="94">
        <v>-239490033.30000001</v>
      </c>
    </row>
    <row r="22" spans="1:8" ht="12.95" customHeight="1" x14ac:dyDescent="0.2">
      <c r="A22" s="49" t="s">
        <v>51</v>
      </c>
      <c r="B22" s="90" t="s">
        <v>234</v>
      </c>
      <c r="C22" s="90"/>
      <c r="D22" s="91">
        <v>0</v>
      </c>
      <c r="E22" s="92">
        <v>0</v>
      </c>
    </row>
    <row r="23" spans="1:8" ht="12.2" customHeight="1" x14ac:dyDescent="0.2">
      <c r="A23" s="57" t="s">
        <v>53</v>
      </c>
      <c r="B23" s="93" t="s">
        <v>235</v>
      </c>
      <c r="C23" s="93"/>
      <c r="D23" s="91">
        <v>-239094466.88</v>
      </c>
      <c r="E23" s="94">
        <v>-442911120.04999959</v>
      </c>
      <c r="G23" s="40">
        <v>33992891.949999601</v>
      </c>
      <c r="H23" s="53">
        <f>+E23-G23</f>
        <v>-476904011.99999917</v>
      </c>
    </row>
    <row r="24" spans="1:8" ht="12.95" customHeight="1" x14ac:dyDescent="0.2">
      <c r="A24" s="49" t="s">
        <v>56</v>
      </c>
      <c r="B24" s="90" t="s">
        <v>236</v>
      </c>
      <c r="C24" s="90"/>
      <c r="D24" s="91">
        <f>+D7+D14</f>
        <v>8684535582.6700001</v>
      </c>
      <c r="E24" s="92">
        <f>+E7+E14</f>
        <v>957929293.45000029</v>
      </c>
    </row>
    <row r="25" spans="1:8" ht="12.2" customHeight="1" x14ac:dyDescent="0.2">
      <c r="A25" s="49" t="s">
        <v>58</v>
      </c>
      <c r="B25" s="90" t="s">
        <v>237</v>
      </c>
      <c r="C25" s="90"/>
      <c r="D25" s="91">
        <v>0</v>
      </c>
      <c r="E25" s="92">
        <v>0</v>
      </c>
    </row>
    <row r="26" spans="1:8" ht="12.2" customHeight="1" x14ac:dyDescent="0.2">
      <c r="A26" s="49" t="s">
        <v>60</v>
      </c>
      <c r="B26" s="90" t="s">
        <v>219</v>
      </c>
      <c r="C26" s="90"/>
      <c r="D26" s="91">
        <v>0</v>
      </c>
      <c r="E26" s="92">
        <v>11717.31</v>
      </c>
    </row>
    <row r="27" spans="1:8" ht="12.95" customHeight="1" x14ac:dyDescent="0.2">
      <c r="A27" s="49" t="s">
        <v>62</v>
      </c>
      <c r="B27" s="90" t="s">
        <v>238</v>
      </c>
      <c r="C27" s="90"/>
      <c r="D27" s="91">
        <v>0</v>
      </c>
      <c r="E27" s="92">
        <v>0</v>
      </c>
    </row>
    <row r="28" spans="1:8" ht="12.2" customHeight="1" x14ac:dyDescent="0.2">
      <c r="A28" s="49" t="s">
        <v>90</v>
      </c>
      <c r="B28" s="90" t="s">
        <v>239</v>
      </c>
      <c r="C28" s="90"/>
      <c r="D28" s="91">
        <v>0</v>
      </c>
      <c r="E28" s="92">
        <v>0</v>
      </c>
    </row>
    <row r="29" spans="1:8" ht="12.2" customHeight="1" x14ac:dyDescent="0.2">
      <c r="A29" s="49" t="s">
        <v>240</v>
      </c>
      <c r="B29" s="90" t="s">
        <v>241</v>
      </c>
      <c r="C29" s="90"/>
      <c r="D29" s="91">
        <v>0</v>
      </c>
      <c r="E29" s="92">
        <v>0</v>
      </c>
    </row>
    <row r="30" spans="1:8" ht="12.95" customHeight="1" x14ac:dyDescent="0.2">
      <c r="A30" s="49" t="s">
        <v>242</v>
      </c>
      <c r="B30" s="90" t="s">
        <v>243</v>
      </c>
      <c r="C30" s="90"/>
      <c r="D30" s="91">
        <v>0</v>
      </c>
      <c r="E30" s="92">
        <v>0</v>
      </c>
    </row>
    <row r="31" spans="1:8" ht="12.2" customHeight="1" x14ac:dyDescent="0.2">
      <c r="A31" s="49" t="s">
        <v>244</v>
      </c>
      <c r="B31" s="90" t="s">
        <v>245</v>
      </c>
      <c r="C31" s="90"/>
      <c r="D31" s="91">
        <v>0</v>
      </c>
      <c r="E31" s="92">
        <v>0</v>
      </c>
    </row>
    <row r="32" spans="1:8" ht="12.2" customHeight="1" x14ac:dyDescent="0.2">
      <c r="A32" s="49" t="s">
        <v>246</v>
      </c>
      <c r="B32" s="90" t="s">
        <v>247</v>
      </c>
      <c r="C32" s="90"/>
      <c r="D32" s="91">
        <v>0</v>
      </c>
      <c r="E32" s="92">
        <v>11717.31</v>
      </c>
    </row>
    <row r="33" spans="1:5" ht="12.95" customHeight="1" x14ac:dyDescent="0.2">
      <c r="A33" s="49" t="s">
        <v>248</v>
      </c>
      <c r="B33" s="90" t="s">
        <v>249</v>
      </c>
      <c r="C33" s="90"/>
      <c r="D33" s="91">
        <v>0</v>
      </c>
      <c r="E33" s="92">
        <v>0</v>
      </c>
    </row>
    <row r="34" spans="1:5" ht="12.2" customHeight="1" x14ac:dyDescent="0.2">
      <c r="A34" s="57" t="s">
        <v>103</v>
      </c>
      <c r="B34" s="93" t="s">
        <v>226</v>
      </c>
      <c r="C34" s="93"/>
      <c r="D34" s="91">
        <f>+D35+D36+D39</f>
        <v>-625892503.09000003</v>
      </c>
      <c r="E34" s="94">
        <v>-95256865</v>
      </c>
    </row>
    <row r="35" spans="1:5" ht="12.2" customHeight="1" x14ac:dyDescent="0.2">
      <c r="A35" s="57" t="s">
        <v>250</v>
      </c>
      <c r="B35" s="93" t="s">
        <v>251</v>
      </c>
      <c r="C35" s="93"/>
      <c r="D35" s="91">
        <v>-1818181.82</v>
      </c>
      <c r="E35" s="94">
        <v>-4755800</v>
      </c>
    </row>
    <row r="36" spans="1:5" ht="12.95" customHeight="1" x14ac:dyDescent="0.2">
      <c r="A36" s="57" t="s">
        <v>252</v>
      </c>
      <c r="B36" s="93" t="s">
        <v>253</v>
      </c>
      <c r="C36" s="93"/>
      <c r="D36" s="91">
        <v>-3928400</v>
      </c>
      <c r="E36" s="94">
        <v>-1159187.5</v>
      </c>
    </row>
    <row r="37" spans="1:5" ht="12.2" customHeight="1" x14ac:dyDescent="0.2">
      <c r="A37" s="49" t="s">
        <v>254</v>
      </c>
      <c r="B37" s="90" t="s">
        <v>255</v>
      </c>
      <c r="C37" s="90"/>
      <c r="D37" s="91">
        <v>0</v>
      </c>
      <c r="E37" s="92">
        <v>0</v>
      </c>
    </row>
    <row r="38" spans="1:5" ht="12.95" customHeight="1" x14ac:dyDescent="0.2">
      <c r="A38" s="49" t="s">
        <v>256</v>
      </c>
      <c r="B38" s="90" t="s">
        <v>257</v>
      </c>
      <c r="C38" s="90"/>
      <c r="D38" s="91">
        <v>0</v>
      </c>
      <c r="E38" s="92">
        <v>0</v>
      </c>
    </row>
    <row r="39" spans="1:5" ht="12.2" customHeight="1" x14ac:dyDescent="0.2">
      <c r="A39" s="57" t="s">
        <v>258</v>
      </c>
      <c r="B39" s="93" t="s">
        <v>259</v>
      </c>
      <c r="C39" s="93"/>
      <c r="D39" s="91">
        <v>-620145921.26999998</v>
      </c>
      <c r="E39" s="94">
        <v>-89341877.5</v>
      </c>
    </row>
    <row r="40" spans="1:5" ht="12.2" customHeight="1" x14ac:dyDescent="0.2">
      <c r="A40" s="57" t="s">
        <v>105</v>
      </c>
      <c r="B40" s="93" t="s">
        <v>260</v>
      </c>
      <c r="C40" s="93"/>
      <c r="D40" s="91">
        <f>+D34</f>
        <v>-625892503.09000003</v>
      </c>
      <c r="E40" s="94">
        <v>-95245147.689999998</v>
      </c>
    </row>
    <row r="41" spans="1:5" ht="12.95" customHeight="1" x14ac:dyDescent="0.2">
      <c r="A41" s="49" t="s">
        <v>140</v>
      </c>
      <c r="B41" s="90" t="s">
        <v>261</v>
      </c>
      <c r="C41" s="90"/>
      <c r="D41" s="91">
        <v>0</v>
      </c>
      <c r="E41" s="92">
        <v>0</v>
      </c>
    </row>
    <row r="42" spans="1:5" ht="12.2" customHeight="1" x14ac:dyDescent="0.2">
      <c r="A42" s="49" t="s">
        <v>262</v>
      </c>
      <c r="B42" s="90" t="s">
        <v>219</v>
      </c>
      <c r="C42" s="90"/>
      <c r="D42" s="91">
        <v>60700000</v>
      </c>
      <c r="E42" s="92">
        <v>8923654.7799999993</v>
      </c>
    </row>
    <row r="43" spans="1:5" ht="12.2" customHeight="1" x14ac:dyDescent="0.2">
      <c r="A43" s="49" t="s">
        <v>263</v>
      </c>
      <c r="B43" s="90" t="s">
        <v>264</v>
      </c>
      <c r="C43" s="90"/>
      <c r="D43" s="91">
        <v>60700000</v>
      </c>
      <c r="E43" s="92">
        <v>8448000</v>
      </c>
    </row>
    <row r="44" spans="1:5" ht="12.95" customHeight="1" x14ac:dyDescent="0.2">
      <c r="A44" s="49" t="s">
        <v>265</v>
      </c>
      <c r="B44" s="90" t="s">
        <v>266</v>
      </c>
      <c r="C44" s="90"/>
      <c r="D44" s="91">
        <v>0</v>
      </c>
      <c r="E44" s="92">
        <v>0</v>
      </c>
    </row>
    <row r="45" spans="1:5" ht="12.2" customHeight="1" x14ac:dyDescent="0.2">
      <c r="A45" s="49" t="s">
        <v>267</v>
      </c>
      <c r="B45" s="90" t="s">
        <v>268</v>
      </c>
      <c r="C45" s="90"/>
      <c r="D45" s="91">
        <v>0</v>
      </c>
      <c r="E45" s="92">
        <v>0</v>
      </c>
    </row>
    <row r="46" spans="1:5" ht="12.2" customHeight="1" x14ac:dyDescent="0.2">
      <c r="A46" s="49" t="s">
        <v>269</v>
      </c>
      <c r="B46" s="90" t="s">
        <v>270</v>
      </c>
      <c r="C46" s="90"/>
      <c r="D46" s="91">
        <v>0</v>
      </c>
      <c r="E46" s="92">
        <v>475654.78</v>
      </c>
    </row>
    <row r="47" spans="1:5" ht="12.95" customHeight="1" x14ac:dyDescent="0.2">
      <c r="A47" s="49" t="s">
        <v>271</v>
      </c>
      <c r="B47" s="90" t="s">
        <v>226</v>
      </c>
      <c r="C47" s="90"/>
      <c r="D47" s="91">
        <v>7825995577.5</v>
      </c>
      <c r="E47" s="92">
        <v>1134687795.9400001</v>
      </c>
    </row>
    <row r="48" spans="1:5" ht="12.2" customHeight="1" x14ac:dyDescent="0.2">
      <c r="A48" s="49" t="s">
        <v>272</v>
      </c>
      <c r="B48" s="90" t="s">
        <v>273</v>
      </c>
      <c r="C48" s="90"/>
      <c r="D48" s="91">
        <v>7825995577.5</v>
      </c>
      <c r="E48" s="92">
        <v>1134687795.9400001</v>
      </c>
    </row>
    <row r="49" spans="1:10" ht="12.95" customHeight="1" x14ac:dyDescent="0.2">
      <c r="A49" s="49" t="s">
        <v>274</v>
      </c>
      <c r="B49" s="90" t="s">
        <v>275</v>
      </c>
      <c r="C49" s="90"/>
      <c r="D49" s="91">
        <v>0</v>
      </c>
      <c r="E49" s="92">
        <v>0</v>
      </c>
    </row>
    <row r="50" spans="1:10" ht="12.2" customHeight="1" x14ac:dyDescent="0.2">
      <c r="A50" s="49" t="s">
        <v>276</v>
      </c>
      <c r="B50" s="90" t="s">
        <v>277</v>
      </c>
      <c r="C50" s="90"/>
      <c r="D50" s="91">
        <v>0</v>
      </c>
      <c r="E50" s="92">
        <v>0</v>
      </c>
    </row>
    <row r="51" spans="1:10" ht="12.2" customHeight="1" x14ac:dyDescent="0.2">
      <c r="A51" s="49" t="s">
        <v>278</v>
      </c>
      <c r="B51" s="90" t="s">
        <v>279</v>
      </c>
      <c r="C51" s="90"/>
      <c r="D51" s="91">
        <v>0</v>
      </c>
      <c r="E51" s="92">
        <v>0</v>
      </c>
    </row>
    <row r="52" spans="1:10" ht="12.95" customHeight="1" x14ac:dyDescent="0.2">
      <c r="A52" s="49" t="s">
        <v>280</v>
      </c>
      <c r="B52" s="90" t="s">
        <v>281</v>
      </c>
      <c r="C52" s="90"/>
      <c r="D52" s="91">
        <v>0</v>
      </c>
      <c r="E52" s="92">
        <v>0</v>
      </c>
    </row>
    <row r="53" spans="1:10" ht="12.2" customHeight="1" x14ac:dyDescent="0.2">
      <c r="A53" s="57" t="s">
        <v>282</v>
      </c>
      <c r="B53" s="93" t="s">
        <v>283</v>
      </c>
      <c r="C53" s="93"/>
      <c r="D53" s="91">
        <v>-7765295577.5</v>
      </c>
      <c r="E53" s="94">
        <v>-1125764141.1600001</v>
      </c>
    </row>
    <row r="54" spans="1:10" ht="12.2" customHeight="1" x14ac:dyDescent="0.2">
      <c r="A54" s="57" t="s">
        <v>142</v>
      </c>
      <c r="B54" s="93" t="s">
        <v>284</v>
      </c>
      <c r="C54" s="93"/>
      <c r="D54" s="91">
        <f>+D53+D40+D24</f>
        <v>293347502.07999992</v>
      </c>
      <c r="E54" s="94">
        <f>+E53+E40+E24</f>
        <v>-263079995.39999986</v>
      </c>
    </row>
    <row r="55" spans="1:10" ht="12.95" customHeight="1" x14ac:dyDescent="0.2">
      <c r="A55" s="49" t="s">
        <v>146</v>
      </c>
      <c r="B55" s="90" t="s">
        <v>285</v>
      </c>
      <c r="C55" s="90"/>
      <c r="D55" s="91">
        <v>37522389.909999996</v>
      </c>
      <c r="E55" s="92">
        <f>+D56</f>
        <v>330869891.98999989</v>
      </c>
    </row>
    <row r="56" spans="1:10" ht="12.2" customHeight="1" x14ac:dyDescent="0.2">
      <c r="A56" s="57" t="s">
        <v>146</v>
      </c>
      <c r="B56" s="93" t="s">
        <v>285</v>
      </c>
      <c r="C56" s="93"/>
      <c r="D56" s="91">
        <f>+D54+D55</f>
        <v>330869891.98999989</v>
      </c>
      <c r="E56" s="94">
        <f>+E54+E55</f>
        <v>67789896.590000033</v>
      </c>
      <c r="H56" s="53">
        <f>+[4]balance!E9</f>
        <v>67789896.590000004</v>
      </c>
      <c r="I56" s="53">
        <f>+E55+E54</f>
        <v>67789896.590000033</v>
      </c>
      <c r="J56" s="53">
        <f>+I56-H56</f>
        <v>0</v>
      </c>
    </row>
    <row r="57" spans="1:10" ht="1.5" customHeight="1" x14ac:dyDescent="0.2">
      <c r="A57" s="60"/>
      <c r="B57" s="60"/>
      <c r="C57" s="60"/>
      <c r="D57" s="60"/>
      <c r="E57" s="60"/>
    </row>
    <row r="58" spans="1:10" ht="14.45" customHeight="1" x14ac:dyDescent="0.2">
      <c r="A58" s="61" t="s">
        <v>129</v>
      </c>
      <c r="B58" s="61"/>
      <c r="C58" s="62" t="s">
        <v>130</v>
      </c>
      <c r="D58" s="63" t="s">
        <v>131</v>
      </c>
      <c r="E58" s="63"/>
    </row>
    <row r="59" spans="1:10" ht="15.2" customHeight="1" x14ac:dyDescent="0.2">
      <c r="A59" s="61" t="s">
        <v>192</v>
      </c>
      <c r="B59" s="61"/>
      <c r="C59" s="62" t="s">
        <v>130</v>
      </c>
      <c r="D59" s="63" t="s">
        <v>193</v>
      </c>
      <c r="E59" s="63"/>
    </row>
    <row r="60" spans="1:10" ht="16.7" customHeight="1" x14ac:dyDescent="0.2">
      <c r="A60" s="39"/>
      <c r="B60" s="39"/>
      <c r="C60" s="39"/>
      <c r="D60" s="39"/>
      <c r="E60" s="39"/>
    </row>
  </sheetData>
  <mergeCells count="62">
    <mergeCell ref="A59:B59"/>
    <mergeCell ref="D59:E59"/>
    <mergeCell ref="B54:C54"/>
    <mergeCell ref="B55:C55"/>
    <mergeCell ref="B56:C56"/>
    <mergeCell ref="A57:E57"/>
    <mergeCell ref="A58:B58"/>
    <mergeCell ref="D58:E58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E1"/>
    <mergeCell ref="A2:E2"/>
    <mergeCell ref="A3:B3"/>
    <mergeCell ref="D3:E3"/>
    <mergeCell ref="A4:E4"/>
    <mergeCell ref="B5:C5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6521-AE90-4B9A-8D33-BF877E3A851D}">
  <dimension ref="B1:O29"/>
  <sheetViews>
    <sheetView topLeftCell="A13" zoomScaleNormal="100" zoomScaleSheetLayoutView="130" workbookViewId="0">
      <selection activeCell="L23" sqref="L23"/>
    </sheetView>
  </sheetViews>
  <sheetFormatPr defaultRowHeight="12.75" x14ac:dyDescent="0.2"/>
  <cols>
    <col min="1" max="1" width="5.7109375" style="65" customWidth="1"/>
    <col min="2" max="2" width="3.28515625" style="65" customWidth="1"/>
    <col min="3" max="3" width="4" style="65" customWidth="1"/>
    <col min="4" max="4" width="31.7109375" style="65" customWidth="1"/>
    <col min="5" max="5" width="13.140625" style="65" customWidth="1"/>
    <col min="6" max="6" width="9.7109375" style="65" customWidth="1"/>
    <col min="7" max="7" width="9" style="65" customWidth="1"/>
    <col min="8" max="8" width="13.140625" style="65" bestFit="1" customWidth="1"/>
    <col min="9" max="10" width="9" style="65" customWidth="1"/>
    <col min="11" max="12" width="14.7109375" style="65" customWidth="1"/>
    <col min="13" max="13" width="10.140625" style="65" bestFit="1" customWidth="1"/>
    <col min="14" max="14" width="17" style="65" bestFit="1" customWidth="1"/>
    <col min="15" max="15" width="18.28515625" style="65" bestFit="1" customWidth="1"/>
    <col min="16" max="256" width="9.140625" style="65"/>
    <col min="257" max="257" width="5.7109375" style="65" customWidth="1"/>
    <col min="258" max="258" width="3.28515625" style="65" customWidth="1"/>
    <col min="259" max="259" width="4" style="65" customWidth="1"/>
    <col min="260" max="260" width="31.7109375" style="65" customWidth="1"/>
    <col min="261" max="261" width="13.140625" style="65" customWidth="1"/>
    <col min="262" max="262" width="9.7109375" style="65" customWidth="1"/>
    <col min="263" max="263" width="9" style="65" customWidth="1"/>
    <col min="264" max="264" width="13.140625" style="65" bestFit="1" customWidth="1"/>
    <col min="265" max="266" width="9" style="65" customWidth="1"/>
    <col min="267" max="268" width="14.7109375" style="65" customWidth="1"/>
    <col min="269" max="269" width="10.140625" style="65" bestFit="1" customWidth="1"/>
    <col min="270" max="270" width="17" style="65" bestFit="1" customWidth="1"/>
    <col min="271" max="271" width="18.28515625" style="65" bestFit="1" customWidth="1"/>
    <col min="272" max="512" width="9.140625" style="65"/>
    <col min="513" max="513" width="5.7109375" style="65" customWidth="1"/>
    <col min="514" max="514" width="3.28515625" style="65" customWidth="1"/>
    <col min="515" max="515" width="4" style="65" customWidth="1"/>
    <col min="516" max="516" width="31.7109375" style="65" customWidth="1"/>
    <col min="517" max="517" width="13.140625" style="65" customWidth="1"/>
    <col min="518" max="518" width="9.7109375" style="65" customWidth="1"/>
    <col min="519" max="519" width="9" style="65" customWidth="1"/>
    <col min="520" max="520" width="13.140625" style="65" bestFit="1" customWidth="1"/>
    <col min="521" max="522" width="9" style="65" customWidth="1"/>
    <col min="523" max="524" width="14.7109375" style="65" customWidth="1"/>
    <col min="525" max="525" width="10.140625" style="65" bestFit="1" customWidth="1"/>
    <col min="526" max="526" width="17" style="65" bestFit="1" customWidth="1"/>
    <col min="527" max="527" width="18.28515625" style="65" bestFit="1" customWidth="1"/>
    <col min="528" max="768" width="9.140625" style="65"/>
    <col min="769" max="769" width="5.7109375" style="65" customWidth="1"/>
    <col min="770" max="770" width="3.28515625" style="65" customWidth="1"/>
    <col min="771" max="771" width="4" style="65" customWidth="1"/>
    <col min="772" max="772" width="31.7109375" style="65" customWidth="1"/>
    <col min="773" max="773" width="13.140625" style="65" customWidth="1"/>
    <col min="774" max="774" width="9.7109375" style="65" customWidth="1"/>
    <col min="775" max="775" width="9" style="65" customWidth="1"/>
    <col min="776" max="776" width="13.140625" style="65" bestFit="1" customWidth="1"/>
    <col min="777" max="778" width="9" style="65" customWidth="1"/>
    <col min="779" max="780" width="14.7109375" style="65" customWidth="1"/>
    <col min="781" max="781" width="10.140625" style="65" bestFit="1" customWidth="1"/>
    <col min="782" max="782" width="17" style="65" bestFit="1" customWidth="1"/>
    <col min="783" max="783" width="18.28515625" style="65" bestFit="1" customWidth="1"/>
    <col min="784" max="1024" width="9.140625" style="65"/>
    <col min="1025" max="1025" width="5.7109375" style="65" customWidth="1"/>
    <col min="1026" max="1026" width="3.28515625" style="65" customWidth="1"/>
    <col min="1027" max="1027" width="4" style="65" customWidth="1"/>
    <col min="1028" max="1028" width="31.7109375" style="65" customWidth="1"/>
    <col min="1029" max="1029" width="13.140625" style="65" customWidth="1"/>
    <col min="1030" max="1030" width="9.7109375" style="65" customWidth="1"/>
    <col min="1031" max="1031" width="9" style="65" customWidth="1"/>
    <col min="1032" max="1032" width="13.140625" style="65" bestFit="1" customWidth="1"/>
    <col min="1033" max="1034" width="9" style="65" customWidth="1"/>
    <col min="1035" max="1036" width="14.7109375" style="65" customWidth="1"/>
    <col min="1037" max="1037" width="10.140625" style="65" bestFit="1" customWidth="1"/>
    <col min="1038" max="1038" width="17" style="65" bestFit="1" customWidth="1"/>
    <col min="1039" max="1039" width="18.28515625" style="65" bestFit="1" customWidth="1"/>
    <col min="1040" max="1280" width="9.140625" style="65"/>
    <col min="1281" max="1281" width="5.7109375" style="65" customWidth="1"/>
    <col min="1282" max="1282" width="3.28515625" style="65" customWidth="1"/>
    <col min="1283" max="1283" width="4" style="65" customWidth="1"/>
    <col min="1284" max="1284" width="31.7109375" style="65" customWidth="1"/>
    <col min="1285" max="1285" width="13.140625" style="65" customWidth="1"/>
    <col min="1286" max="1286" width="9.7109375" style="65" customWidth="1"/>
    <col min="1287" max="1287" width="9" style="65" customWidth="1"/>
    <col min="1288" max="1288" width="13.140625" style="65" bestFit="1" customWidth="1"/>
    <col min="1289" max="1290" width="9" style="65" customWidth="1"/>
    <col min="1291" max="1292" width="14.7109375" style="65" customWidth="1"/>
    <col min="1293" max="1293" width="10.140625" style="65" bestFit="1" customWidth="1"/>
    <col min="1294" max="1294" width="17" style="65" bestFit="1" customWidth="1"/>
    <col min="1295" max="1295" width="18.28515625" style="65" bestFit="1" customWidth="1"/>
    <col min="1296" max="1536" width="9.140625" style="65"/>
    <col min="1537" max="1537" width="5.7109375" style="65" customWidth="1"/>
    <col min="1538" max="1538" width="3.28515625" style="65" customWidth="1"/>
    <col min="1539" max="1539" width="4" style="65" customWidth="1"/>
    <col min="1540" max="1540" width="31.7109375" style="65" customWidth="1"/>
    <col min="1541" max="1541" width="13.140625" style="65" customWidth="1"/>
    <col min="1542" max="1542" width="9.7109375" style="65" customWidth="1"/>
    <col min="1543" max="1543" width="9" style="65" customWidth="1"/>
    <col min="1544" max="1544" width="13.140625" style="65" bestFit="1" customWidth="1"/>
    <col min="1545" max="1546" width="9" style="65" customWidth="1"/>
    <col min="1547" max="1548" width="14.7109375" style="65" customWidth="1"/>
    <col min="1549" max="1549" width="10.140625" style="65" bestFit="1" customWidth="1"/>
    <col min="1550" max="1550" width="17" style="65" bestFit="1" customWidth="1"/>
    <col min="1551" max="1551" width="18.28515625" style="65" bestFit="1" customWidth="1"/>
    <col min="1552" max="1792" width="9.140625" style="65"/>
    <col min="1793" max="1793" width="5.7109375" style="65" customWidth="1"/>
    <col min="1794" max="1794" width="3.28515625" style="65" customWidth="1"/>
    <col min="1795" max="1795" width="4" style="65" customWidth="1"/>
    <col min="1796" max="1796" width="31.7109375" style="65" customWidth="1"/>
    <col min="1797" max="1797" width="13.140625" style="65" customWidth="1"/>
    <col min="1798" max="1798" width="9.7109375" style="65" customWidth="1"/>
    <col min="1799" max="1799" width="9" style="65" customWidth="1"/>
    <col min="1800" max="1800" width="13.140625" style="65" bestFit="1" customWidth="1"/>
    <col min="1801" max="1802" width="9" style="65" customWidth="1"/>
    <col min="1803" max="1804" width="14.7109375" style="65" customWidth="1"/>
    <col min="1805" max="1805" width="10.140625" style="65" bestFit="1" customWidth="1"/>
    <col min="1806" max="1806" width="17" style="65" bestFit="1" customWidth="1"/>
    <col min="1807" max="1807" width="18.28515625" style="65" bestFit="1" customWidth="1"/>
    <col min="1808" max="2048" width="9.140625" style="65"/>
    <col min="2049" max="2049" width="5.7109375" style="65" customWidth="1"/>
    <col min="2050" max="2050" width="3.28515625" style="65" customWidth="1"/>
    <col min="2051" max="2051" width="4" style="65" customWidth="1"/>
    <col min="2052" max="2052" width="31.7109375" style="65" customWidth="1"/>
    <col min="2053" max="2053" width="13.140625" style="65" customWidth="1"/>
    <col min="2054" max="2054" width="9.7109375" style="65" customWidth="1"/>
    <col min="2055" max="2055" width="9" style="65" customWidth="1"/>
    <col min="2056" max="2056" width="13.140625" style="65" bestFit="1" customWidth="1"/>
    <col min="2057" max="2058" width="9" style="65" customWidth="1"/>
    <col min="2059" max="2060" width="14.7109375" style="65" customWidth="1"/>
    <col min="2061" max="2061" width="10.140625" style="65" bestFit="1" customWidth="1"/>
    <col min="2062" max="2062" width="17" style="65" bestFit="1" customWidth="1"/>
    <col min="2063" max="2063" width="18.28515625" style="65" bestFit="1" customWidth="1"/>
    <col min="2064" max="2304" width="9.140625" style="65"/>
    <col min="2305" max="2305" width="5.7109375" style="65" customWidth="1"/>
    <col min="2306" max="2306" width="3.28515625" style="65" customWidth="1"/>
    <col min="2307" max="2307" width="4" style="65" customWidth="1"/>
    <col min="2308" max="2308" width="31.7109375" style="65" customWidth="1"/>
    <col min="2309" max="2309" width="13.140625" style="65" customWidth="1"/>
    <col min="2310" max="2310" width="9.7109375" style="65" customWidth="1"/>
    <col min="2311" max="2311" width="9" style="65" customWidth="1"/>
    <col min="2312" max="2312" width="13.140625" style="65" bestFit="1" customWidth="1"/>
    <col min="2313" max="2314" width="9" style="65" customWidth="1"/>
    <col min="2315" max="2316" width="14.7109375" style="65" customWidth="1"/>
    <col min="2317" max="2317" width="10.140625" style="65" bestFit="1" customWidth="1"/>
    <col min="2318" max="2318" width="17" style="65" bestFit="1" customWidth="1"/>
    <col min="2319" max="2319" width="18.28515625" style="65" bestFit="1" customWidth="1"/>
    <col min="2320" max="2560" width="9.140625" style="65"/>
    <col min="2561" max="2561" width="5.7109375" style="65" customWidth="1"/>
    <col min="2562" max="2562" width="3.28515625" style="65" customWidth="1"/>
    <col min="2563" max="2563" width="4" style="65" customWidth="1"/>
    <col min="2564" max="2564" width="31.7109375" style="65" customWidth="1"/>
    <col min="2565" max="2565" width="13.140625" style="65" customWidth="1"/>
    <col min="2566" max="2566" width="9.7109375" style="65" customWidth="1"/>
    <col min="2567" max="2567" width="9" style="65" customWidth="1"/>
    <col min="2568" max="2568" width="13.140625" style="65" bestFit="1" customWidth="1"/>
    <col min="2569" max="2570" width="9" style="65" customWidth="1"/>
    <col min="2571" max="2572" width="14.7109375" style="65" customWidth="1"/>
    <col min="2573" max="2573" width="10.140625" style="65" bestFit="1" customWidth="1"/>
    <col min="2574" max="2574" width="17" style="65" bestFit="1" customWidth="1"/>
    <col min="2575" max="2575" width="18.28515625" style="65" bestFit="1" customWidth="1"/>
    <col min="2576" max="2816" width="9.140625" style="65"/>
    <col min="2817" max="2817" width="5.7109375" style="65" customWidth="1"/>
    <col min="2818" max="2818" width="3.28515625" style="65" customWidth="1"/>
    <col min="2819" max="2819" width="4" style="65" customWidth="1"/>
    <col min="2820" max="2820" width="31.7109375" style="65" customWidth="1"/>
    <col min="2821" max="2821" width="13.140625" style="65" customWidth="1"/>
    <col min="2822" max="2822" width="9.7109375" style="65" customWidth="1"/>
    <col min="2823" max="2823" width="9" style="65" customWidth="1"/>
    <col min="2824" max="2824" width="13.140625" style="65" bestFit="1" customWidth="1"/>
    <col min="2825" max="2826" width="9" style="65" customWidth="1"/>
    <col min="2827" max="2828" width="14.7109375" style="65" customWidth="1"/>
    <col min="2829" max="2829" width="10.140625" style="65" bestFit="1" customWidth="1"/>
    <col min="2830" max="2830" width="17" style="65" bestFit="1" customWidth="1"/>
    <col min="2831" max="2831" width="18.28515625" style="65" bestFit="1" customWidth="1"/>
    <col min="2832" max="3072" width="9.140625" style="65"/>
    <col min="3073" max="3073" width="5.7109375" style="65" customWidth="1"/>
    <col min="3074" max="3074" width="3.28515625" style="65" customWidth="1"/>
    <col min="3075" max="3075" width="4" style="65" customWidth="1"/>
    <col min="3076" max="3076" width="31.7109375" style="65" customWidth="1"/>
    <col min="3077" max="3077" width="13.140625" style="65" customWidth="1"/>
    <col min="3078" max="3078" width="9.7109375" style="65" customWidth="1"/>
    <col min="3079" max="3079" width="9" style="65" customWidth="1"/>
    <col min="3080" max="3080" width="13.140625" style="65" bestFit="1" customWidth="1"/>
    <col min="3081" max="3082" width="9" style="65" customWidth="1"/>
    <col min="3083" max="3084" width="14.7109375" style="65" customWidth="1"/>
    <col min="3085" max="3085" width="10.140625" style="65" bestFit="1" customWidth="1"/>
    <col min="3086" max="3086" width="17" style="65" bestFit="1" customWidth="1"/>
    <col min="3087" max="3087" width="18.28515625" style="65" bestFit="1" customWidth="1"/>
    <col min="3088" max="3328" width="9.140625" style="65"/>
    <col min="3329" max="3329" width="5.7109375" style="65" customWidth="1"/>
    <col min="3330" max="3330" width="3.28515625" style="65" customWidth="1"/>
    <col min="3331" max="3331" width="4" style="65" customWidth="1"/>
    <col min="3332" max="3332" width="31.7109375" style="65" customWidth="1"/>
    <col min="3333" max="3333" width="13.140625" style="65" customWidth="1"/>
    <col min="3334" max="3334" width="9.7109375" style="65" customWidth="1"/>
    <col min="3335" max="3335" width="9" style="65" customWidth="1"/>
    <col min="3336" max="3336" width="13.140625" style="65" bestFit="1" customWidth="1"/>
    <col min="3337" max="3338" width="9" style="65" customWidth="1"/>
    <col min="3339" max="3340" width="14.7109375" style="65" customWidth="1"/>
    <col min="3341" max="3341" width="10.140625" style="65" bestFit="1" customWidth="1"/>
    <col min="3342" max="3342" width="17" style="65" bestFit="1" customWidth="1"/>
    <col min="3343" max="3343" width="18.28515625" style="65" bestFit="1" customWidth="1"/>
    <col min="3344" max="3584" width="9.140625" style="65"/>
    <col min="3585" max="3585" width="5.7109375" style="65" customWidth="1"/>
    <col min="3586" max="3586" width="3.28515625" style="65" customWidth="1"/>
    <col min="3587" max="3587" width="4" style="65" customWidth="1"/>
    <col min="3588" max="3588" width="31.7109375" style="65" customWidth="1"/>
    <col min="3589" max="3589" width="13.140625" style="65" customWidth="1"/>
    <col min="3590" max="3590" width="9.7109375" style="65" customWidth="1"/>
    <col min="3591" max="3591" width="9" style="65" customWidth="1"/>
    <col min="3592" max="3592" width="13.140625" style="65" bestFit="1" customWidth="1"/>
    <col min="3593" max="3594" width="9" style="65" customWidth="1"/>
    <col min="3595" max="3596" width="14.7109375" style="65" customWidth="1"/>
    <col min="3597" max="3597" width="10.140625" style="65" bestFit="1" customWidth="1"/>
    <col min="3598" max="3598" width="17" style="65" bestFit="1" customWidth="1"/>
    <col min="3599" max="3599" width="18.28515625" style="65" bestFit="1" customWidth="1"/>
    <col min="3600" max="3840" width="9.140625" style="65"/>
    <col min="3841" max="3841" width="5.7109375" style="65" customWidth="1"/>
    <col min="3842" max="3842" width="3.28515625" style="65" customWidth="1"/>
    <col min="3843" max="3843" width="4" style="65" customWidth="1"/>
    <col min="3844" max="3844" width="31.7109375" style="65" customWidth="1"/>
    <col min="3845" max="3845" width="13.140625" style="65" customWidth="1"/>
    <col min="3846" max="3846" width="9.7109375" style="65" customWidth="1"/>
    <col min="3847" max="3847" width="9" style="65" customWidth="1"/>
    <col min="3848" max="3848" width="13.140625" style="65" bestFit="1" customWidth="1"/>
    <col min="3849" max="3850" width="9" style="65" customWidth="1"/>
    <col min="3851" max="3852" width="14.7109375" style="65" customWidth="1"/>
    <col min="3853" max="3853" width="10.140625" style="65" bestFit="1" customWidth="1"/>
    <col min="3854" max="3854" width="17" style="65" bestFit="1" customWidth="1"/>
    <col min="3855" max="3855" width="18.28515625" style="65" bestFit="1" customWidth="1"/>
    <col min="3856" max="4096" width="9.140625" style="65"/>
    <col min="4097" max="4097" width="5.7109375" style="65" customWidth="1"/>
    <col min="4098" max="4098" width="3.28515625" style="65" customWidth="1"/>
    <col min="4099" max="4099" width="4" style="65" customWidth="1"/>
    <col min="4100" max="4100" width="31.7109375" style="65" customWidth="1"/>
    <col min="4101" max="4101" width="13.140625" style="65" customWidth="1"/>
    <col min="4102" max="4102" width="9.7109375" style="65" customWidth="1"/>
    <col min="4103" max="4103" width="9" style="65" customWidth="1"/>
    <col min="4104" max="4104" width="13.140625" style="65" bestFit="1" customWidth="1"/>
    <col min="4105" max="4106" width="9" style="65" customWidth="1"/>
    <col min="4107" max="4108" width="14.7109375" style="65" customWidth="1"/>
    <col min="4109" max="4109" width="10.140625" style="65" bestFit="1" customWidth="1"/>
    <col min="4110" max="4110" width="17" style="65" bestFit="1" customWidth="1"/>
    <col min="4111" max="4111" width="18.28515625" style="65" bestFit="1" customWidth="1"/>
    <col min="4112" max="4352" width="9.140625" style="65"/>
    <col min="4353" max="4353" width="5.7109375" style="65" customWidth="1"/>
    <col min="4354" max="4354" width="3.28515625" style="65" customWidth="1"/>
    <col min="4355" max="4355" width="4" style="65" customWidth="1"/>
    <col min="4356" max="4356" width="31.7109375" style="65" customWidth="1"/>
    <col min="4357" max="4357" width="13.140625" style="65" customWidth="1"/>
    <col min="4358" max="4358" width="9.7109375" style="65" customWidth="1"/>
    <col min="4359" max="4359" width="9" style="65" customWidth="1"/>
    <col min="4360" max="4360" width="13.140625" style="65" bestFit="1" customWidth="1"/>
    <col min="4361" max="4362" width="9" style="65" customWidth="1"/>
    <col min="4363" max="4364" width="14.7109375" style="65" customWidth="1"/>
    <col min="4365" max="4365" width="10.140625" style="65" bestFit="1" customWidth="1"/>
    <col min="4366" max="4366" width="17" style="65" bestFit="1" customWidth="1"/>
    <col min="4367" max="4367" width="18.28515625" style="65" bestFit="1" customWidth="1"/>
    <col min="4368" max="4608" width="9.140625" style="65"/>
    <col min="4609" max="4609" width="5.7109375" style="65" customWidth="1"/>
    <col min="4610" max="4610" width="3.28515625" style="65" customWidth="1"/>
    <col min="4611" max="4611" width="4" style="65" customWidth="1"/>
    <col min="4612" max="4612" width="31.7109375" style="65" customWidth="1"/>
    <col min="4613" max="4613" width="13.140625" style="65" customWidth="1"/>
    <col min="4614" max="4614" width="9.7109375" style="65" customWidth="1"/>
    <col min="4615" max="4615" width="9" style="65" customWidth="1"/>
    <col min="4616" max="4616" width="13.140625" style="65" bestFit="1" customWidth="1"/>
    <col min="4617" max="4618" width="9" style="65" customWidth="1"/>
    <col min="4619" max="4620" width="14.7109375" style="65" customWidth="1"/>
    <col min="4621" max="4621" width="10.140625" style="65" bestFit="1" customWidth="1"/>
    <col min="4622" max="4622" width="17" style="65" bestFit="1" customWidth="1"/>
    <col min="4623" max="4623" width="18.28515625" style="65" bestFit="1" customWidth="1"/>
    <col min="4624" max="4864" width="9.140625" style="65"/>
    <col min="4865" max="4865" width="5.7109375" style="65" customWidth="1"/>
    <col min="4866" max="4866" width="3.28515625" style="65" customWidth="1"/>
    <col min="4867" max="4867" width="4" style="65" customWidth="1"/>
    <col min="4868" max="4868" width="31.7109375" style="65" customWidth="1"/>
    <col min="4869" max="4869" width="13.140625" style="65" customWidth="1"/>
    <col min="4870" max="4870" width="9.7109375" style="65" customWidth="1"/>
    <col min="4871" max="4871" width="9" style="65" customWidth="1"/>
    <col min="4872" max="4872" width="13.140625" style="65" bestFit="1" customWidth="1"/>
    <col min="4873" max="4874" width="9" style="65" customWidth="1"/>
    <col min="4875" max="4876" width="14.7109375" style="65" customWidth="1"/>
    <col min="4877" max="4877" width="10.140625" style="65" bestFit="1" customWidth="1"/>
    <col min="4878" max="4878" width="17" style="65" bestFit="1" customWidth="1"/>
    <col min="4879" max="4879" width="18.28515625" style="65" bestFit="1" customWidth="1"/>
    <col min="4880" max="5120" width="9.140625" style="65"/>
    <col min="5121" max="5121" width="5.7109375" style="65" customWidth="1"/>
    <col min="5122" max="5122" width="3.28515625" style="65" customWidth="1"/>
    <col min="5123" max="5123" width="4" style="65" customWidth="1"/>
    <col min="5124" max="5124" width="31.7109375" style="65" customWidth="1"/>
    <col min="5125" max="5125" width="13.140625" style="65" customWidth="1"/>
    <col min="5126" max="5126" width="9.7109375" style="65" customWidth="1"/>
    <col min="5127" max="5127" width="9" style="65" customWidth="1"/>
    <col min="5128" max="5128" width="13.140625" style="65" bestFit="1" customWidth="1"/>
    <col min="5129" max="5130" width="9" style="65" customWidth="1"/>
    <col min="5131" max="5132" width="14.7109375" style="65" customWidth="1"/>
    <col min="5133" max="5133" width="10.140625" style="65" bestFit="1" customWidth="1"/>
    <col min="5134" max="5134" width="17" style="65" bestFit="1" customWidth="1"/>
    <col min="5135" max="5135" width="18.28515625" style="65" bestFit="1" customWidth="1"/>
    <col min="5136" max="5376" width="9.140625" style="65"/>
    <col min="5377" max="5377" width="5.7109375" style="65" customWidth="1"/>
    <col min="5378" max="5378" width="3.28515625" style="65" customWidth="1"/>
    <col min="5379" max="5379" width="4" style="65" customWidth="1"/>
    <col min="5380" max="5380" width="31.7109375" style="65" customWidth="1"/>
    <col min="5381" max="5381" width="13.140625" style="65" customWidth="1"/>
    <col min="5382" max="5382" width="9.7109375" style="65" customWidth="1"/>
    <col min="5383" max="5383" width="9" style="65" customWidth="1"/>
    <col min="5384" max="5384" width="13.140625" style="65" bestFit="1" customWidth="1"/>
    <col min="5385" max="5386" width="9" style="65" customWidth="1"/>
    <col min="5387" max="5388" width="14.7109375" style="65" customWidth="1"/>
    <col min="5389" max="5389" width="10.140625" style="65" bestFit="1" customWidth="1"/>
    <col min="5390" max="5390" width="17" style="65" bestFit="1" customWidth="1"/>
    <col min="5391" max="5391" width="18.28515625" style="65" bestFit="1" customWidth="1"/>
    <col min="5392" max="5632" width="9.140625" style="65"/>
    <col min="5633" max="5633" width="5.7109375" style="65" customWidth="1"/>
    <col min="5634" max="5634" width="3.28515625" style="65" customWidth="1"/>
    <col min="5635" max="5635" width="4" style="65" customWidth="1"/>
    <col min="5636" max="5636" width="31.7109375" style="65" customWidth="1"/>
    <col min="5637" max="5637" width="13.140625" style="65" customWidth="1"/>
    <col min="5638" max="5638" width="9.7109375" style="65" customWidth="1"/>
    <col min="5639" max="5639" width="9" style="65" customWidth="1"/>
    <col min="5640" max="5640" width="13.140625" style="65" bestFit="1" customWidth="1"/>
    <col min="5641" max="5642" width="9" style="65" customWidth="1"/>
    <col min="5643" max="5644" width="14.7109375" style="65" customWidth="1"/>
    <col min="5645" max="5645" width="10.140625" style="65" bestFit="1" customWidth="1"/>
    <col min="5646" max="5646" width="17" style="65" bestFit="1" customWidth="1"/>
    <col min="5647" max="5647" width="18.28515625" style="65" bestFit="1" customWidth="1"/>
    <col min="5648" max="5888" width="9.140625" style="65"/>
    <col min="5889" max="5889" width="5.7109375" style="65" customWidth="1"/>
    <col min="5890" max="5890" width="3.28515625" style="65" customWidth="1"/>
    <col min="5891" max="5891" width="4" style="65" customWidth="1"/>
    <col min="5892" max="5892" width="31.7109375" style="65" customWidth="1"/>
    <col min="5893" max="5893" width="13.140625" style="65" customWidth="1"/>
    <col min="5894" max="5894" width="9.7109375" style="65" customWidth="1"/>
    <col min="5895" max="5895" width="9" style="65" customWidth="1"/>
    <col min="5896" max="5896" width="13.140625" style="65" bestFit="1" customWidth="1"/>
    <col min="5897" max="5898" width="9" style="65" customWidth="1"/>
    <col min="5899" max="5900" width="14.7109375" style="65" customWidth="1"/>
    <col min="5901" max="5901" width="10.140625" style="65" bestFit="1" customWidth="1"/>
    <col min="5902" max="5902" width="17" style="65" bestFit="1" customWidth="1"/>
    <col min="5903" max="5903" width="18.28515625" style="65" bestFit="1" customWidth="1"/>
    <col min="5904" max="6144" width="9.140625" style="65"/>
    <col min="6145" max="6145" width="5.7109375" style="65" customWidth="1"/>
    <col min="6146" max="6146" width="3.28515625" style="65" customWidth="1"/>
    <col min="6147" max="6147" width="4" style="65" customWidth="1"/>
    <col min="6148" max="6148" width="31.7109375" style="65" customWidth="1"/>
    <col min="6149" max="6149" width="13.140625" style="65" customWidth="1"/>
    <col min="6150" max="6150" width="9.7109375" style="65" customWidth="1"/>
    <col min="6151" max="6151" width="9" style="65" customWidth="1"/>
    <col min="6152" max="6152" width="13.140625" style="65" bestFit="1" customWidth="1"/>
    <col min="6153" max="6154" width="9" style="65" customWidth="1"/>
    <col min="6155" max="6156" width="14.7109375" style="65" customWidth="1"/>
    <col min="6157" max="6157" width="10.140625" style="65" bestFit="1" customWidth="1"/>
    <col min="6158" max="6158" width="17" style="65" bestFit="1" customWidth="1"/>
    <col min="6159" max="6159" width="18.28515625" style="65" bestFit="1" customWidth="1"/>
    <col min="6160" max="6400" width="9.140625" style="65"/>
    <col min="6401" max="6401" width="5.7109375" style="65" customWidth="1"/>
    <col min="6402" max="6402" width="3.28515625" style="65" customWidth="1"/>
    <col min="6403" max="6403" width="4" style="65" customWidth="1"/>
    <col min="6404" max="6404" width="31.7109375" style="65" customWidth="1"/>
    <col min="6405" max="6405" width="13.140625" style="65" customWidth="1"/>
    <col min="6406" max="6406" width="9.7109375" style="65" customWidth="1"/>
    <col min="6407" max="6407" width="9" style="65" customWidth="1"/>
    <col min="6408" max="6408" width="13.140625" style="65" bestFit="1" customWidth="1"/>
    <col min="6409" max="6410" width="9" style="65" customWidth="1"/>
    <col min="6411" max="6412" width="14.7109375" style="65" customWidth="1"/>
    <col min="6413" max="6413" width="10.140625" style="65" bestFit="1" customWidth="1"/>
    <col min="6414" max="6414" width="17" style="65" bestFit="1" customWidth="1"/>
    <col min="6415" max="6415" width="18.28515625" style="65" bestFit="1" customWidth="1"/>
    <col min="6416" max="6656" width="9.140625" style="65"/>
    <col min="6657" max="6657" width="5.7109375" style="65" customWidth="1"/>
    <col min="6658" max="6658" width="3.28515625" style="65" customWidth="1"/>
    <col min="6659" max="6659" width="4" style="65" customWidth="1"/>
    <col min="6660" max="6660" width="31.7109375" style="65" customWidth="1"/>
    <col min="6661" max="6661" width="13.140625" style="65" customWidth="1"/>
    <col min="6662" max="6662" width="9.7109375" style="65" customWidth="1"/>
    <col min="6663" max="6663" width="9" style="65" customWidth="1"/>
    <col min="6664" max="6664" width="13.140625" style="65" bestFit="1" customWidth="1"/>
    <col min="6665" max="6666" width="9" style="65" customWidth="1"/>
    <col min="6667" max="6668" width="14.7109375" style="65" customWidth="1"/>
    <col min="6669" max="6669" width="10.140625" style="65" bestFit="1" customWidth="1"/>
    <col min="6670" max="6670" width="17" style="65" bestFit="1" customWidth="1"/>
    <col min="6671" max="6671" width="18.28515625" style="65" bestFit="1" customWidth="1"/>
    <col min="6672" max="6912" width="9.140625" style="65"/>
    <col min="6913" max="6913" width="5.7109375" style="65" customWidth="1"/>
    <col min="6914" max="6914" width="3.28515625" style="65" customWidth="1"/>
    <col min="6915" max="6915" width="4" style="65" customWidth="1"/>
    <col min="6916" max="6916" width="31.7109375" style="65" customWidth="1"/>
    <col min="6917" max="6917" width="13.140625" style="65" customWidth="1"/>
    <col min="6918" max="6918" width="9.7109375" style="65" customWidth="1"/>
    <col min="6919" max="6919" width="9" style="65" customWidth="1"/>
    <col min="6920" max="6920" width="13.140625" style="65" bestFit="1" customWidth="1"/>
    <col min="6921" max="6922" width="9" style="65" customWidth="1"/>
    <col min="6923" max="6924" width="14.7109375" style="65" customWidth="1"/>
    <col min="6925" max="6925" width="10.140625" style="65" bestFit="1" customWidth="1"/>
    <col min="6926" max="6926" width="17" style="65" bestFit="1" customWidth="1"/>
    <col min="6927" max="6927" width="18.28515625" style="65" bestFit="1" customWidth="1"/>
    <col min="6928" max="7168" width="9.140625" style="65"/>
    <col min="7169" max="7169" width="5.7109375" style="65" customWidth="1"/>
    <col min="7170" max="7170" width="3.28515625" style="65" customWidth="1"/>
    <col min="7171" max="7171" width="4" style="65" customWidth="1"/>
    <col min="7172" max="7172" width="31.7109375" style="65" customWidth="1"/>
    <col min="7173" max="7173" width="13.140625" style="65" customWidth="1"/>
    <col min="7174" max="7174" width="9.7109375" style="65" customWidth="1"/>
    <col min="7175" max="7175" width="9" style="65" customWidth="1"/>
    <col min="7176" max="7176" width="13.140625" style="65" bestFit="1" customWidth="1"/>
    <col min="7177" max="7178" width="9" style="65" customWidth="1"/>
    <col min="7179" max="7180" width="14.7109375" style="65" customWidth="1"/>
    <col min="7181" max="7181" width="10.140625" style="65" bestFit="1" customWidth="1"/>
    <col min="7182" max="7182" width="17" style="65" bestFit="1" customWidth="1"/>
    <col min="7183" max="7183" width="18.28515625" style="65" bestFit="1" customWidth="1"/>
    <col min="7184" max="7424" width="9.140625" style="65"/>
    <col min="7425" max="7425" width="5.7109375" style="65" customWidth="1"/>
    <col min="7426" max="7426" width="3.28515625" style="65" customWidth="1"/>
    <col min="7427" max="7427" width="4" style="65" customWidth="1"/>
    <col min="7428" max="7428" width="31.7109375" style="65" customWidth="1"/>
    <col min="7429" max="7429" width="13.140625" style="65" customWidth="1"/>
    <col min="7430" max="7430" width="9.7109375" style="65" customWidth="1"/>
    <col min="7431" max="7431" width="9" style="65" customWidth="1"/>
    <col min="7432" max="7432" width="13.140625" style="65" bestFit="1" customWidth="1"/>
    <col min="7433" max="7434" width="9" style="65" customWidth="1"/>
    <col min="7435" max="7436" width="14.7109375" style="65" customWidth="1"/>
    <col min="7437" max="7437" width="10.140625" style="65" bestFit="1" customWidth="1"/>
    <col min="7438" max="7438" width="17" style="65" bestFit="1" customWidth="1"/>
    <col min="7439" max="7439" width="18.28515625" style="65" bestFit="1" customWidth="1"/>
    <col min="7440" max="7680" width="9.140625" style="65"/>
    <col min="7681" max="7681" width="5.7109375" style="65" customWidth="1"/>
    <col min="7682" max="7682" width="3.28515625" style="65" customWidth="1"/>
    <col min="7683" max="7683" width="4" style="65" customWidth="1"/>
    <col min="7684" max="7684" width="31.7109375" style="65" customWidth="1"/>
    <col min="7685" max="7685" width="13.140625" style="65" customWidth="1"/>
    <col min="7686" max="7686" width="9.7109375" style="65" customWidth="1"/>
    <col min="7687" max="7687" width="9" style="65" customWidth="1"/>
    <col min="7688" max="7688" width="13.140625" style="65" bestFit="1" customWidth="1"/>
    <col min="7689" max="7690" width="9" style="65" customWidth="1"/>
    <col min="7691" max="7692" width="14.7109375" style="65" customWidth="1"/>
    <col min="7693" max="7693" width="10.140625" style="65" bestFit="1" customWidth="1"/>
    <col min="7694" max="7694" width="17" style="65" bestFit="1" customWidth="1"/>
    <col min="7695" max="7695" width="18.28515625" style="65" bestFit="1" customWidth="1"/>
    <col min="7696" max="7936" width="9.140625" style="65"/>
    <col min="7937" max="7937" width="5.7109375" style="65" customWidth="1"/>
    <col min="7938" max="7938" width="3.28515625" style="65" customWidth="1"/>
    <col min="7939" max="7939" width="4" style="65" customWidth="1"/>
    <col min="7940" max="7940" width="31.7109375" style="65" customWidth="1"/>
    <col min="7941" max="7941" width="13.140625" style="65" customWidth="1"/>
    <col min="7942" max="7942" width="9.7109375" style="65" customWidth="1"/>
    <col min="7943" max="7943" width="9" style="65" customWidth="1"/>
    <col min="7944" max="7944" width="13.140625" style="65" bestFit="1" customWidth="1"/>
    <col min="7945" max="7946" width="9" style="65" customWidth="1"/>
    <col min="7947" max="7948" width="14.7109375" style="65" customWidth="1"/>
    <col min="7949" max="7949" width="10.140625" style="65" bestFit="1" customWidth="1"/>
    <col min="7950" max="7950" width="17" style="65" bestFit="1" customWidth="1"/>
    <col min="7951" max="7951" width="18.28515625" style="65" bestFit="1" customWidth="1"/>
    <col min="7952" max="8192" width="9.140625" style="65"/>
    <col min="8193" max="8193" width="5.7109375" style="65" customWidth="1"/>
    <col min="8194" max="8194" width="3.28515625" style="65" customWidth="1"/>
    <col min="8195" max="8195" width="4" style="65" customWidth="1"/>
    <col min="8196" max="8196" width="31.7109375" style="65" customWidth="1"/>
    <col min="8197" max="8197" width="13.140625" style="65" customWidth="1"/>
    <col min="8198" max="8198" width="9.7109375" style="65" customWidth="1"/>
    <col min="8199" max="8199" width="9" style="65" customWidth="1"/>
    <col min="8200" max="8200" width="13.140625" style="65" bestFit="1" customWidth="1"/>
    <col min="8201" max="8202" width="9" style="65" customWidth="1"/>
    <col min="8203" max="8204" width="14.7109375" style="65" customWidth="1"/>
    <col min="8205" max="8205" width="10.140625" style="65" bestFit="1" customWidth="1"/>
    <col min="8206" max="8206" width="17" style="65" bestFit="1" customWidth="1"/>
    <col min="8207" max="8207" width="18.28515625" style="65" bestFit="1" customWidth="1"/>
    <col min="8208" max="8448" width="9.140625" style="65"/>
    <col min="8449" max="8449" width="5.7109375" style="65" customWidth="1"/>
    <col min="8450" max="8450" width="3.28515625" style="65" customWidth="1"/>
    <col min="8451" max="8451" width="4" style="65" customWidth="1"/>
    <col min="8452" max="8452" width="31.7109375" style="65" customWidth="1"/>
    <col min="8453" max="8453" width="13.140625" style="65" customWidth="1"/>
    <col min="8454" max="8454" width="9.7109375" style="65" customWidth="1"/>
    <col min="8455" max="8455" width="9" style="65" customWidth="1"/>
    <col min="8456" max="8456" width="13.140625" style="65" bestFit="1" customWidth="1"/>
    <col min="8457" max="8458" width="9" style="65" customWidth="1"/>
    <col min="8459" max="8460" width="14.7109375" style="65" customWidth="1"/>
    <col min="8461" max="8461" width="10.140625" style="65" bestFit="1" customWidth="1"/>
    <col min="8462" max="8462" width="17" style="65" bestFit="1" customWidth="1"/>
    <col min="8463" max="8463" width="18.28515625" style="65" bestFit="1" customWidth="1"/>
    <col min="8464" max="8704" width="9.140625" style="65"/>
    <col min="8705" max="8705" width="5.7109375" style="65" customWidth="1"/>
    <col min="8706" max="8706" width="3.28515625" style="65" customWidth="1"/>
    <col min="8707" max="8707" width="4" style="65" customWidth="1"/>
    <col min="8708" max="8708" width="31.7109375" style="65" customWidth="1"/>
    <col min="8709" max="8709" width="13.140625" style="65" customWidth="1"/>
    <col min="8710" max="8710" width="9.7109375" style="65" customWidth="1"/>
    <col min="8711" max="8711" width="9" style="65" customWidth="1"/>
    <col min="8712" max="8712" width="13.140625" style="65" bestFit="1" customWidth="1"/>
    <col min="8713" max="8714" width="9" style="65" customWidth="1"/>
    <col min="8715" max="8716" width="14.7109375" style="65" customWidth="1"/>
    <col min="8717" max="8717" width="10.140625" style="65" bestFit="1" customWidth="1"/>
    <col min="8718" max="8718" width="17" style="65" bestFit="1" customWidth="1"/>
    <col min="8719" max="8719" width="18.28515625" style="65" bestFit="1" customWidth="1"/>
    <col min="8720" max="8960" width="9.140625" style="65"/>
    <col min="8961" max="8961" width="5.7109375" style="65" customWidth="1"/>
    <col min="8962" max="8962" width="3.28515625" style="65" customWidth="1"/>
    <col min="8963" max="8963" width="4" style="65" customWidth="1"/>
    <col min="8964" max="8964" width="31.7109375" style="65" customWidth="1"/>
    <col min="8965" max="8965" width="13.140625" style="65" customWidth="1"/>
    <col min="8966" max="8966" width="9.7109375" style="65" customWidth="1"/>
    <col min="8967" max="8967" width="9" style="65" customWidth="1"/>
    <col min="8968" max="8968" width="13.140625" style="65" bestFit="1" customWidth="1"/>
    <col min="8969" max="8970" width="9" style="65" customWidth="1"/>
    <col min="8971" max="8972" width="14.7109375" style="65" customWidth="1"/>
    <col min="8973" max="8973" width="10.140625" style="65" bestFit="1" customWidth="1"/>
    <col min="8974" max="8974" width="17" style="65" bestFit="1" customWidth="1"/>
    <col min="8975" max="8975" width="18.28515625" style="65" bestFit="1" customWidth="1"/>
    <col min="8976" max="9216" width="9.140625" style="65"/>
    <col min="9217" max="9217" width="5.7109375" style="65" customWidth="1"/>
    <col min="9218" max="9218" width="3.28515625" style="65" customWidth="1"/>
    <col min="9219" max="9219" width="4" style="65" customWidth="1"/>
    <col min="9220" max="9220" width="31.7109375" style="65" customWidth="1"/>
    <col min="9221" max="9221" width="13.140625" style="65" customWidth="1"/>
    <col min="9222" max="9222" width="9.7109375" style="65" customWidth="1"/>
    <col min="9223" max="9223" width="9" style="65" customWidth="1"/>
    <col min="9224" max="9224" width="13.140625" style="65" bestFit="1" customWidth="1"/>
    <col min="9225" max="9226" width="9" style="65" customWidth="1"/>
    <col min="9227" max="9228" width="14.7109375" style="65" customWidth="1"/>
    <col min="9229" max="9229" width="10.140625" style="65" bestFit="1" customWidth="1"/>
    <col min="9230" max="9230" width="17" style="65" bestFit="1" customWidth="1"/>
    <col min="9231" max="9231" width="18.28515625" style="65" bestFit="1" customWidth="1"/>
    <col min="9232" max="9472" width="9.140625" style="65"/>
    <col min="9473" max="9473" width="5.7109375" style="65" customWidth="1"/>
    <col min="9474" max="9474" width="3.28515625" style="65" customWidth="1"/>
    <col min="9475" max="9475" width="4" style="65" customWidth="1"/>
    <col min="9476" max="9476" width="31.7109375" style="65" customWidth="1"/>
    <col min="9477" max="9477" width="13.140625" style="65" customWidth="1"/>
    <col min="9478" max="9478" width="9.7109375" style="65" customWidth="1"/>
    <col min="9479" max="9479" width="9" style="65" customWidth="1"/>
    <col min="9480" max="9480" width="13.140625" style="65" bestFit="1" customWidth="1"/>
    <col min="9481" max="9482" width="9" style="65" customWidth="1"/>
    <col min="9483" max="9484" width="14.7109375" style="65" customWidth="1"/>
    <col min="9485" max="9485" width="10.140625" style="65" bestFit="1" customWidth="1"/>
    <col min="9486" max="9486" width="17" style="65" bestFit="1" customWidth="1"/>
    <col min="9487" max="9487" width="18.28515625" style="65" bestFit="1" customWidth="1"/>
    <col min="9488" max="9728" width="9.140625" style="65"/>
    <col min="9729" max="9729" width="5.7109375" style="65" customWidth="1"/>
    <col min="9730" max="9730" width="3.28515625" style="65" customWidth="1"/>
    <col min="9731" max="9731" width="4" style="65" customWidth="1"/>
    <col min="9732" max="9732" width="31.7109375" style="65" customWidth="1"/>
    <col min="9733" max="9733" width="13.140625" style="65" customWidth="1"/>
    <col min="9734" max="9734" width="9.7109375" style="65" customWidth="1"/>
    <col min="9735" max="9735" width="9" style="65" customWidth="1"/>
    <col min="9736" max="9736" width="13.140625" style="65" bestFit="1" customWidth="1"/>
    <col min="9737" max="9738" width="9" style="65" customWidth="1"/>
    <col min="9739" max="9740" width="14.7109375" style="65" customWidth="1"/>
    <col min="9741" max="9741" width="10.140625" style="65" bestFit="1" customWidth="1"/>
    <col min="9742" max="9742" width="17" style="65" bestFit="1" customWidth="1"/>
    <col min="9743" max="9743" width="18.28515625" style="65" bestFit="1" customWidth="1"/>
    <col min="9744" max="9984" width="9.140625" style="65"/>
    <col min="9985" max="9985" width="5.7109375" style="65" customWidth="1"/>
    <col min="9986" max="9986" width="3.28515625" style="65" customWidth="1"/>
    <col min="9987" max="9987" width="4" style="65" customWidth="1"/>
    <col min="9988" max="9988" width="31.7109375" style="65" customWidth="1"/>
    <col min="9989" max="9989" width="13.140625" style="65" customWidth="1"/>
    <col min="9990" max="9990" width="9.7109375" style="65" customWidth="1"/>
    <col min="9991" max="9991" width="9" style="65" customWidth="1"/>
    <col min="9992" max="9992" width="13.140625" style="65" bestFit="1" customWidth="1"/>
    <col min="9993" max="9994" width="9" style="65" customWidth="1"/>
    <col min="9995" max="9996" width="14.7109375" style="65" customWidth="1"/>
    <col min="9997" max="9997" width="10.140625" style="65" bestFit="1" customWidth="1"/>
    <col min="9998" max="9998" width="17" style="65" bestFit="1" customWidth="1"/>
    <col min="9999" max="9999" width="18.28515625" style="65" bestFit="1" customWidth="1"/>
    <col min="10000" max="10240" width="9.140625" style="65"/>
    <col min="10241" max="10241" width="5.7109375" style="65" customWidth="1"/>
    <col min="10242" max="10242" width="3.28515625" style="65" customWidth="1"/>
    <col min="10243" max="10243" width="4" style="65" customWidth="1"/>
    <col min="10244" max="10244" width="31.7109375" style="65" customWidth="1"/>
    <col min="10245" max="10245" width="13.140625" style="65" customWidth="1"/>
    <col min="10246" max="10246" width="9.7109375" style="65" customWidth="1"/>
    <col min="10247" max="10247" width="9" style="65" customWidth="1"/>
    <col min="10248" max="10248" width="13.140625" style="65" bestFit="1" customWidth="1"/>
    <col min="10249" max="10250" width="9" style="65" customWidth="1"/>
    <col min="10251" max="10252" width="14.7109375" style="65" customWidth="1"/>
    <col min="10253" max="10253" width="10.140625" style="65" bestFit="1" customWidth="1"/>
    <col min="10254" max="10254" width="17" style="65" bestFit="1" customWidth="1"/>
    <col min="10255" max="10255" width="18.28515625" style="65" bestFit="1" customWidth="1"/>
    <col min="10256" max="10496" width="9.140625" style="65"/>
    <col min="10497" max="10497" width="5.7109375" style="65" customWidth="1"/>
    <col min="10498" max="10498" width="3.28515625" style="65" customWidth="1"/>
    <col min="10499" max="10499" width="4" style="65" customWidth="1"/>
    <col min="10500" max="10500" width="31.7109375" style="65" customWidth="1"/>
    <col min="10501" max="10501" width="13.140625" style="65" customWidth="1"/>
    <col min="10502" max="10502" width="9.7109375" style="65" customWidth="1"/>
    <col min="10503" max="10503" width="9" style="65" customWidth="1"/>
    <col min="10504" max="10504" width="13.140625" style="65" bestFit="1" customWidth="1"/>
    <col min="10505" max="10506" width="9" style="65" customWidth="1"/>
    <col min="10507" max="10508" width="14.7109375" style="65" customWidth="1"/>
    <col min="10509" max="10509" width="10.140625" style="65" bestFit="1" customWidth="1"/>
    <col min="10510" max="10510" width="17" style="65" bestFit="1" customWidth="1"/>
    <col min="10511" max="10511" width="18.28515625" style="65" bestFit="1" customWidth="1"/>
    <col min="10512" max="10752" width="9.140625" style="65"/>
    <col min="10753" max="10753" width="5.7109375" style="65" customWidth="1"/>
    <col min="10754" max="10754" width="3.28515625" style="65" customWidth="1"/>
    <col min="10755" max="10755" width="4" style="65" customWidth="1"/>
    <col min="10756" max="10756" width="31.7109375" style="65" customWidth="1"/>
    <col min="10757" max="10757" width="13.140625" style="65" customWidth="1"/>
    <col min="10758" max="10758" width="9.7109375" style="65" customWidth="1"/>
    <col min="10759" max="10759" width="9" style="65" customWidth="1"/>
    <col min="10760" max="10760" width="13.140625" style="65" bestFit="1" customWidth="1"/>
    <col min="10761" max="10762" width="9" style="65" customWidth="1"/>
    <col min="10763" max="10764" width="14.7109375" style="65" customWidth="1"/>
    <col min="10765" max="10765" width="10.140625" style="65" bestFit="1" customWidth="1"/>
    <col min="10766" max="10766" width="17" style="65" bestFit="1" customWidth="1"/>
    <col min="10767" max="10767" width="18.28515625" style="65" bestFit="1" customWidth="1"/>
    <col min="10768" max="11008" width="9.140625" style="65"/>
    <col min="11009" max="11009" width="5.7109375" style="65" customWidth="1"/>
    <col min="11010" max="11010" width="3.28515625" style="65" customWidth="1"/>
    <col min="11011" max="11011" width="4" style="65" customWidth="1"/>
    <col min="11012" max="11012" width="31.7109375" style="65" customWidth="1"/>
    <col min="11013" max="11013" width="13.140625" style="65" customWidth="1"/>
    <col min="11014" max="11014" width="9.7109375" style="65" customWidth="1"/>
    <col min="11015" max="11015" width="9" style="65" customWidth="1"/>
    <col min="11016" max="11016" width="13.140625" style="65" bestFit="1" customWidth="1"/>
    <col min="11017" max="11018" width="9" style="65" customWidth="1"/>
    <col min="11019" max="11020" width="14.7109375" style="65" customWidth="1"/>
    <col min="11021" max="11021" width="10.140625" style="65" bestFit="1" customWidth="1"/>
    <col min="11022" max="11022" width="17" style="65" bestFit="1" customWidth="1"/>
    <col min="11023" max="11023" width="18.28515625" style="65" bestFit="1" customWidth="1"/>
    <col min="11024" max="11264" width="9.140625" style="65"/>
    <col min="11265" max="11265" width="5.7109375" style="65" customWidth="1"/>
    <col min="11266" max="11266" width="3.28515625" style="65" customWidth="1"/>
    <col min="11267" max="11267" width="4" style="65" customWidth="1"/>
    <col min="11268" max="11268" width="31.7109375" style="65" customWidth="1"/>
    <col min="11269" max="11269" width="13.140625" style="65" customWidth="1"/>
    <col min="11270" max="11270" width="9.7109375" style="65" customWidth="1"/>
    <col min="11271" max="11271" width="9" style="65" customWidth="1"/>
    <col min="11272" max="11272" width="13.140625" style="65" bestFit="1" customWidth="1"/>
    <col min="11273" max="11274" width="9" style="65" customWidth="1"/>
    <col min="11275" max="11276" width="14.7109375" style="65" customWidth="1"/>
    <col min="11277" max="11277" width="10.140625" style="65" bestFit="1" customWidth="1"/>
    <col min="11278" max="11278" width="17" style="65" bestFit="1" customWidth="1"/>
    <col min="11279" max="11279" width="18.28515625" style="65" bestFit="1" customWidth="1"/>
    <col min="11280" max="11520" width="9.140625" style="65"/>
    <col min="11521" max="11521" width="5.7109375" style="65" customWidth="1"/>
    <col min="11522" max="11522" width="3.28515625" style="65" customWidth="1"/>
    <col min="11523" max="11523" width="4" style="65" customWidth="1"/>
    <col min="11524" max="11524" width="31.7109375" style="65" customWidth="1"/>
    <col min="11525" max="11525" width="13.140625" style="65" customWidth="1"/>
    <col min="11526" max="11526" width="9.7109375" style="65" customWidth="1"/>
    <col min="11527" max="11527" width="9" style="65" customWidth="1"/>
    <col min="11528" max="11528" width="13.140625" style="65" bestFit="1" customWidth="1"/>
    <col min="11529" max="11530" width="9" style="65" customWidth="1"/>
    <col min="11531" max="11532" width="14.7109375" style="65" customWidth="1"/>
    <col min="11533" max="11533" width="10.140625" style="65" bestFit="1" customWidth="1"/>
    <col min="11534" max="11534" width="17" style="65" bestFit="1" customWidth="1"/>
    <col min="11535" max="11535" width="18.28515625" style="65" bestFit="1" customWidth="1"/>
    <col min="11536" max="11776" width="9.140625" style="65"/>
    <col min="11777" max="11777" width="5.7109375" style="65" customWidth="1"/>
    <col min="11778" max="11778" width="3.28515625" style="65" customWidth="1"/>
    <col min="11779" max="11779" width="4" style="65" customWidth="1"/>
    <col min="11780" max="11780" width="31.7109375" style="65" customWidth="1"/>
    <col min="11781" max="11781" width="13.140625" style="65" customWidth="1"/>
    <col min="11782" max="11782" width="9.7109375" style="65" customWidth="1"/>
    <col min="11783" max="11783" width="9" style="65" customWidth="1"/>
    <col min="11784" max="11784" width="13.140625" style="65" bestFit="1" customWidth="1"/>
    <col min="11785" max="11786" width="9" style="65" customWidth="1"/>
    <col min="11787" max="11788" width="14.7109375" style="65" customWidth="1"/>
    <col min="11789" max="11789" width="10.140625" style="65" bestFit="1" customWidth="1"/>
    <col min="11790" max="11790" width="17" style="65" bestFit="1" customWidth="1"/>
    <col min="11791" max="11791" width="18.28515625" style="65" bestFit="1" customWidth="1"/>
    <col min="11792" max="12032" width="9.140625" style="65"/>
    <col min="12033" max="12033" width="5.7109375" style="65" customWidth="1"/>
    <col min="12034" max="12034" width="3.28515625" style="65" customWidth="1"/>
    <col min="12035" max="12035" width="4" style="65" customWidth="1"/>
    <col min="12036" max="12036" width="31.7109375" style="65" customWidth="1"/>
    <col min="12037" max="12037" width="13.140625" style="65" customWidth="1"/>
    <col min="12038" max="12038" width="9.7109375" style="65" customWidth="1"/>
    <col min="12039" max="12039" width="9" style="65" customWidth="1"/>
    <col min="12040" max="12040" width="13.140625" style="65" bestFit="1" customWidth="1"/>
    <col min="12041" max="12042" width="9" style="65" customWidth="1"/>
    <col min="12043" max="12044" width="14.7109375" style="65" customWidth="1"/>
    <col min="12045" max="12045" width="10.140625" style="65" bestFit="1" customWidth="1"/>
    <col min="12046" max="12046" width="17" style="65" bestFit="1" customWidth="1"/>
    <col min="12047" max="12047" width="18.28515625" style="65" bestFit="1" customWidth="1"/>
    <col min="12048" max="12288" width="9.140625" style="65"/>
    <col min="12289" max="12289" width="5.7109375" style="65" customWidth="1"/>
    <col min="12290" max="12290" width="3.28515625" style="65" customWidth="1"/>
    <col min="12291" max="12291" width="4" style="65" customWidth="1"/>
    <col min="12292" max="12292" width="31.7109375" style="65" customWidth="1"/>
    <col min="12293" max="12293" width="13.140625" style="65" customWidth="1"/>
    <col min="12294" max="12294" width="9.7109375" style="65" customWidth="1"/>
    <col min="12295" max="12295" width="9" style="65" customWidth="1"/>
    <col min="12296" max="12296" width="13.140625" style="65" bestFit="1" customWidth="1"/>
    <col min="12297" max="12298" width="9" style="65" customWidth="1"/>
    <col min="12299" max="12300" width="14.7109375" style="65" customWidth="1"/>
    <col min="12301" max="12301" width="10.140625" style="65" bestFit="1" customWidth="1"/>
    <col min="12302" max="12302" width="17" style="65" bestFit="1" customWidth="1"/>
    <col min="12303" max="12303" width="18.28515625" style="65" bestFit="1" customWidth="1"/>
    <col min="12304" max="12544" width="9.140625" style="65"/>
    <col min="12545" max="12545" width="5.7109375" style="65" customWidth="1"/>
    <col min="12546" max="12546" width="3.28515625" style="65" customWidth="1"/>
    <col min="12547" max="12547" width="4" style="65" customWidth="1"/>
    <col min="12548" max="12548" width="31.7109375" style="65" customWidth="1"/>
    <col min="12549" max="12549" width="13.140625" style="65" customWidth="1"/>
    <col min="12550" max="12550" width="9.7109375" style="65" customWidth="1"/>
    <col min="12551" max="12551" width="9" style="65" customWidth="1"/>
    <col min="12552" max="12552" width="13.140625" style="65" bestFit="1" customWidth="1"/>
    <col min="12553" max="12554" width="9" style="65" customWidth="1"/>
    <col min="12555" max="12556" width="14.7109375" style="65" customWidth="1"/>
    <col min="12557" max="12557" width="10.140625" style="65" bestFit="1" customWidth="1"/>
    <col min="12558" max="12558" width="17" style="65" bestFit="1" customWidth="1"/>
    <col min="12559" max="12559" width="18.28515625" style="65" bestFit="1" customWidth="1"/>
    <col min="12560" max="12800" width="9.140625" style="65"/>
    <col min="12801" max="12801" width="5.7109375" style="65" customWidth="1"/>
    <col min="12802" max="12802" width="3.28515625" style="65" customWidth="1"/>
    <col min="12803" max="12803" width="4" style="65" customWidth="1"/>
    <col min="12804" max="12804" width="31.7109375" style="65" customWidth="1"/>
    <col min="12805" max="12805" width="13.140625" style="65" customWidth="1"/>
    <col min="12806" max="12806" width="9.7109375" style="65" customWidth="1"/>
    <col min="12807" max="12807" width="9" style="65" customWidth="1"/>
    <col min="12808" max="12808" width="13.140625" style="65" bestFit="1" customWidth="1"/>
    <col min="12809" max="12810" width="9" style="65" customWidth="1"/>
    <col min="12811" max="12812" width="14.7109375" style="65" customWidth="1"/>
    <col min="12813" max="12813" width="10.140625" style="65" bestFit="1" customWidth="1"/>
    <col min="12814" max="12814" width="17" style="65" bestFit="1" customWidth="1"/>
    <col min="12815" max="12815" width="18.28515625" style="65" bestFit="1" customWidth="1"/>
    <col min="12816" max="13056" width="9.140625" style="65"/>
    <col min="13057" max="13057" width="5.7109375" style="65" customWidth="1"/>
    <col min="13058" max="13058" width="3.28515625" style="65" customWidth="1"/>
    <col min="13059" max="13059" width="4" style="65" customWidth="1"/>
    <col min="13060" max="13060" width="31.7109375" style="65" customWidth="1"/>
    <col min="13061" max="13061" width="13.140625" style="65" customWidth="1"/>
    <col min="13062" max="13062" width="9.7109375" style="65" customWidth="1"/>
    <col min="13063" max="13063" width="9" style="65" customWidth="1"/>
    <col min="13064" max="13064" width="13.140625" style="65" bestFit="1" customWidth="1"/>
    <col min="13065" max="13066" width="9" style="65" customWidth="1"/>
    <col min="13067" max="13068" width="14.7109375" style="65" customWidth="1"/>
    <col min="13069" max="13069" width="10.140625" style="65" bestFit="1" customWidth="1"/>
    <col min="13070" max="13070" width="17" style="65" bestFit="1" customWidth="1"/>
    <col min="13071" max="13071" width="18.28515625" style="65" bestFit="1" customWidth="1"/>
    <col min="13072" max="13312" width="9.140625" style="65"/>
    <col min="13313" max="13313" width="5.7109375" style="65" customWidth="1"/>
    <col min="13314" max="13314" width="3.28515625" style="65" customWidth="1"/>
    <col min="13315" max="13315" width="4" style="65" customWidth="1"/>
    <col min="13316" max="13316" width="31.7109375" style="65" customWidth="1"/>
    <col min="13317" max="13317" width="13.140625" style="65" customWidth="1"/>
    <col min="13318" max="13318" width="9.7109375" style="65" customWidth="1"/>
    <col min="13319" max="13319" width="9" style="65" customWidth="1"/>
    <col min="13320" max="13320" width="13.140625" style="65" bestFit="1" customWidth="1"/>
    <col min="13321" max="13322" width="9" style="65" customWidth="1"/>
    <col min="13323" max="13324" width="14.7109375" style="65" customWidth="1"/>
    <col min="13325" max="13325" width="10.140625" style="65" bestFit="1" customWidth="1"/>
    <col min="13326" max="13326" width="17" style="65" bestFit="1" customWidth="1"/>
    <col min="13327" max="13327" width="18.28515625" style="65" bestFit="1" customWidth="1"/>
    <col min="13328" max="13568" width="9.140625" style="65"/>
    <col min="13569" max="13569" width="5.7109375" style="65" customWidth="1"/>
    <col min="13570" max="13570" width="3.28515625" style="65" customWidth="1"/>
    <col min="13571" max="13571" width="4" style="65" customWidth="1"/>
    <col min="13572" max="13572" width="31.7109375" style="65" customWidth="1"/>
    <col min="13573" max="13573" width="13.140625" style="65" customWidth="1"/>
    <col min="13574" max="13574" width="9.7109375" style="65" customWidth="1"/>
    <col min="13575" max="13575" width="9" style="65" customWidth="1"/>
    <col min="13576" max="13576" width="13.140625" style="65" bestFit="1" customWidth="1"/>
    <col min="13577" max="13578" width="9" style="65" customWidth="1"/>
    <col min="13579" max="13580" width="14.7109375" style="65" customWidth="1"/>
    <col min="13581" max="13581" width="10.140625" style="65" bestFit="1" customWidth="1"/>
    <col min="13582" max="13582" width="17" style="65" bestFit="1" customWidth="1"/>
    <col min="13583" max="13583" width="18.28515625" style="65" bestFit="1" customWidth="1"/>
    <col min="13584" max="13824" width="9.140625" style="65"/>
    <col min="13825" max="13825" width="5.7109375" style="65" customWidth="1"/>
    <col min="13826" max="13826" width="3.28515625" style="65" customWidth="1"/>
    <col min="13827" max="13827" width="4" style="65" customWidth="1"/>
    <col min="13828" max="13828" width="31.7109375" style="65" customWidth="1"/>
    <col min="13829" max="13829" width="13.140625" style="65" customWidth="1"/>
    <col min="13830" max="13830" width="9.7109375" style="65" customWidth="1"/>
    <col min="13831" max="13831" width="9" style="65" customWidth="1"/>
    <col min="13832" max="13832" width="13.140625" style="65" bestFit="1" customWidth="1"/>
    <col min="13833" max="13834" width="9" style="65" customWidth="1"/>
    <col min="13835" max="13836" width="14.7109375" style="65" customWidth="1"/>
    <col min="13837" max="13837" width="10.140625" style="65" bestFit="1" customWidth="1"/>
    <col min="13838" max="13838" width="17" style="65" bestFit="1" customWidth="1"/>
    <col min="13839" max="13839" width="18.28515625" style="65" bestFit="1" customWidth="1"/>
    <col min="13840" max="14080" width="9.140625" style="65"/>
    <col min="14081" max="14081" width="5.7109375" style="65" customWidth="1"/>
    <col min="14082" max="14082" width="3.28515625" style="65" customWidth="1"/>
    <col min="14083" max="14083" width="4" style="65" customWidth="1"/>
    <col min="14084" max="14084" width="31.7109375" style="65" customWidth="1"/>
    <col min="14085" max="14085" width="13.140625" style="65" customWidth="1"/>
    <col min="14086" max="14086" width="9.7109375" style="65" customWidth="1"/>
    <col min="14087" max="14087" width="9" style="65" customWidth="1"/>
    <col min="14088" max="14088" width="13.140625" style="65" bestFit="1" customWidth="1"/>
    <col min="14089" max="14090" width="9" style="65" customWidth="1"/>
    <col min="14091" max="14092" width="14.7109375" style="65" customWidth="1"/>
    <col min="14093" max="14093" width="10.140625" style="65" bestFit="1" customWidth="1"/>
    <col min="14094" max="14094" width="17" style="65" bestFit="1" customWidth="1"/>
    <col min="14095" max="14095" width="18.28515625" style="65" bestFit="1" customWidth="1"/>
    <col min="14096" max="14336" width="9.140625" style="65"/>
    <col min="14337" max="14337" width="5.7109375" style="65" customWidth="1"/>
    <col min="14338" max="14338" width="3.28515625" style="65" customWidth="1"/>
    <col min="14339" max="14339" width="4" style="65" customWidth="1"/>
    <col min="14340" max="14340" width="31.7109375" style="65" customWidth="1"/>
    <col min="14341" max="14341" width="13.140625" style="65" customWidth="1"/>
    <col min="14342" max="14342" width="9.7109375" style="65" customWidth="1"/>
    <col min="14343" max="14343" width="9" style="65" customWidth="1"/>
    <col min="14344" max="14344" width="13.140625" style="65" bestFit="1" customWidth="1"/>
    <col min="14345" max="14346" width="9" style="65" customWidth="1"/>
    <col min="14347" max="14348" width="14.7109375" style="65" customWidth="1"/>
    <col min="14349" max="14349" width="10.140625" style="65" bestFit="1" customWidth="1"/>
    <col min="14350" max="14350" width="17" style="65" bestFit="1" customWidth="1"/>
    <col min="14351" max="14351" width="18.28515625" style="65" bestFit="1" customWidth="1"/>
    <col min="14352" max="14592" width="9.140625" style="65"/>
    <col min="14593" max="14593" width="5.7109375" style="65" customWidth="1"/>
    <col min="14594" max="14594" width="3.28515625" style="65" customWidth="1"/>
    <col min="14595" max="14595" width="4" style="65" customWidth="1"/>
    <col min="14596" max="14596" width="31.7109375" style="65" customWidth="1"/>
    <col min="14597" max="14597" width="13.140625" style="65" customWidth="1"/>
    <col min="14598" max="14598" width="9.7109375" style="65" customWidth="1"/>
    <col min="14599" max="14599" width="9" style="65" customWidth="1"/>
    <col min="14600" max="14600" width="13.140625" style="65" bestFit="1" customWidth="1"/>
    <col min="14601" max="14602" width="9" style="65" customWidth="1"/>
    <col min="14603" max="14604" width="14.7109375" style="65" customWidth="1"/>
    <col min="14605" max="14605" width="10.140625" style="65" bestFit="1" customWidth="1"/>
    <col min="14606" max="14606" width="17" style="65" bestFit="1" customWidth="1"/>
    <col min="14607" max="14607" width="18.28515625" style="65" bestFit="1" customWidth="1"/>
    <col min="14608" max="14848" width="9.140625" style="65"/>
    <col min="14849" max="14849" width="5.7109375" style="65" customWidth="1"/>
    <col min="14850" max="14850" width="3.28515625" style="65" customWidth="1"/>
    <col min="14851" max="14851" width="4" style="65" customWidth="1"/>
    <col min="14852" max="14852" width="31.7109375" style="65" customWidth="1"/>
    <col min="14853" max="14853" width="13.140625" style="65" customWidth="1"/>
    <col min="14854" max="14854" width="9.7109375" style="65" customWidth="1"/>
    <col min="14855" max="14855" width="9" style="65" customWidth="1"/>
    <col min="14856" max="14856" width="13.140625" style="65" bestFit="1" customWidth="1"/>
    <col min="14857" max="14858" width="9" style="65" customWidth="1"/>
    <col min="14859" max="14860" width="14.7109375" style="65" customWidth="1"/>
    <col min="14861" max="14861" width="10.140625" style="65" bestFit="1" customWidth="1"/>
    <col min="14862" max="14862" width="17" style="65" bestFit="1" customWidth="1"/>
    <col min="14863" max="14863" width="18.28515625" style="65" bestFit="1" customWidth="1"/>
    <col min="14864" max="15104" width="9.140625" style="65"/>
    <col min="15105" max="15105" width="5.7109375" style="65" customWidth="1"/>
    <col min="15106" max="15106" width="3.28515625" style="65" customWidth="1"/>
    <col min="15107" max="15107" width="4" style="65" customWidth="1"/>
    <col min="15108" max="15108" width="31.7109375" style="65" customWidth="1"/>
    <col min="15109" max="15109" width="13.140625" style="65" customWidth="1"/>
    <col min="15110" max="15110" width="9.7109375" style="65" customWidth="1"/>
    <col min="15111" max="15111" width="9" style="65" customWidth="1"/>
    <col min="15112" max="15112" width="13.140625" style="65" bestFit="1" customWidth="1"/>
    <col min="15113" max="15114" width="9" style="65" customWidth="1"/>
    <col min="15115" max="15116" width="14.7109375" style="65" customWidth="1"/>
    <col min="15117" max="15117" width="10.140625" style="65" bestFit="1" customWidth="1"/>
    <col min="15118" max="15118" width="17" style="65" bestFit="1" customWidth="1"/>
    <col min="15119" max="15119" width="18.28515625" style="65" bestFit="1" customWidth="1"/>
    <col min="15120" max="15360" width="9.140625" style="65"/>
    <col min="15361" max="15361" width="5.7109375" style="65" customWidth="1"/>
    <col min="15362" max="15362" width="3.28515625" style="65" customWidth="1"/>
    <col min="15363" max="15363" width="4" style="65" customWidth="1"/>
    <col min="15364" max="15364" width="31.7109375" style="65" customWidth="1"/>
    <col min="15365" max="15365" width="13.140625" style="65" customWidth="1"/>
    <col min="15366" max="15366" width="9.7109375" style="65" customWidth="1"/>
    <col min="15367" max="15367" width="9" style="65" customWidth="1"/>
    <col min="15368" max="15368" width="13.140625" style="65" bestFit="1" customWidth="1"/>
    <col min="15369" max="15370" width="9" style="65" customWidth="1"/>
    <col min="15371" max="15372" width="14.7109375" style="65" customWidth="1"/>
    <col min="15373" max="15373" width="10.140625" style="65" bestFit="1" customWidth="1"/>
    <col min="15374" max="15374" width="17" style="65" bestFit="1" customWidth="1"/>
    <col min="15375" max="15375" width="18.28515625" style="65" bestFit="1" customWidth="1"/>
    <col min="15376" max="15616" width="9.140625" style="65"/>
    <col min="15617" max="15617" width="5.7109375" style="65" customWidth="1"/>
    <col min="15618" max="15618" width="3.28515625" style="65" customWidth="1"/>
    <col min="15619" max="15619" width="4" style="65" customWidth="1"/>
    <col min="15620" max="15620" width="31.7109375" style="65" customWidth="1"/>
    <col min="15621" max="15621" width="13.140625" style="65" customWidth="1"/>
    <col min="15622" max="15622" width="9.7109375" style="65" customWidth="1"/>
    <col min="15623" max="15623" width="9" style="65" customWidth="1"/>
    <col min="15624" max="15624" width="13.140625" style="65" bestFit="1" customWidth="1"/>
    <col min="15625" max="15626" width="9" style="65" customWidth="1"/>
    <col min="15627" max="15628" width="14.7109375" style="65" customWidth="1"/>
    <col min="15629" max="15629" width="10.140625" style="65" bestFit="1" customWidth="1"/>
    <col min="15630" max="15630" width="17" style="65" bestFit="1" customWidth="1"/>
    <col min="15631" max="15631" width="18.28515625" style="65" bestFit="1" customWidth="1"/>
    <col min="15632" max="15872" width="9.140625" style="65"/>
    <col min="15873" max="15873" width="5.7109375" style="65" customWidth="1"/>
    <col min="15874" max="15874" width="3.28515625" style="65" customWidth="1"/>
    <col min="15875" max="15875" width="4" style="65" customWidth="1"/>
    <col min="15876" max="15876" width="31.7109375" style="65" customWidth="1"/>
    <col min="15877" max="15877" width="13.140625" style="65" customWidth="1"/>
    <col min="15878" max="15878" width="9.7109375" style="65" customWidth="1"/>
    <col min="15879" max="15879" width="9" style="65" customWidth="1"/>
    <col min="15880" max="15880" width="13.140625" style="65" bestFit="1" customWidth="1"/>
    <col min="15881" max="15882" width="9" style="65" customWidth="1"/>
    <col min="15883" max="15884" width="14.7109375" style="65" customWidth="1"/>
    <col min="15885" max="15885" width="10.140625" style="65" bestFit="1" customWidth="1"/>
    <col min="15886" max="15886" width="17" style="65" bestFit="1" customWidth="1"/>
    <col min="15887" max="15887" width="18.28515625" style="65" bestFit="1" customWidth="1"/>
    <col min="15888" max="16128" width="9.140625" style="65"/>
    <col min="16129" max="16129" width="5.7109375" style="65" customWidth="1"/>
    <col min="16130" max="16130" width="3.28515625" style="65" customWidth="1"/>
    <col min="16131" max="16131" width="4" style="65" customWidth="1"/>
    <col min="16132" max="16132" width="31.7109375" style="65" customWidth="1"/>
    <col min="16133" max="16133" width="13.140625" style="65" customWidth="1"/>
    <col min="16134" max="16134" width="9.7109375" style="65" customWidth="1"/>
    <col min="16135" max="16135" width="9" style="65" customWidth="1"/>
    <col min="16136" max="16136" width="13.140625" style="65" bestFit="1" customWidth="1"/>
    <col min="16137" max="16138" width="9" style="65" customWidth="1"/>
    <col min="16139" max="16140" width="14.7109375" style="65" customWidth="1"/>
    <col min="16141" max="16141" width="10.140625" style="65" bestFit="1" customWidth="1"/>
    <col min="16142" max="16142" width="17" style="65" bestFit="1" customWidth="1"/>
    <col min="16143" max="16143" width="18.28515625" style="65" bestFit="1" customWidth="1"/>
    <col min="16144" max="16384" width="9.140625" style="65"/>
  </cols>
  <sheetData>
    <row r="1" spans="2:15" ht="18" customHeight="1" x14ac:dyDescent="0.2">
      <c r="B1" s="64" t="s">
        <v>194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5" ht="22.5" customHeight="1" x14ac:dyDescent="0.2">
      <c r="B2" s="66" t="s">
        <v>195</v>
      </c>
      <c r="C2" s="66"/>
      <c r="D2" s="66"/>
      <c r="E2" s="67" t="s">
        <v>2</v>
      </c>
      <c r="F2" s="67"/>
      <c r="G2" s="67"/>
      <c r="H2" s="67"/>
      <c r="I2" s="67"/>
      <c r="J2" s="67"/>
      <c r="K2" s="68" t="s">
        <v>3</v>
      </c>
      <c r="L2" s="68"/>
    </row>
    <row r="3" spans="2:15" ht="59.25" customHeight="1" x14ac:dyDescent="0.2">
      <c r="B3" s="69"/>
      <c r="C3" s="70" t="s">
        <v>135</v>
      </c>
      <c r="D3" s="70"/>
      <c r="E3" s="69" t="s">
        <v>196</v>
      </c>
      <c r="F3" s="69" t="s">
        <v>197</v>
      </c>
      <c r="G3" s="69" t="s">
        <v>198</v>
      </c>
      <c r="H3" s="69" t="s">
        <v>199</v>
      </c>
      <c r="I3" s="69" t="s">
        <v>200</v>
      </c>
      <c r="J3" s="69" t="s">
        <v>201</v>
      </c>
      <c r="K3" s="71" t="s">
        <v>202</v>
      </c>
      <c r="L3" s="69" t="s">
        <v>203</v>
      </c>
    </row>
    <row r="4" spans="2:15" ht="22.5" customHeight="1" x14ac:dyDescent="0.2">
      <c r="B4" s="72">
        <v>1</v>
      </c>
      <c r="C4" s="73" t="s">
        <v>204</v>
      </c>
      <c r="D4" s="73"/>
      <c r="E4" s="74">
        <v>1906208000</v>
      </c>
      <c r="F4" s="74"/>
      <c r="G4" s="74"/>
      <c r="H4" s="74">
        <v>1990685163.1600001</v>
      </c>
      <c r="I4" s="74"/>
      <c r="J4" s="74">
        <v>0</v>
      </c>
      <c r="K4" s="74">
        <v>-40680440947.110001</v>
      </c>
      <c r="L4" s="74">
        <v>-36783547783.949997</v>
      </c>
    </row>
    <row r="5" spans="2:15" ht="27.75" customHeight="1" x14ac:dyDescent="0.2">
      <c r="B5" s="72">
        <v>2</v>
      </c>
      <c r="C5" s="73" t="s">
        <v>205</v>
      </c>
      <c r="D5" s="73"/>
      <c r="E5" s="74"/>
      <c r="F5" s="74"/>
      <c r="G5" s="74"/>
      <c r="H5" s="74"/>
      <c r="I5" s="74"/>
      <c r="J5" s="74"/>
      <c r="K5" s="74"/>
      <c r="L5" s="74"/>
    </row>
    <row r="6" spans="2:15" ht="19.5" customHeight="1" x14ac:dyDescent="0.2">
      <c r="B6" s="72">
        <v>3</v>
      </c>
      <c r="C6" s="73" t="s">
        <v>206</v>
      </c>
      <c r="D6" s="73"/>
      <c r="E6" s="74"/>
      <c r="F6" s="74"/>
      <c r="G6" s="74"/>
      <c r="H6" s="74"/>
      <c r="I6" s="74"/>
      <c r="J6" s="74"/>
      <c r="K6" s="74">
        <v>12195632369.059999</v>
      </c>
      <c r="L6" s="74"/>
    </row>
    <row r="7" spans="2:15" ht="19.5" customHeight="1" x14ac:dyDescent="0.2">
      <c r="B7" s="72">
        <v>4</v>
      </c>
      <c r="C7" s="73" t="s">
        <v>207</v>
      </c>
      <c r="D7" s="73"/>
      <c r="E7" s="74"/>
      <c r="F7" s="74"/>
      <c r="G7" s="74"/>
      <c r="H7" s="74"/>
      <c r="I7" s="74"/>
      <c r="J7" s="74"/>
      <c r="K7" s="74"/>
      <c r="L7" s="74"/>
    </row>
    <row r="8" spans="2:15" ht="19.5" customHeight="1" x14ac:dyDescent="0.2">
      <c r="B8" s="72">
        <v>5</v>
      </c>
      <c r="C8" s="73" t="s">
        <v>208</v>
      </c>
      <c r="D8" s="73"/>
      <c r="E8" s="74"/>
      <c r="F8" s="74"/>
      <c r="G8" s="74"/>
      <c r="H8" s="74"/>
      <c r="I8" s="74"/>
      <c r="J8" s="74"/>
      <c r="K8" s="74"/>
      <c r="L8" s="74"/>
    </row>
    <row r="9" spans="2:15" ht="19.5" customHeight="1" x14ac:dyDescent="0.2">
      <c r="B9" s="72">
        <v>6</v>
      </c>
      <c r="C9" s="73" t="s">
        <v>209</v>
      </c>
      <c r="D9" s="73"/>
      <c r="E9" s="74"/>
      <c r="F9" s="74"/>
      <c r="G9" s="74"/>
      <c r="H9" s="74"/>
      <c r="I9" s="74"/>
      <c r="J9" s="74"/>
      <c r="K9" s="74"/>
      <c r="L9" s="74"/>
    </row>
    <row r="10" spans="2:15" ht="19.5" customHeight="1" x14ac:dyDescent="0.2">
      <c r="B10" s="72">
        <v>7</v>
      </c>
      <c r="C10" s="73" t="s">
        <v>210</v>
      </c>
      <c r="D10" s="73"/>
      <c r="E10" s="74"/>
      <c r="F10" s="74"/>
      <c r="G10" s="74"/>
      <c r="H10" s="74"/>
      <c r="I10" s="74"/>
      <c r="J10" s="74"/>
      <c r="K10" s="74">
        <v>1196184494.3299999</v>
      </c>
      <c r="L10" s="74"/>
      <c r="O10" s="75">
        <v>-23391730920.560001</v>
      </c>
    </row>
    <row r="11" spans="2:15" ht="19.5" customHeight="1" x14ac:dyDescent="0.2">
      <c r="B11" s="72">
        <v>8</v>
      </c>
      <c r="C11" s="73" t="s">
        <v>211</v>
      </c>
      <c r="D11" s="73"/>
      <c r="E11" s="74"/>
      <c r="F11" s="74"/>
      <c r="G11" s="74"/>
      <c r="H11" s="74"/>
      <c r="I11" s="74"/>
      <c r="J11" s="74"/>
      <c r="K11" s="74"/>
      <c r="L11" s="74"/>
      <c r="O11" s="76">
        <f>+L20-O10</f>
        <v>-5610755604.0299988</v>
      </c>
    </row>
    <row r="12" spans="2:15" ht="19.5" customHeight="1" x14ac:dyDescent="0.2">
      <c r="B12" s="72">
        <v>9</v>
      </c>
      <c r="C12" s="73" t="s">
        <v>212</v>
      </c>
      <c r="D12" s="73"/>
      <c r="E12" s="74">
        <v>1906208000</v>
      </c>
      <c r="F12" s="74"/>
      <c r="G12" s="74"/>
      <c r="H12" s="74">
        <v>1990685163.1600001</v>
      </c>
      <c r="I12" s="74"/>
      <c r="J12" s="74">
        <v>0</v>
      </c>
      <c r="K12" s="74">
        <f>+K10+K4+K6</f>
        <v>-27288624083.720001</v>
      </c>
      <c r="L12" s="74">
        <f>+E12+H12+K12</f>
        <v>-23391730920.560001</v>
      </c>
    </row>
    <row r="13" spans="2:15" ht="21" customHeight="1" x14ac:dyDescent="0.2">
      <c r="B13" s="72">
        <v>10</v>
      </c>
      <c r="C13" s="73" t="s">
        <v>205</v>
      </c>
      <c r="D13" s="73"/>
      <c r="E13" s="74"/>
      <c r="F13" s="74"/>
      <c r="G13" s="74"/>
      <c r="H13" s="74"/>
      <c r="I13" s="74"/>
      <c r="J13" s="74"/>
      <c r="K13" s="74"/>
      <c r="L13" s="74"/>
    </row>
    <row r="14" spans="2:15" ht="19.5" customHeight="1" x14ac:dyDescent="0.2">
      <c r="B14" s="72">
        <v>11</v>
      </c>
      <c r="C14" s="73" t="s">
        <v>206</v>
      </c>
      <c r="D14" s="73"/>
      <c r="E14" s="74"/>
      <c r="F14" s="74"/>
      <c r="G14" s="74"/>
      <c r="H14" s="74"/>
      <c r="I14" s="74"/>
      <c r="J14" s="74"/>
      <c r="K14" s="74"/>
      <c r="L14" s="74"/>
    </row>
    <row r="15" spans="2:15" ht="19.5" customHeight="1" x14ac:dyDescent="0.2">
      <c r="B15" s="72">
        <v>12</v>
      </c>
      <c r="C15" s="73" t="s">
        <v>207</v>
      </c>
      <c r="D15" s="73"/>
      <c r="E15" s="74"/>
      <c r="F15" s="74"/>
      <c r="G15" s="74"/>
      <c r="H15" s="74"/>
      <c r="I15" s="74"/>
      <c r="J15" s="74"/>
      <c r="K15" s="74"/>
      <c r="L15" s="74"/>
    </row>
    <row r="16" spans="2:15" ht="19.5" customHeight="1" x14ac:dyDescent="0.2">
      <c r="B16" s="72">
        <v>13</v>
      </c>
      <c r="C16" s="73" t="s">
        <v>208</v>
      </c>
      <c r="D16" s="73"/>
      <c r="E16" s="74"/>
      <c r="F16" s="74"/>
      <c r="G16" s="74"/>
      <c r="H16" s="74"/>
      <c r="I16" s="74"/>
      <c r="J16" s="74"/>
      <c r="K16" s="74"/>
      <c r="L16" s="74"/>
    </row>
    <row r="17" spans="2:15" ht="19.5" customHeight="1" x14ac:dyDescent="0.2">
      <c r="B17" s="72">
        <v>14</v>
      </c>
      <c r="C17" s="73" t="s">
        <v>209</v>
      </c>
      <c r="D17" s="73"/>
      <c r="E17" s="74"/>
      <c r="F17" s="74"/>
      <c r="G17" s="74"/>
      <c r="H17" s="74"/>
      <c r="I17" s="74"/>
      <c r="J17" s="74"/>
      <c r="K17" s="74"/>
      <c r="L17" s="74"/>
    </row>
    <row r="18" spans="2:15" ht="19.5" customHeight="1" x14ac:dyDescent="0.2">
      <c r="B18" s="72">
        <v>15</v>
      </c>
      <c r="C18" s="73" t="s">
        <v>210</v>
      </c>
      <c r="D18" s="73"/>
      <c r="E18" s="74"/>
      <c r="F18" s="74"/>
      <c r="G18" s="74"/>
      <c r="H18" s="74"/>
      <c r="I18" s="74"/>
      <c r="J18" s="74"/>
      <c r="K18" s="74">
        <f>+[4]орлого!E29</f>
        <v>-5610755604.0299997</v>
      </c>
      <c r="L18" s="74"/>
      <c r="O18" s="75">
        <v>-23391730920.560001</v>
      </c>
    </row>
    <row r="19" spans="2:15" ht="19.5" customHeight="1" x14ac:dyDescent="0.2">
      <c r="B19" s="72">
        <v>16</v>
      </c>
      <c r="C19" s="73" t="s">
        <v>211</v>
      </c>
      <c r="D19" s="73"/>
      <c r="E19" s="74"/>
      <c r="F19" s="74"/>
      <c r="G19" s="74"/>
      <c r="H19" s="74"/>
      <c r="I19" s="74"/>
      <c r="J19" s="74"/>
      <c r="K19" s="74"/>
      <c r="L19" s="74"/>
    </row>
    <row r="20" spans="2:15" ht="19.5" customHeight="1" x14ac:dyDescent="0.2">
      <c r="B20" s="72">
        <v>17</v>
      </c>
      <c r="C20" s="73" t="s">
        <v>213</v>
      </c>
      <c r="D20" s="73"/>
      <c r="E20" s="74">
        <v>1906208000</v>
      </c>
      <c r="F20" s="74"/>
      <c r="G20" s="74"/>
      <c r="H20" s="74">
        <v>1990685163.1600001</v>
      </c>
      <c r="I20" s="74"/>
      <c r="J20" s="74">
        <v>0</v>
      </c>
      <c r="K20" s="74">
        <f>+K12+K18</f>
        <v>-32899379687.75</v>
      </c>
      <c r="L20" s="74">
        <f>+E20+H20+K20</f>
        <v>-29002486524.59</v>
      </c>
      <c r="N20" s="77">
        <f>+[4]balance!E67</f>
        <v>-29002486524.59</v>
      </c>
      <c r="O20" s="77">
        <f>+L20-N20</f>
        <v>0</v>
      </c>
    </row>
    <row r="21" spans="2:15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N21" s="77"/>
    </row>
    <row r="22" spans="2:15" ht="22.5" customHeight="1" x14ac:dyDescent="0.2">
      <c r="B22" s="79" t="s">
        <v>214</v>
      </c>
      <c r="C22" s="79"/>
      <c r="D22" s="79"/>
      <c r="E22" s="80" t="s">
        <v>130</v>
      </c>
      <c r="F22" s="80"/>
      <c r="G22" s="81"/>
      <c r="H22" s="82" t="s">
        <v>131</v>
      </c>
      <c r="I22" s="82"/>
      <c r="J22" s="82"/>
      <c r="K22" s="83"/>
      <c r="L22" s="83"/>
    </row>
    <row r="23" spans="2:15" ht="32.450000000000003" customHeight="1" x14ac:dyDescent="0.2">
      <c r="B23" s="79" t="s">
        <v>132</v>
      </c>
      <c r="C23" s="79"/>
      <c r="D23" s="79"/>
      <c r="E23" s="84" t="s">
        <v>130</v>
      </c>
      <c r="F23" s="84"/>
      <c r="G23" s="83"/>
      <c r="H23" s="85" t="s">
        <v>193</v>
      </c>
      <c r="I23" s="85"/>
      <c r="J23" s="83"/>
    </row>
    <row r="27" spans="2:15" x14ac:dyDescent="0.2">
      <c r="F27" s="86"/>
      <c r="G27" s="85"/>
      <c r="H27" s="85"/>
    </row>
    <row r="28" spans="2:15" x14ac:dyDescent="0.2">
      <c r="D28" s="87"/>
      <c r="E28" s="87"/>
      <c r="F28" s="86"/>
      <c r="G28" s="88"/>
      <c r="H28" s="88"/>
    </row>
    <row r="29" spans="2:15" x14ac:dyDescent="0.2">
      <c r="D29" s="89"/>
      <c r="E29" s="89"/>
      <c r="F29" s="86"/>
      <c r="G29" s="85"/>
      <c r="H29" s="85"/>
    </row>
  </sheetData>
  <mergeCells count="32">
    <mergeCell ref="B23:D23"/>
    <mergeCell ref="E23:F23"/>
    <mergeCell ref="H23:I23"/>
    <mergeCell ref="G27:H27"/>
    <mergeCell ref="D29:E29"/>
    <mergeCell ref="G29:H29"/>
    <mergeCell ref="C17:D17"/>
    <mergeCell ref="C18:D18"/>
    <mergeCell ref="C19:D19"/>
    <mergeCell ref="C20:D20"/>
    <mergeCell ref="B21:L21"/>
    <mergeCell ref="B22:D22"/>
    <mergeCell ref="E22:F22"/>
    <mergeCell ref="H22:J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B1:L1"/>
    <mergeCell ref="B2:D2"/>
    <mergeCell ref="E2:J2"/>
    <mergeCell ref="K2:L2"/>
    <mergeCell ref="C3:D3"/>
    <mergeCell ref="C4:D4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8EA-165B-4888-9096-1EBB4E04F3A7}">
  <dimension ref="A1:J38"/>
  <sheetViews>
    <sheetView showGridLines="0" topLeftCell="A7" workbookViewId="0">
      <selection activeCell="H17" sqref="H17"/>
    </sheetView>
  </sheetViews>
  <sheetFormatPr defaultRowHeight="12.75" x14ac:dyDescent="0.2"/>
  <cols>
    <col min="1" max="1" width="8.28515625" style="40" customWidth="1"/>
    <col min="2" max="2" width="34" style="40" customWidth="1"/>
    <col min="3" max="3" width="23.28515625" style="40" customWidth="1"/>
    <col min="4" max="5" width="17.140625" style="40" customWidth="1"/>
    <col min="6" max="7" width="9.140625" style="40"/>
    <col min="8" max="8" width="20.85546875" style="40" customWidth="1"/>
    <col min="9" max="9" width="9.140625" style="40"/>
    <col min="10" max="10" width="25.7109375" style="40" customWidth="1"/>
    <col min="11" max="256" width="9.140625" style="40"/>
    <col min="257" max="257" width="8.28515625" style="40" customWidth="1"/>
    <col min="258" max="258" width="34" style="40" customWidth="1"/>
    <col min="259" max="259" width="23.28515625" style="40" customWidth="1"/>
    <col min="260" max="261" width="17.140625" style="40" customWidth="1"/>
    <col min="262" max="263" width="9.140625" style="40"/>
    <col min="264" max="264" width="20.85546875" style="40" customWidth="1"/>
    <col min="265" max="265" width="9.140625" style="40"/>
    <col min="266" max="266" width="25.7109375" style="40" customWidth="1"/>
    <col min="267" max="512" width="9.140625" style="40"/>
    <col min="513" max="513" width="8.28515625" style="40" customWidth="1"/>
    <col min="514" max="514" width="34" style="40" customWidth="1"/>
    <col min="515" max="515" width="23.28515625" style="40" customWidth="1"/>
    <col min="516" max="517" width="17.140625" style="40" customWidth="1"/>
    <col min="518" max="519" width="9.140625" style="40"/>
    <col min="520" max="520" width="20.85546875" style="40" customWidth="1"/>
    <col min="521" max="521" width="9.140625" style="40"/>
    <col min="522" max="522" width="25.7109375" style="40" customWidth="1"/>
    <col min="523" max="768" width="9.140625" style="40"/>
    <col min="769" max="769" width="8.28515625" style="40" customWidth="1"/>
    <col min="770" max="770" width="34" style="40" customWidth="1"/>
    <col min="771" max="771" width="23.28515625" style="40" customWidth="1"/>
    <col min="772" max="773" width="17.140625" style="40" customWidth="1"/>
    <col min="774" max="775" width="9.140625" style="40"/>
    <col min="776" max="776" width="20.85546875" style="40" customWidth="1"/>
    <col min="777" max="777" width="9.140625" style="40"/>
    <col min="778" max="778" width="25.7109375" style="40" customWidth="1"/>
    <col min="779" max="1024" width="9.140625" style="40"/>
    <col min="1025" max="1025" width="8.28515625" style="40" customWidth="1"/>
    <col min="1026" max="1026" width="34" style="40" customWidth="1"/>
    <col min="1027" max="1027" width="23.28515625" style="40" customWidth="1"/>
    <col min="1028" max="1029" width="17.140625" style="40" customWidth="1"/>
    <col min="1030" max="1031" width="9.140625" style="40"/>
    <col min="1032" max="1032" width="20.85546875" style="40" customWidth="1"/>
    <col min="1033" max="1033" width="9.140625" style="40"/>
    <col min="1034" max="1034" width="25.7109375" style="40" customWidth="1"/>
    <col min="1035" max="1280" width="9.140625" style="40"/>
    <col min="1281" max="1281" width="8.28515625" style="40" customWidth="1"/>
    <col min="1282" max="1282" width="34" style="40" customWidth="1"/>
    <col min="1283" max="1283" width="23.28515625" style="40" customWidth="1"/>
    <col min="1284" max="1285" width="17.140625" style="40" customWidth="1"/>
    <col min="1286" max="1287" width="9.140625" style="40"/>
    <col min="1288" max="1288" width="20.85546875" style="40" customWidth="1"/>
    <col min="1289" max="1289" width="9.140625" style="40"/>
    <col min="1290" max="1290" width="25.7109375" style="40" customWidth="1"/>
    <col min="1291" max="1536" width="9.140625" style="40"/>
    <col min="1537" max="1537" width="8.28515625" style="40" customWidth="1"/>
    <col min="1538" max="1538" width="34" style="40" customWidth="1"/>
    <col min="1539" max="1539" width="23.28515625" style="40" customWidth="1"/>
    <col min="1540" max="1541" width="17.140625" style="40" customWidth="1"/>
    <col min="1542" max="1543" width="9.140625" style="40"/>
    <col min="1544" max="1544" width="20.85546875" style="40" customWidth="1"/>
    <col min="1545" max="1545" width="9.140625" style="40"/>
    <col min="1546" max="1546" width="25.7109375" style="40" customWidth="1"/>
    <col min="1547" max="1792" width="9.140625" style="40"/>
    <col min="1793" max="1793" width="8.28515625" style="40" customWidth="1"/>
    <col min="1794" max="1794" width="34" style="40" customWidth="1"/>
    <col min="1795" max="1795" width="23.28515625" style="40" customWidth="1"/>
    <col min="1796" max="1797" width="17.140625" style="40" customWidth="1"/>
    <col min="1798" max="1799" width="9.140625" style="40"/>
    <col min="1800" max="1800" width="20.85546875" style="40" customWidth="1"/>
    <col min="1801" max="1801" width="9.140625" style="40"/>
    <col min="1802" max="1802" width="25.7109375" style="40" customWidth="1"/>
    <col min="1803" max="2048" width="9.140625" style="40"/>
    <col min="2049" max="2049" width="8.28515625" style="40" customWidth="1"/>
    <col min="2050" max="2050" width="34" style="40" customWidth="1"/>
    <col min="2051" max="2051" width="23.28515625" style="40" customWidth="1"/>
    <col min="2052" max="2053" width="17.140625" style="40" customWidth="1"/>
    <col min="2054" max="2055" width="9.140625" style="40"/>
    <col min="2056" max="2056" width="20.85546875" style="40" customWidth="1"/>
    <col min="2057" max="2057" width="9.140625" style="40"/>
    <col min="2058" max="2058" width="25.7109375" style="40" customWidth="1"/>
    <col min="2059" max="2304" width="9.140625" style="40"/>
    <col min="2305" max="2305" width="8.28515625" style="40" customWidth="1"/>
    <col min="2306" max="2306" width="34" style="40" customWidth="1"/>
    <col min="2307" max="2307" width="23.28515625" style="40" customWidth="1"/>
    <col min="2308" max="2309" width="17.140625" style="40" customWidth="1"/>
    <col min="2310" max="2311" width="9.140625" style="40"/>
    <col min="2312" max="2312" width="20.85546875" style="40" customWidth="1"/>
    <col min="2313" max="2313" width="9.140625" style="40"/>
    <col min="2314" max="2314" width="25.7109375" style="40" customWidth="1"/>
    <col min="2315" max="2560" width="9.140625" style="40"/>
    <col min="2561" max="2561" width="8.28515625" style="40" customWidth="1"/>
    <col min="2562" max="2562" width="34" style="40" customWidth="1"/>
    <col min="2563" max="2563" width="23.28515625" style="40" customWidth="1"/>
    <col min="2564" max="2565" width="17.140625" style="40" customWidth="1"/>
    <col min="2566" max="2567" width="9.140625" style="40"/>
    <col min="2568" max="2568" width="20.85546875" style="40" customWidth="1"/>
    <col min="2569" max="2569" width="9.140625" style="40"/>
    <col min="2570" max="2570" width="25.7109375" style="40" customWidth="1"/>
    <col min="2571" max="2816" width="9.140625" style="40"/>
    <col min="2817" max="2817" width="8.28515625" style="40" customWidth="1"/>
    <col min="2818" max="2818" width="34" style="40" customWidth="1"/>
    <col min="2819" max="2819" width="23.28515625" style="40" customWidth="1"/>
    <col min="2820" max="2821" width="17.140625" style="40" customWidth="1"/>
    <col min="2822" max="2823" width="9.140625" style="40"/>
    <col min="2824" max="2824" width="20.85546875" style="40" customWidth="1"/>
    <col min="2825" max="2825" width="9.140625" style="40"/>
    <col min="2826" max="2826" width="25.7109375" style="40" customWidth="1"/>
    <col min="2827" max="3072" width="9.140625" style="40"/>
    <col min="3073" max="3073" width="8.28515625" style="40" customWidth="1"/>
    <col min="3074" max="3074" width="34" style="40" customWidth="1"/>
    <col min="3075" max="3075" width="23.28515625" style="40" customWidth="1"/>
    <col min="3076" max="3077" width="17.140625" style="40" customWidth="1"/>
    <col min="3078" max="3079" width="9.140625" style="40"/>
    <col min="3080" max="3080" width="20.85546875" style="40" customWidth="1"/>
    <col min="3081" max="3081" width="9.140625" style="40"/>
    <col min="3082" max="3082" width="25.7109375" style="40" customWidth="1"/>
    <col min="3083" max="3328" width="9.140625" style="40"/>
    <col min="3329" max="3329" width="8.28515625" style="40" customWidth="1"/>
    <col min="3330" max="3330" width="34" style="40" customWidth="1"/>
    <col min="3331" max="3331" width="23.28515625" style="40" customWidth="1"/>
    <col min="3332" max="3333" width="17.140625" style="40" customWidth="1"/>
    <col min="3334" max="3335" width="9.140625" style="40"/>
    <col min="3336" max="3336" width="20.85546875" style="40" customWidth="1"/>
    <col min="3337" max="3337" width="9.140625" style="40"/>
    <col min="3338" max="3338" width="25.7109375" style="40" customWidth="1"/>
    <col min="3339" max="3584" width="9.140625" style="40"/>
    <col min="3585" max="3585" width="8.28515625" style="40" customWidth="1"/>
    <col min="3586" max="3586" width="34" style="40" customWidth="1"/>
    <col min="3587" max="3587" width="23.28515625" style="40" customWidth="1"/>
    <col min="3588" max="3589" width="17.140625" style="40" customWidth="1"/>
    <col min="3590" max="3591" width="9.140625" style="40"/>
    <col min="3592" max="3592" width="20.85546875" style="40" customWidth="1"/>
    <col min="3593" max="3593" width="9.140625" style="40"/>
    <col min="3594" max="3594" width="25.7109375" style="40" customWidth="1"/>
    <col min="3595" max="3840" width="9.140625" style="40"/>
    <col min="3841" max="3841" width="8.28515625" style="40" customWidth="1"/>
    <col min="3842" max="3842" width="34" style="40" customWidth="1"/>
    <col min="3843" max="3843" width="23.28515625" style="40" customWidth="1"/>
    <col min="3844" max="3845" width="17.140625" style="40" customWidth="1"/>
    <col min="3846" max="3847" width="9.140625" style="40"/>
    <col min="3848" max="3848" width="20.85546875" style="40" customWidth="1"/>
    <col min="3849" max="3849" width="9.140625" style="40"/>
    <col min="3850" max="3850" width="25.7109375" style="40" customWidth="1"/>
    <col min="3851" max="4096" width="9.140625" style="40"/>
    <col min="4097" max="4097" width="8.28515625" style="40" customWidth="1"/>
    <col min="4098" max="4098" width="34" style="40" customWidth="1"/>
    <col min="4099" max="4099" width="23.28515625" style="40" customWidth="1"/>
    <col min="4100" max="4101" width="17.140625" style="40" customWidth="1"/>
    <col min="4102" max="4103" width="9.140625" style="40"/>
    <col min="4104" max="4104" width="20.85546875" style="40" customWidth="1"/>
    <col min="4105" max="4105" width="9.140625" style="40"/>
    <col min="4106" max="4106" width="25.7109375" style="40" customWidth="1"/>
    <col min="4107" max="4352" width="9.140625" style="40"/>
    <col min="4353" max="4353" width="8.28515625" style="40" customWidth="1"/>
    <col min="4354" max="4354" width="34" style="40" customWidth="1"/>
    <col min="4355" max="4355" width="23.28515625" style="40" customWidth="1"/>
    <col min="4356" max="4357" width="17.140625" style="40" customWidth="1"/>
    <col min="4358" max="4359" width="9.140625" style="40"/>
    <col min="4360" max="4360" width="20.85546875" style="40" customWidth="1"/>
    <col min="4361" max="4361" width="9.140625" style="40"/>
    <col min="4362" max="4362" width="25.7109375" style="40" customWidth="1"/>
    <col min="4363" max="4608" width="9.140625" style="40"/>
    <col min="4609" max="4609" width="8.28515625" style="40" customWidth="1"/>
    <col min="4610" max="4610" width="34" style="40" customWidth="1"/>
    <col min="4611" max="4611" width="23.28515625" style="40" customWidth="1"/>
    <col min="4612" max="4613" width="17.140625" style="40" customWidth="1"/>
    <col min="4614" max="4615" width="9.140625" style="40"/>
    <col min="4616" max="4616" width="20.85546875" style="40" customWidth="1"/>
    <col min="4617" max="4617" width="9.140625" style="40"/>
    <col min="4618" max="4618" width="25.7109375" style="40" customWidth="1"/>
    <col min="4619" max="4864" width="9.140625" style="40"/>
    <col min="4865" max="4865" width="8.28515625" style="40" customWidth="1"/>
    <col min="4866" max="4866" width="34" style="40" customWidth="1"/>
    <col min="4867" max="4867" width="23.28515625" style="40" customWidth="1"/>
    <col min="4868" max="4869" width="17.140625" style="40" customWidth="1"/>
    <col min="4870" max="4871" width="9.140625" style="40"/>
    <col min="4872" max="4872" width="20.85546875" style="40" customWidth="1"/>
    <col min="4873" max="4873" width="9.140625" style="40"/>
    <col min="4874" max="4874" width="25.7109375" style="40" customWidth="1"/>
    <col min="4875" max="5120" width="9.140625" style="40"/>
    <col min="5121" max="5121" width="8.28515625" style="40" customWidth="1"/>
    <col min="5122" max="5122" width="34" style="40" customWidth="1"/>
    <col min="5123" max="5123" width="23.28515625" style="40" customWidth="1"/>
    <col min="5124" max="5125" width="17.140625" style="40" customWidth="1"/>
    <col min="5126" max="5127" width="9.140625" style="40"/>
    <col min="5128" max="5128" width="20.85546875" style="40" customWidth="1"/>
    <col min="5129" max="5129" width="9.140625" style="40"/>
    <col min="5130" max="5130" width="25.7109375" style="40" customWidth="1"/>
    <col min="5131" max="5376" width="9.140625" style="40"/>
    <col min="5377" max="5377" width="8.28515625" style="40" customWidth="1"/>
    <col min="5378" max="5378" width="34" style="40" customWidth="1"/>
    <col min="5379" max="5379" width="23.28515625" style="40" customWidth="1"/>
    <col min="5380" max="5381" width="17.140625" style="40" customWidth="1"/>
    <col min="5382" max="5383" width="9.140625" style="40"/>
    <col min="5384" max="5384" width="20.85546875" style="40" customWidth="1"/>
    <col min="5385" max="5385" width="9.140625" style="40"/>
    <col min="5386" max="5386" width="25.7109375" style="40" customWidth="1"/>
    <col min="5387" max="5632" width="9.140625" style="40"/>
    <col min="5633" max="5633" width="8.28515625" style="40" customWidth="1"/>
    <col min="5634" max="5634" width="34" style="40" customWidth="1"/>
    <col min="5635" max="5635" width="23.28515625" style="40" customWidth="1"/>
    <col min="5636" max="5637" width="17.140625" style="40" customWidth="1"/>
    <col min="5638" max="5639" width="9.140625" style="40"/>
    <col min="5640" max="5640" width="20.85546875" style="40" customWidth="1"/>
    <col min="5641" max="5641" width="9.140625" style="40"/>
    <col min="5642" max="5642" width="25.7109375" style="40" customWidth="1"/>
    <col min="5643" max="5888" width="9.140625" style="40"/>
    <col min="5889" max="5889" width="8.28515625" style="40" customWidth="1"/>
    <col min="5890" max="5890" width="34" style="40" customWidth="1"/>
    <col min="5891" max="5891" width="23.28515625" style="40" customWidth="1"/>
    <col min="5892" max="5893" width="17.140625" style="40" customWidth="1"/>
    <col min="5894" max="5895" width="9.140625" style="40"/>
    <col min="5896" max="5896" width="20.85546875" style="40" customWidth="1"/>
    <col min="5897" max="5897" width="9.140625" style="40"/>
    <col min="5898" max="5898" width="25.7109375" style="40" customWidth="1"/>
    <col min="5899" max="6144" width="9.140625" style="40"/>
    <col min="6145" max="6145" width="8.28515625" style="40" customWidth="1"/>
    <col min="6146" max="6146" width="34" style="40" customWidth="1"/>
    <col min="6147" max="6147" width="23.28515625" style="40" customWidth="1"/>
    <col min="6148" max="6149" width="17.140625" style="40" customWidth="1"/>
    <col min="6150" max="6151" width="9.140625" style="40"/>
    <col min="6152" max="6152" width="20.85546875" style="40" customWidth="1"/>
    <col min="6153" max="6153" width="9.140625" style="40"/>
    <col min="6154" max="6154" width="25.7109375" style="40" customWidth="1"/>
    <col min="6155" max="6400" width="9.140625" style="40"/>
    <col min="6401" max="6401" width="8.28515625" style="40" customWidth="1"/>
    <col min="6402" max="6402" width="34" style="40" customWidth="1"/>
    <col min="6403" max="6403" width="23.28515625" style="40" customWidth="1"/>
    <col min="6404" max="6405" width="17.140625" style="40" customWidth="1"/>
    <col min="6406" max="6407" width="9.140625" style="40"/>
    <col min="6408" max="6408" width="20.85546875" style="40" customWidth="1"/>
    <col min="6409" max="6409" width="9.140625" style="40"/>
    <col min="6410" max="6410" width="25.7109375" style="40" customWidth="1"/>
    <col min="6411" max="6656" width="9.140625" style="40"/>
    <col min="6657" max="6657" width="8.28515625" style="40" customWidth="1"/>
    <col min="6658" max="6658" width="34" style="40" customWidth="1"/>
    <col min="6659" max="6659" width="23.28515625" style="40" customWidth="1"/>
    <col min="6660" max="6661" width="17.140625" style="40" customWidth="1"/>
    <col min="6662" max="6663" width="9.140625" style="40"/>
    <col min="6664" max="6664" width="20.85546875" style="40" customWidth="1"/>
    <col min="6665" max="6665" width="9.140625" style="40"/>
    <col min="6666" max="6666" width="25.7109375" style="40" customWidth="1"/>
    <col min="6667" max="6912" width="9.140625" style="40"/>
    <col min="6913" max="6913" width="8.28515625" style="40" customWidth="1"/>
    <col min="6914" max="6914" width="34" style="40" customWidth="1"/>
    <col min="6915" max="6915" width="23.28515625" style="40" customWidth="1"/>
    <col min="6916" max="6917" width="17.140625" style="40" customWidth="1"/>
    <col min="6918" max="6919" width="9.140625" style="40"/>
    <col min="6920" max="6920" width="20.85546875" style="40" customWidth="1"/>
    <col min="6921" max="6921" width="9.140625" style="40"/>
    <col min="6922" max="6922" width="25.7109375" style="40" customWidth="1"/>
    <col min="6923" max="7168" width="9.140625" style="40"/>
    <col min="7169" max="7169" width="8.28515625" style="40" customWidth="1"/>
    <col min="7170" max="7170" width="34" style="40" customWidth="1"/>
    <col min="7171" max="7171" width="23.28515625" style="40" customWidth="1"/>
    <col min="7172" max="7173" width="17.140625" style="40" customWidth="1"/>
    <col min="7174" max="7175" width="9.140625" style="40"/>
    <col min="7176" max="7176" width="20.85546875" style="40" customWidth="1"/>
    <col min="7177" max="7177" width="9.140625" style="40"/>
    <col min="7178" max="7178" width="25.7109375" style="40" customWidth="1"/>
    <col min="7179" max="7424" width="9.140625" style="40"/>
    <col min="7425" max="7425" width="8.28515625" style="40" customWidth="1"/>
    <col min="7426" max="7426" width="34" style="40" customWidth="1"/>
    <col min="7427" max="7427" width="23.28515625" style="40" customWidth="1"/>
    <col min="7428" max="7429" width="17.140625" style="40" customWidth="1"/>
    <col min="7430" max="7431" width="9.140625" style="40"/>
    <col min="7432" max="7432" width="20.85546875" style="40" customWidth="1"/>
    <col min="7433" max="7433" width="9.140625" style="40"/>
    <col min="7434" max="7434" width="25.7109375" style="40" customWidth="1"/>
    <col min="7435" max="7680" width="9.140625" style="40"/>
    <col min="7681" max="7681" width="8.28515625" style="40" customWidth="1"/>
    <col min="7682" max="7682" width="34" style="40" customWidth="1"/>
    <col min="7683" max="7683" width="23.28515625" style="40" customWidth="1"/>
    <col min="7684" max="7685" width="17.140625" style="40" customWidth="1"/>
    <col min="7686" max="7687" width="9.140625" style="40"/>
    <col min="7688" max="7688" width="20.85546875" style="40" customWidth="1"/>
    <col min="7689" max="7689" width="9.140625" style="40"/>
    <col min="7690" max="7690" width="25.7109375" style="40" customWidth="1"/>
    <col min="7691" max="7936" width="9.140625" style="40"/>
    <col min="7937" max="7937" width="8.28515625" style="40" customWidth="1"/>
    <col min="7938" max="7938" width="34" style="40" customWidth="1"/>
    <col min="7939" max="7939" width="23.28515625" style="40" customWidth="1"/>
    <col min="7940" max="7941" width="17.140625" style="40" customWidth="1"/>
    <col min="7942" max="7943" width="9.140625" style="40"/>
    <col min="7944" max="7944" width="20.85546875" style="40" customWidth="1"/>
    <col min="7945" max="7945" width="9.140625" style="40"/>
    <col min="7946" max="7946" width="25.7109375" style="40" customWidth="1"/>
    <col min="7947" max="8192" width="9.140625" style="40"/>
    <col min="8193" max="8193" width="8.28515625" style="40" customWidth="1"/>
    <col min="8194" max="8194" width="34" style="40" customWidth="1"/>
    <col min="8195" max="8195" width="23.28515625" style="40" customWidth="1"/>
    <col min="8196" max="8197" width="17.140625" style="40" customWidth="1"/>
    <col min="8198" max="8199" width="9.140625" style="40"/>
    <col min="8200" max="8200" width="20.85546875" style="40" customWidth="1"/>
    <col min="8201" max="8201" width="9.140625" style="40"/>
    <col min="8202" max="8202" width="25.7109375" style="40" customWidth="1"/>
    <col min="8203" max="8448" width="9.140625" style="40"/>
    <col min="8449" max="8449" width="8.28515625" style="40" customWidth="1"/>
    <col min="8450" max="8450" width="34" style="40" customWidth="1"/>
    <col min="8451" max="8451" width="23.28515625" style="40" customWidth="1"/>
    <col min="8452" max="8453" width="17.140625" style="40" customWidth="1"/>
    <col min="8454" max="8455" width="9.140625" style="40"/>
    <col min="8456" max="8456" width="20.85546875" style="40" customWidth="1"/>
    <col min="8457" max="8457" width="9.140625" style="40"/>
    <col min="8458" max="8458" width="25.7109375" style="40" customWidth="1"/>
    <col min="8459" max="8704" width="9.140625" style="40"/>
    <col min="8705" max="8705" width="8.28515625" style="40" customWidth="1"/>
    <col min="8706" max="8706" width="34" style="40" customWidth="1"/>
    <col min="8707" max="8707" width="23.28515625" style="40" customWidth="1"/>
    <col min="8708" max="8709" width="17.140625" style="40" customWidth="1"/>
    <col min="8710" max="8711" width="9.140625" style="40"/>
    <col min="8712" max="8712" width="20.85546875" style="40" customWidth="1"/>
    <col min="8713" max="8713" width="9.140625" style="40"/>
    <col min="8714" max="8714" width="25.7109375" style="40" customWidth="1"/>
    <col min="8715" max="8960" width="9.140625" style="40"/>
    <col min="8961" max="8961" width="8.28515625" style="40" customWidth="1"/>
    <col min="8962" max="8962" width="34" style="40" customWidth="1"/>
    <col min="8963" max="8963" width="23.28515625" style="40" customWidth="1"/>
    <col min="8964" max="8965" width="17.140625" style="40" customWidth="1"/>
    <col min="8966" max="8967" width="9.140625" style="40"/>
    <col min="8968" max="8968" width="20.85546875" style="40" customWidth="1"/>
    <col min="8969" max="8969" width="9.140625" style="40"/>
    <col min="8970" max="8970" width="25.7109375" style="40" customWidth="1"/>
    <col min="8971" max="9216" width="9.140625" style="40"/>
    <col min="9217" max="9217" width="8.28515625" style="40" customWidth="1"/>
    <col min="9218" max="9218" width="34" style="40" customWidth="1"/>
    <col min="9219" max="9219" width="23.28515625" style="40" customWidth="1"/>
    <col min="9220" max="9221" width="17.140625" style="40" customWidth="1"/>
    <col min="9222" max="9223" width="9.140625" style="40"/>
    <col min="9224" max="9224" width="20.85546875" style="40" customWidth="1"/>
    <col min="9225" max="9225" width="9.140625" style="40"/>
    <col min="9226" max="9226" width="25.7109375" style="40" customWidth="1"/>
    <col min="9227" max="9472" width="9.140625" style="40"/>
    <col min="9473" max="9473" width="8.28515625" style="40" customWidth="1"/>
    <col min="9474" max="9474" width="34" style="40" customWidth="1"/>
    <col min="9475" max="9475" width="23.28515625" style="40" customWidth="1"/>
    <col min="9476" max="9477" width="17.140625" style="40" customWidth="1"/>
    <col min="9478" max="9479" width="9.140625" style="40"/>
    <col min="9480" max="9480" width="20.85546875" style="40" customWidth="1"/>
    <col min="9481" max="9481" width="9.140625" style="40"/>
    <col min="9482" max="9482" width="25.7109375" style="40" customWidth="1"/>
    <col min="9483" max="9728" width="9.140625" style="40"/>
    <col min="9729" max="9729" width="8.28515625" style="40" customWidth="1"/>
    <col min="9730" max="9730" width="34" style="40" customWidth="1"/>
    <col min="9731" max="9731" width="23.28515625" style="40" customWidth="1"/>
    <col min="9732" max="9733" width="17.140625" style="40" customWidth="1"/>
    <col min="9734" max="9735" width="9.140625" style="40"/>
    <col min="9736" max="9736" width="20.85546875" style="40" customWidth="1"/>
    <col min="9737" max="9737" width="9.140625" style="40"/>
    <col min="9738" max="9738" width="25.7109375" style="40" customWidth="1"/>
    <col min="9739" max="9984" width="9.140625" style="40"/>
    <col min="9985" max="9985" width="8.28515625" style="40" customWidth="1"/>
    <col min="9986" max="9986" width="34" style="40" customWidth="1"/>
    <col min="9987" max="9987" width="23.28515625" style="40" customWidth="1"/>
    <col min="9988" max="9989" width="17.140625" style="40" customWidth="1"/>
    <col min="9990" max="9991" width="9.140625" style="40"/>
    <col min="9992" max="9992" width="20.85546875" style="40" customWidth="1"/>
    <col min="9993" max="9993" width="9.140625" style="40"/>
    <col min="9994" max="9994" width="25.7109375" style="40" customWidth="1"/>
    <col min="9995" max="10240" width="9.140625" style="40"/>
    <col min="10241" max="10241" width="8.28515625" style="40" customWidth="1"/>
    <col min="10242" max="10242" width="34" style="40" customWidth="1"/>
    <col min="10243" max="10243" width="23.28515625" style="40" customWidth="1"/>
    <col min="10244" max="10245" width="17.140625" style="40" customWidth="1"/>
    <col min="10246" max="10247" width="9.140625" style="40"/>
    <col min="10248" max="10248" width="20.85546875" style="40" customWidth="1"/>
    <col min="10249" max="10249" width="9.140625" style="40"/>
    <col min="10250" max="10250" width="25.7109375" style="40" customWidth="1"/>
    <col min="10251" max="10496" width="9.140625" style="40"/>
    <col min="10497" max="10497" width="8.28515625" style="40" customWidth="1"/>
    <col min="10498" max="10498" width="34" style="40" customWidth="1"/>
    <col min="10499" max="10499" width="23.28515625" style="40" customWidth="1"/>
    <col min="10500" max="10501" width="17.140625" style="40" customWidth="1"/>
    <col min="10502" max="10503" width="9.140625" style="40"/>
    <col min="10504" max="10504" width="20.85546875" style="40" customWidth="1"/>
    <col min="10505" max="10505" width="9.140625" style="40"/>
    <col min="10506" max="10506" width="25.7109375" style="40" customWidth="1"/>
    <col min="10507" max="10752" width="9.140625" style="40"/>
    <col min="10753" max="10753" width="8.28515625" style="40" customWidth="1"/>
    <col min="10754" max="10754" width="34" style="40" customWidth="1"/>
    <col min="10755" max="10755" width="23.28515625" style="40" customWidth="1"/>
    <col min="10756" max="10757" width="17.140625" style="40" customWidth="1"/>
    <col min="10758" max="10759" width="9.140625" style="40"/>
    <col min="10760" max="10760" width="20.85546875" style="40" customWidth="1"/>
    <col min="10761" max="10761" width="9.140625" style="40"/>
    <col min="10762" max="10762" width="25.7109375" style="40" customWidth="1"/>
    <col min="10763" max="11008" width="9.140625" style="40"/>
    <col min="11009" max="11009" width="8.28515625" style="40" customWidth="1"/>
    <col min="11010" max="11010" width="34" style="40" customWidth="1"/>
    <col min="11011" max="11011" width="23.28515625" style="40" customWidth="1"/>
    <col min="11012" max="11013" width="17.140625" style="40" customWidth="1"/>
    <col min="11014" max="11015" width="9.140625" style="40"/>
    <col min="11016" max="11016" width="20.85546875" style="40" customWidth="1"/>
    <col min="11017" max="11017" width="9.140625" style="40"/>
    <col min="11018" max="11018" width="25.7109375" style="40" customWidth="1"/>
    <col min="11019" max="11264" width="9.140625" style="40"/>
    <col min="11265" max="11265" width="8.28515625" style="40" customWidth="1"/>
    <col min="11266" max="11266" width="34" style="40" customWidth="1"/>
    <col min="11267" max="11267" width="23.28515625" style="40" customWidth="1"/>
    <col min="11268" max="11269" width="17.140625" style="40" customWidth="1"/>
    <col min="11270" max="11271" width="9.140625" style="40"/>
    <col min="11272" max="11272" width="20.85546875" style="40" customWidth="1"/>
    <col min="11273" max="11273" width="9.140625" style="40"/>
    <col min="11274" max="11274" width="25.7109375" style="40" customWidth="1"/>
    <col min="11275" max="11520" width="9.140625" style="40"/>
    <col min="11521" max="11521" width="8.28515625" style="40" customWidth="1"/>
    <col min="11522" max="11522" width="34" style="40" customWidth="1"/>
    <col min="11523" max="11523" width="23.28515625" style="40" customWidth="1"/>
    <col min="11524" max="11525" width="17.140625" style="40" customWidth="1"/>
    <col min="11526" max="11527" width="9.140625" style="40"/>
    <col min="11528" max="11528" width="20.85546875" style="40" customWidth="1"/>
    <col min="11529" max="11529" width="9.140625" style="40"/>
    <col min="11530" max="11530" width="25.7109375" style="40" customWidth="1"/>
    <col min="11531" max="11776" width="9.140625" style="40"/>
    <col min="11777" max="11777" width="8.28515625" style="40" customWidth="1"/>
    <col min="11778" max="11778" width="34" style="40" customWidth="1"/>
    <col min="11779" max="11779" width="23.28515625" style="40" customWidth="1"/>
    <col min="11780" max="11781" width="17.140625" style="40" customWidth="1"/>
    <col min="11782" max="11783" width="9.140625" style="40"/>
    <col min="11784" max="11784" width="20.85546875" style="40" customWidth="1"/>
    <col min="11785" max="11785" width="9.140625" style="40"/>
    <col min="11786" max="11786" width="25.7109375" style="40" customWidth="1"/>
    <col min="11787" max="12032" width="9.140625" style="40"/>
    <col min="12033" max="12033" width="8.28515625" style="40" customWidth="1"/>
    <col min="12034" max="12034" width="34" style="40" customWidth="1"/>
    <col min="12035" max="12035" width="23.28515625" style="40" customWidth="1"/>
    <col min="12036" max="12037" width="17.140625" style="40" customWidth="1"/>
    <col min="12038" max="12039" width="9.140625" style="40"/>
    <col min="12040" max="12040" width="20.85546875" style="40" customWidth="1"/>
    <col min="12041" max="12041" width="9.140625" style="40"/>
    <col min="12042" max="12042" width="25.7109375" style="40" customWidth="1"/>
    <col min="12043" max="12288" width="9.140625" style="40"/>
    <col min="12289" max="12289" width="8.28515625" style="40" customWidth="1"/>
    <col min="12290" max="12290" width="34" style="40" customWidth="1"/>
    <col min="12291" max="12291" width="23.28515625" style="40" customWidth="1"/>
    <col min="12292" max="12293" width="17.140625" style="40" customWidth="1"/>
    <col min="12294" max="12295" width="9.140625" style="40"/>
    <col min="12296" max="12296" width="20.85546875" style="40" customWidth="1"/>
    <col min="12297" max="12297" width="9.140625" style="40"/>
    <col min="12298" max="12298" width="25.7109375" style="40" customWidth="1"/>
    <col min="12299" max="12544" width="9.140625" style="40"/>
    <col min="12545" max="12545" width="8.28515625" style="40" customWidth="1"/>
    <col min="12546" max="12546" width="34" style="40" customWidth="1"/>
    <col min="12547" max="12547" width="23.28515625" style="40" customWidth="1"/>
    <col min="12548" max="12549" width="17.140625" style="40" customWidth="1"/>
    <col min="12550" max="12551" width="9.140625" style="40"/>
    <col min="12552" max="12552" width="20.85546875" style="40" customWidth="1"/>
    <col min="12553" max="12553" width="9.140625" style="40"/>
    <col min="12554" max="12554" width="25.7109375" style="40" customWidth="1"/>
    <col min="12555" max="12800" width="9.140625" style="40"/>
    <col min="12801" max="12801" width="8.28515625" style="40" customWidth="1"/>
    <col min="12802" max="12802" width="34" style="40" customWidth="1"/>
    <col min="12803" max="12803" width="23.28515625" style="40" customWidth="1"/>
    <col min="12804" max="12805" width="17.140625" style="40" customWidth="1"/>
    <col min="12806" max="12807" width="9.140625" style="40"/>
    <col min="12808" max="12808" width="20.85546875" style="40" customWidth="1"/>
    <col min="12809" max="12809" width="9.140625" style="40"/>
    <col min="12810" max="12810" width="25.7109375" style="40" customWidth="1"/>
    <col min="12811" max="13056" width="9.140625" style="40"/>
    <col min="13057" max="13057" width="8.28515625" style="40" customWidth="1"/>
    <col min="13058" max="13058" width="34" style="40" customWidth="1"/>
    <col min="13059" max="13059" width="23.28515625" style="40" customWidth="1"/>
    <col min="13060" max="13061" width="17.140625" style="40" customWidth="1"/>
    <col min="13062" max="13063" width="9.140625" style="40"/>
    <col min="13064" max="13064" width="20.85546875" style="40" customWidth="1"/>
    <col min="13065" max="13065" width="9.140625" style="40"/>
    <col min="13066" max="13066" width="25.7109375" style="40" customWidth="1"/>
    <col min="13067" max="13312" width="9.140625" style="40"/>
    <col min="13313" max="13313" width="8.28515625" style="40" customWidth="1"/>
    <col min="13314" max="13314" width="34" style="40" customWidth="1"/>
    <col min="13315" max="13315" width="23.28515625" style="40" customWidth="1"/>
    <col min="13316" max="13317" width="17.140625" style="40" customWidth="1"/>
    <col min="13318" max="13319" width="9.140625" style="40"/>
    <col min="13320" max="13320" width="20.85546875" style="40" customWidth="1"/>
    <col min="13321" max="13321" width="9.140625" style="40"/>
    <col min="13322" max="13322" width="25.7109375" style="40" customWidth="1"/>
    <col min="13323" max="13568" width="9.140625" style="40"/>
    <col min="13569" max="13569" width="8.28515625" style="40" customWidth="1"/>
    <col min="13570" max="13570" width="34" style="40" customWidth="1"/>
    <col min="13571" max="13571" width="23.28515625" style="40" customWidth="1"/>
    <col min="13572" max="13573" width="17.140625" style="40" customWidth="1"/>
    <col min="13574" max="13575" width="9.140625" style="40"/>
    <col min="13576" max="13576" width="20.85546875" style="40" customWidth="1"/>
    <col min="13577" max="13577" width="9.140625" style="40"/>
    <col min="13578" max="13578" width="25.7109375" style="40" customWidth="1"/>
    <col min="13579" max="13824" width="9.140625" style="40"/>
    <col min="13825" max="13825" width="8.28515625" style="40" customWidth="1"/>
    <col min="13826" max="13826" width="34" style="40" customWidth="1"/>
    <col min="13827" max="13827" width="23.28515625" style="40" customWidth="1"/>
    <col min="13828" max="13829" width="17.140625" style="40" customWidth="1"/>
    <col min="13830" max="13831" width="9.140625" style="40"/>
    <col min="13832" max="13832" width="20.85546875" style="40" customWidth="1"/>
    <col min="13833" max="13833" width="9.140625" style="40"/>
    <col min="13834" max="13834" width="25.7109375" style="40" customWidth="1"/>
    <col min="13835" max="14080" width="9.140625" style="40"/>
    <col min="14081" max="14081" width="8.28515625" style="40" customWidth="1"/>
    <col min="14082" max="14082" width="34" style="40" customWidth="1"/>
    <col min="14083" max="14083" width="23.28515625" style="40" customWidth="1"/>
    <col min="14084" max="14085" width="17.140625" style="40" customWidth="1"/>
    <col min="14086" max="14087" width="9.140625" style="40"/>
    <col min="14088" max="14088" width="20.85546875" style="40" customWidth="1"/>
    <col min="14089" max="14089" width="9.140625" style="40"/>
    <col min="14090" max="14090" width="25.7109375" style="40" customWidth="1"/>
    <col min="14091" max="14336" width="9.140625" style="40"/>
    <col min="14337" max="14337" width="8.28515625" style="40" customWidth="1"/>
    <col min="14338" max="14338" width="34" style="40" customWidth="1"/>
    <col min="14339" max="14339" width="23.28515625" style="40" customWidth="1"/>
    <col min="14340" max="14341" width="17.140625" style="40" customWidth="1"/>
    <col min="14342" max="14343" width="9.140625" style="40"/>
    <col min="14344" max="14344" width="20.85546875" style="40" customWidth="1"/>
    <col min="14345" max="14345" width="9.140625" style="40"/>
    <col min="14346" max="14346" width="25.7109375" style="40" customWidth="1"/>
    <col min="14347" max="14592" width="9.140625" style="40"/>
    <col min="14593" max="14593" width="8.28515625" style="40" customWidth="1"/>
    <col min="14594" max="14594" width="34" style="40" customWidth="1"/>
    <col min="14595" max="14595" width="23.28515625" style="40" customWidth="1"/>
    <col min="14596" max="14597" width="17.140625" style="40" customWidth="1"/>
    <col min="14598" max="14599" width="9.140625" style="40"/>
    <col min="14600" max="14600" width="20.85546875" style="40" customWidth="1"/>
    <col min="14601" max="14601" width="9.140625" style="40"/>
    <col min="14602" max="14602" width="25.7109375" style="40" customWidth="1"/>
    <col min="14603" max="14848" width="9.140625" style="40"/>
    <col min="14849" max="14849" width="8.28515625" style="40" customWidth="1"/>
    <col min="14850" max="14850" width="34" style="40" customWidth="1"/>
    <col min="14851" max="14851" width="23.28515625" style="40" customWidth="1"/>
    <col min="14852" max="14853" width="17.140625" style="40" customWidth="1"/>
    <col min="14854" max="14855" width="9.140625" style="40"/>
    <col min="14856" max="14856" width="20.85546875" style="40" customWidth="1"/>
    <col min="14857" max="14857" width="9.140625" style="40"/>
    <col min="14858" max="14858" width="25.7109375" style="40" customWidth="1"/>
    <col min="14859" max="15104" width="9.140625" style="40"/>
    <col min="15105" max="15105" width="8.28515625" style="40" customWidth="1"/>
    <col min="15106" max="15106" width="34" style="40" customWidth="1"/>
    <col min="15107" max="15107" width="23.28515625" style="40" customWidth="1"/>
    <col min="15108" max="15109" width="17.140625" style="40" customWidth="1"/>
    <col min="15110" max="15111" width="9.140625" style="40"/>
    <col min="15112" max="15112" width="20.85546875" style="40" customWidth="1"/>
    <col min="15113" max="15113" width="9.140625" style="40"/>
    <col min="15114" max="15114" width="25.7109375" style="40" customWidth="1"/>
    <col min="15115" max="15360" width="9.140625" style="40"/>
    <col min="15361" max="15361" width="8.28515625" style="40" customWidth="1"/>
    <col min="15362" max="15362" width="34" style="40" customWidth="1"/>
    <col min="15363" max="15363" width="23.28515625" style="40" customWidth="1"/>
    <col min="15364" max="15365" width="17.140625" style="40" customWidth="1"/>
    <col min="15366" max="15367" width="9.140625" style="40"/>
    <col min="15368" max="15368" width="20.85546875" style="40" customWidth="1"/>
    <col min="15369" max="15369" width="9.140625" style="40"/>
    <col min="15370" max="15370" width="25.7109375" style="40" customWidth="1"/>
    <col min="15371" max="15616" width="9.140625" style="40"/>
    <col min="15617" max="15617" width="8.28515625" style="40" customWidth="1"/>
    <col min="15618" max="15618" width="34" style="40" customWidth="1"/>
    <col min="15619" max="15619" width="23.28515625" style="40" customWidth="1"/>
    <col min="15620" max="15621" width="17.140625" style="40" customWidth="1"/>
    <col min="15622" max="15623" width="9.140625" style="40"/>
    <col min="15624" max="15624" width="20.85546875" style="40" customWidth="1"/>
    <col min="15625" max="15625" width="9.140625" style="40"/>
    <col min="15626" max="15626" width="25.7109375" style="40" customWidth="1"/>
    <col min="15627" max="15872" width="9.140625" style="40"/>
    <col min="15873" max="15873" width="8.28515625" style="40" customWidth="1"/>
    <col min="15874" max="15874" width="34" style="40" customWidth="1"/>
    <col min="15875" max="15875" width="23.28515625" style="40" customWidth="1"/>
    <col min="15876" max="15877" width="17.140625" style="40" customWidth="1"/>
    <col min="15878" max="15879" width="9.140625" style="40"/>
    <col min="15880" max="15880" width="20.85546875" style="40" customWidth="1"/>
    <col min="15881" max="15881" width="9.140625" style="40"/>
    <col min="15882" max="15882" width="25.7109375" style="40" customWidth="1"/>
    <col min="15883" max="16128" width="9.140625" style="40"/>
    <col min="16129" max="16129" width="8.28515625" style="40" customWidth="1"/>
    <col min="16130" max="16130" width="34" style="40" customWidth="1"/>
    <col min="16131" max="16131" width="23.28515625" style="40" customWidth="1"/>
    <col min="16132" max="16133" width="17.140625" style="40" customWidth="1"/>
    <col min="16134" max="16135" width="9.140625" style="40"/>
    <col min="16136" max="16136" width="20.85546875" style="40" customWidth="1"/>
    <col min="16137" max="16137" width="9.140625" style="40"/>
    <col min="16138" max="16138" width="25.7109375" style="40" customWidth="1"/>
    <col min="16139" max="16384" width="9.140625" style="40"/>
  </cols>
  <sheetData>
    <row r="1" spans="1:10" ht="18.2" customHeight="1" x14ac:dyDescent="0.2">
      <c r="A1" s="39"/>
      <c r="B1" s="39"/>
      <c r="C1" s="39"/>
      <c r="D1" s="39"/>
      <c r="E1" s="39"/>
    </row>
    <row r="2" spans="1:10" ht="18.2" customHeight="1" x14ac:dyDescent="0.2">
      <c r="A2" s="41" t="s">
        <v>0</v>
      </c>
      <c r="B2" s="41"/>
      <c r="C2" s="41"/>
      <c r="D2" s="41"/>
      <c r="E2" s="41"/>
    </row>
    <row r="3" spans="1:10" ht="18.2" customHeight="1" x14ac:dyDescent="0.2">
      <c r="A3" s="42" t="s">
        <v>134</v>
      </c>
      <c r="B3" s="42"/>
      <c r="C3" s="42"/>
      <c r="D3" s="42"/>
      <c r="E3" s="42"/>
    </row>
    <row r="4" spans="1:10" ht="14.45" customHeight="1" x14ac:dyDescent="0.2">
      <c r="A4" s="39"/>
      <c r="B4" s="39"/>
      <c r="C4" s="39"/>
      <c r="D4" s="39"/>
      <c r="E4" s="39"/>
    </row>
    <row r="5" spans="1:10" ht="14.45" customHeight="1" x14ac:dyDescent="0.2">
      <c r="A5" s="43"/>
      <c r="B5" s="43"/>
      <c r="C5" s="44" t="s">
        <v>2</v>
      </c>
      <c r="D5" s="43" t="s">
        <v>3</v>
      </c>
      <c r="E5" s="43"/>
    </row>
    <row r="6" spans="1:10" ht="14.45" customHeight="1" x14ac:dyDescent="0.2">
      <c r="A6" s="45" t="s">
        <v>4</v>
      </c>
      <c r="B6" s="45"/>
      <c r="C6" s="45"/>
      <c r="D6" s="45"/>
      <c r="E6" s="45"/>
    </row>
    <row r="7" spans="1:10" ht="29.45" customHeight="1" x14ac:dyDescent="0.2">
      <c r="A7" s="46" t="s">
        <v>5</v>
      </c>
      <c r="B7" s="47" t="s">
        <v>135</v>
      </c>
      <c r="C7" s="47"/>
      <c r="D7" s="46" t="s">
        <v>136</v>
      </c>
      <c r="E7" s="48" t="s">
        <v>137</v>
      </c>
    </row>
    <row r="8" spans="1:10" ht="13.7" customHeight="1" x14ac:dyDescent="0.2">
      <c r="A8" s="49" t="s">
        <v>9</v>
      </c>
      <c r="B8" s="50" t="s">
        <v>138</v>
      </c>
      <c r="C8" s="50"/>
      <c r="D8" s="51">
        <v>1900829696.95</v>
      </c>
      <c r="E8" s="52">
        <v>1945780272.5699999</v>
      </c>
      <c r="H8" s="53"/>
    </row>
    <row r="9" spans="1:10" ht="13.7" customHeight="1" x14ac:dyDescent="0.2">
      <c r="A9" s="49" t="s">
        <v>58</v>
      </c>
      <c r="B9" s="54" t="s">
        <v>139</v>
      </c>
      <c r="C9" s="54"/>
      <c r="D9" s="55">
        <v>7459554343.3999996</v>
      </c>
      <c r="E9" s="56">
        <v>1216330672.5699999</v>
      </c>
    </row>
    <row r="10" spans="1:10" ht="14.45" customHeight="1" x14ac:dyDescent="0.2">
      <c r="A10" s="57" t="s">
        <v>140</v>
      </c>
      <c r="B10" s="58" t="s">
        <v>141</v>
      </c>
      <c r="C10" s="58"/>
      <c r="D10" s="51">
        <v>-5558724646.4499998</v>
      </c>
      <c r="E10" s="52">
        <v>729449600</v>
      </c>
      <c r="H10" s="53">
        <f>E8-E9</f>
        <v>729449600</v>
      </c>
    </row>
    <row r="11" spans="1:10" ht="13.7" customHeight="1" x14ac:dyDescent="0.2">
      <c r="A11" s="49" t="s">
        <v>142</v>
      </c>
      <c r="B11" s="54" t="s">
        <v>143</v>
      </c>
      <c r="C11" s="54"/>
      <c r="D11" s="55">
        <v>4363636.3899999997</v>
      </c>
      <c r="E11" s="56">
        <v>10272727.26</v>
      </c>
    </row>
    <row r="12" spans="1:10" ht="13.7" customHeight="1" x14ac:dyDescent="0.2">
      <c r="A12" s="49" t="s">
        <v>144</v>
      </c>
      <c r="B12" s="54" t="s">
        <v>145</v>
      </c>
      <c r="C12" s="54"/>
      <c r="D12" s="55">
        <v>0</v>
      </c>
      <c r="E12" s="56">
        <v>11717.31</v>
      </c>
    </row>
    <row r="13" spans="1:10" ht="13.7" customHeight="1" x14ac:dyDescent="0.2">
      <c r="A13" s="49" t="s">
        <v>146</v>
      </c>
      <c r="B13" s="54" t="s">
        <v>147</v>
      </c>
      <c r="C13" s="54"/>
      <c r="D13" s="55">
        <v>0</v>
      </c>
      <c r="E13" s="56">
        <v>0</v>
      </c>
    </row>
    <row r="14" spans="1:10" ht="14.45" customHeight="1" x14ac:dyDescent="0.2">
      <c r="A14" s="49" t="s">
        <v>148</v>
      </c>
      <c r="B14" s="54" t="s">
        <v>149</v>
      </c>
      <c r="C14" s="54"/>
      <c r="D14" s="55">
        <v>10337503636.360001</v>
      </c>
      <c r="E14" s="56">
        <v>0</v>
      </c>
    </row>
    <row r="15" spans="1:10" ht="13.7" customHeight="1" x14ac:dyDescent="0.2">
      <c r="A15" s="49" t="s">
        <v>150</v>
      </c>
      <c r="B15" s="54" t="s">
        <v>151</v>
      </c>
      <c r="C15" s="54"/>
      <c r="D15" s="55">
        <v>87147051.799999997</v>
      </c>
      <c r="E15" s="56">
        <v>281198320.61000001</v>
      </c>
      <c r="H15" s="53">
        <f>E11+E12+E15</f>
        <v>291482765.18000001</v>
      </c>
    </row>
    <row r="16" spans="1:10" ht="13.7" customHeight="1" x14ac:dyDescent="0.2">
      <c r="A16" s="49" t="s">
        <v>152</v>
      </c>
      <c r="B16" s="54" t="s">
        <v>153</v>
      </c>
      <c r="C16" s="54"/>
      <c r="D16" s="55">
        <v>0</v>
      </c>
      <c r="E16" s="56">
        <v>0</v>
      </c>
      <c r="J16" s="53">
        <f>H15+H10</f>
        <v>1020932365.1800001</v>
      </c>
    </row>
    <row r="17" spans="1:10" ht="14.45" customHeight="1" x14ac:dyDescent="0.2">
      <c r="A17" s="49" t="s">
        <v>154</v>
      </c>
      <c r="B17" s="54" t="s">
        <v>155</v>
      </c>
      <c r="C17" s="54"/>
      <c r="D17" s="55">
        <v>779031850.34000003</v>
      </c>
      <c r="E17" s="56">
        <v>729440694.75</v>
      </c>
      <c r="H17" s="53">
        <f>E17+E18+E19</f>
        <v>1487943395.1600001</v>
      </c>
      <c r="J17" s="53">
        <f>H17+E20</f>
        <v>-3655801186.79</v>
      </c>
    </row>
    <row r="18" spans="1:10" ht="13.7" customHeight="1" x14ac:dyDescent="0.2">
      <c r="A18" s="49" t="s">
        <v>156</v>
      </c>
      <c r="B18" s="54" t="s">
        <v>157</v>
      </c>
      <c r="C18" s="54"/>
      <c r="D18" s="55">
        <v>1814101961.98</v>
      </c>
      <c r="E18" s="56">
        <v>614542267.73000002</v>
      </c>
    </row>
    <row r="19" spans="1:10" ht="13.7" customHeight="1" x14ac:dyDescent="0.2">
      <c r="A19" s="49" t="s">
        <v>158</v>
      </c>
      <c r="B19" s="54" t="s">
        <v>159</v>
      </c>
      <c r="C19" s="54"/>
      <c r="D19" s="55">
        <v>63125910.909999996</v>
      </c>
      <c r="E19" s="56">
        <v>143960432.68000001</v>
      </c>
    </row>
    <row r="20" spans="1:10" ht="13.7" customHeight="1" x14ac:dyDescent="0.2">
      <c r="A20" s="57" t="s">
        <v>160</v>
      </c>
      <c r="B20" s="59" t="s">
        <v>161</v>
      </c>
      <c r="C20" s="59"/>
      <c r="D20" s="55">
        <v>37960764.539999999</v>
      </c>
      <c r="E20" s="56">
        <v>-5143744581.9499998</v>
      </c>
    </row>
    <row r="21" spans="1:10" ht="14.45" customHeight="1" x14ac:dyDescent="0.2">
      <c r="A21" s="49" t="s">
        <v>162</v>
      </c>
      <c r="B21" s="54" t="s">
        <v>163</v>
      </c>
      <c r="C21" s="54"/>
      <c r="D21" s="55">
        <v>13.99</v>
      </c>
      <c r="E21" s="56">
        <v>7.9</v>
      </c>
    </row>
    <row r="22" spans="1:10" ht="13.7" customHeight="1" x14ac:dyDescent="0.2">
      <c r="A22" s="49" t="s">
        <v>164</v>
      </c>
      <c r="B22" s="54" t="s">
        <v>165</v>
      </c>
      <c r="C22" s="54"/>
      <c r="D22" s="55">
        <v>0</v>
      </c>
      <c r="E22" s="56">
        <v>0</v>
      </c>
    </row>
    <row r="23" spans="1:10" ht="13.7" customHeight="1" x14ac:dyDescent="0.2">
      <c r="A23" s="49" t="s">
        <v>166</v>
      </c>
      <c r="B23" s="54" t="s">
        <v>167</v>
      </c>
      <c r="C23" s="54"/>
      <c r="D23" s="55">
        <v>0</v>
      </c>
      <c r="E23" s="56">
        <v>0</v>
      </c>
    </row>
    <row r="24" spans="1:10" ht="14.45" customHeight="1" x14ac:dyDescent="0.2">
      <c r="A24" s="49" t="s">
        <v>168</v>
      </c>
      <c r="B24" s="54" t="s">
        <v>169</v>
      </c>
      <c r="C24" s="54"/>
      <c r="D24" s="55">
        <v>0</v>
      </c>
      <c r="E24" s="56">
        <v>0</v>
      </c>
    </row>
    <row r="25" spans="1:10" ht="13.7" customHeight="1" x14ac:dyDescent="0.2">
      <c r="A25" s="57" t="s">
        <v>170</v>
      </c>
      <c r="B25" s="58" t="s">
        <v>171</v>
      </c>
      <c r="C25" s="58"/>
      <c r="D25" s="51">
        <v>2251990733.4000001</v>
      </c>
      <c r="E25" s="52">
        <v>-5610755604.0299997</v>
      </c>
      <c r="H25" s="53">
        <f>H10+E20-H17+H15</f>
        <v>-5610755611.9299994</v>
      </c>
      <c r="J25" s="53">
        <f>J16-J17</f>
        <v>4676733551.9700003</v>
      </c>
    </row>
    <row r="26" spans="1:10" ht="13.7" customHeight="1" x14ac:dyDescent="0.2">
      <c r="A26" s="49" t="s">
        <v>172</v>
      </c>
      <c r="B26" s="54" t="s">
        <v>173</v>
      </c>
      <c r="C26" s="54"/>
      <c r="D26" s="55">
        <v>1033931284.91</v>
      </c>
      <c r="E26" s="56">
        <v>0</v>
      </c>
    </row>
    <row r="27" spans="1:10" ht="13.7" customHeight="1" x14ac:dyDescent="0.2">
      <c r="A27" s="57" t="s">
        <v>174</v>
      </c>
      <c r="B27" s="58" t="s">
        <v>175</v>
      </c>
      <c r="C27" s="58"/>
      <c r="D27" s="51">
        <v>1218059448.49</v>
      </c>
      <c r="E27" s="52">
        <v>-5610755604.0299997</v>
      </c>
    </row>
    <row r="28" spans="1:10" ht="14.45" customHeight="1" x14ac:dyDescent="0.2">
      <c r="A28" s="49" t="s">
        <v>176</v>
      </c>
      <c r="B28" s="50" t="s">
        <v>177</v>
      </c>
      <c r="C28" s="50"/>
      <c r="D28" s="51">
        <v>0</v>
      </c>
      <c r="E28" s="52">
        <v>0</v>
      </c>
    </row>
    <row r="29" spans="1:10" ht="13.7" customHeight="1" x14ac:dyDescent="0.2">
      <c r="A29" s="57" t="s">
        <v>178</v>
      </c>
      <c r="B29" s="58" t="s">
        <v>179</v>
      </c>
      <c r="C29" s="58"/>
      <c r="D29" s="51">
        <v>1218059448.49</v>
      </c>
      <c r="E29" s="52">
        <v>-5610755604.0299997</v>
      </c>
    </row>
    <row r="30" spans="1:10" ht="13.7" customHeight="1" x14ac:dyDescent="0.2">
      <c r="A30" s="49" t="s">
        <v>180</v>
      </c>
      <c r="B30" s="54" t="s">
        <v>181</v>
      </c>
      <c r="C30" s="54"/>
      <c r="D30" s="55">
        <v>0</v>
      </c>
      <c r="E30" s="56">
        <v>0</v>
      </c>
    </row>
    <row r="31" spans="1:10" ht="14.45" customHeight="1" x14ac:dyDescent="0.2">
      <c r="A31" s="49" t="s">
        <v>182</v>
      </c>
      <c r="B31" s="54" t="s">
        <v>183</v>
      </c>
      <c r="C31" s="54"/>
      <c r="D31" s="55">
        <v>0</v>
      </c>
      <c r="E31" s="56">
        <v>0</v>
      </c>
    </row>
    <row r="32" spans="1:10" ht="13.7" customHeight="1" x14ac:dyDescent="0.2">
      <c r="A32" s="49" t="s">
        <v>184</v>
      </c>
      <c r="B32" s="54" t="s">
        <v>185</v>
      </c>
      <c r="C32" s="54"/>
      <c r="D32" s="55">
        <v>0</v>
      </c>
      <c r="E32" s="56">
        <v>0</v>
      </c>
    </row>
    <row r="33" spans="1:5" ht="13.7" customHeight="1" x14ac:dyDescent="0.2">
      <c r="A33" s="49" t="s">
        <v>186</v>
      </c>
      <c r="B33" s="54" t="s">
        <v>187</v>
      </c>
      <c r="C33" s="54"/>
      <c r="D33" s="55">
        <v>0</v>
      </c>
      <c r="E33" s="56">
        <v>0</v>
      </c>
    </row>
    <row r="34" spans="1:5" ht="13.7" customHeight="1" x14ac:dyDescent="0.2">
      <c r="A34" s="49" t="s">
        <v>188</v>
      </c>
      <c r="B34" s="50" t="s">
        <v>189</v>
      </c>
      <c r="C34" s="50"/>
      <c r="D34" s="51">
        <v>0</v>
      </c>
      <c r="E34" s="52">
        <v>0</v>
      </c>
    </row>
    <row r="35" spans="1:5" ht="14.45" customHeight="1" x14ac:dyDescent="0.2">
      <c r="A35" s="49" t="s">
        <v>190</v>
      </c>
      <c r="B35" s="50" t="s">
        <v>191</v>
      </c>
      <c r="C35" s="50"/>
      <c r="D35" s="51">
        <v>0</v>
      </c>
      <c r="E35" s="52">
        <v>0</v>
      </c>
    </row>
    <row r="36" spans="1:5" ht="1.5" customHeight="1" x14ac:dyDescent="0.2">
      <c r="A36" s="60"/>
      <c r="B36" s="60"/>
      <c r="C36" s="60"/>
      <c r="D36" s="60"/>
      <c r="E36" s="60"/>
    </row>
    <row r="37" spans="1:5" ht="23.45" customHeight="1" x14ac:dyDescent="0.2">
      <c r="A37" s="61" t="s">
        <v>129</v>
      </c>
      <c r="B37" s="61"/>
      <c r="C37" s="62" t="s">
        <v>130</v>
      </c>
      <c r="D37" s="63" t="s">
        <v>131</v>
      </c>
      <c r="E37" s="63"/>
    </row>
    <row r="38" spans="1:5" ht="24.2" customHeight="1" x14ac:dyDescent="0.2">
      <c r="A38" s="61" t="s">
        <v>192</v>
      </c>
      <c r="B38" s="61"/>
      <c r="C38" s="62" t="s">
        <v>130</v>
      </c>
      <c r="D38" s="63" t="s">
        <v>193</v>
      </c>
      <c r="E38" s="63"/>
    </row>
  </sheetData>
  <mergeCells count="39">
    <mergeCell ref="A38:B38"/>
    <mergeCell ref="D38:E38"/>
    <mergeCell ref="B32:C32"/>
    <mergeCell ref="B33:C33"/>
    <mergeCell ref="B34:C34"/>
    <mergeCell ref="B35:C35"/>
    <mergeCell ref="A36:E36"/>
    <mergeCell ref="A37:B37"/>
    <mergeCell ref="D37:E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E2"/>
    <mergeCell ref="A3:E3"/>
    <mergeCell ref="A5:B5"/>
    <mergeCell ref="D5:E5"/>
    <mergeCell ref="A6:E6"/>
    <mergeCell ref="B7:C7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D45F-EBC4-4F3D-A765-F5BCB0DB2534}">
  <dimension ref="A1:O81"/>
  <sheetViews>
    <sheetView showGridLines="0" tabSelected="1" workbookViewId="0">
      <selection activeCell="E76" sqref="E76"/>
    </sheetView>
  </sheetViews>
  <sheetFormatPr defaultRowHeight="12.75" x14ac:dyDescent="0.2"/>
  <cols>
    <col min="1" max="1" width="8.28515625" style="2" customWidth="1"/>
    <col min="2" max="2" width="34" style="2" customWidth="1"/>
    <col min="3" max="3" width="24.28515625" style="2" customWidth="1"/>
    <col min="4" max="5" width="17.140625" style="2" customWidth="1"/>
    <col min="6" max="7" width="9.140625" style="2"/>
    <col min="8" max="8" width="18.28515625" style="2" bestFit="1" customWidth="1"/>
    <col min="9" max="9" width="9.140625" style="2"/>
    <col min="10" max="10" width="17.28515625" style="2" bestFit="1" customWidth="1"/>
    <col min="11" max="11" width="45.140625" style="2" customWidth="1"/>
    <col min="12" max="256" width="9.140625" style="2"/>
    <col min="257" max="257" width="8.28515625" style="2" customWidth="1"/>
    <col min="258" max="258" width="34" style="2" customWidth="1"/>
    <col min="259" max="259" width="24.28515625" style="2" customWidth="1"/>
    <col min="260" max="261" width="17.140625" style="2" customWidth="1"/>
    <col min="262" max="263" width="9.140625" style="2"/>
    <col min="264" max="264" width="18.28515625" style="2" bestFit="1" customWidth="1"/>
    <col min="265" max="265" width="9.140625" style="2"/>
    <col min="266" max="266" width="17.28515625" style="2" bestFit="1" customWidth="1"/>
    <col min="267" max="267" width="45.140625" style="2" customWidth="1"/>
    <col min="268" max="512" width="9.140625" style="2"/>
    <col min="513" max="513" width="8.28515625" style="2" customWidth="1"/>
    <col min="514" max="514" width="34" style="2" customWidth="1"/>
    <col min="515" max="515" width="24.28515625" style="2" customWidth="1"/>
    <col min="516" max="517" width="17.140625" style="2" customWidth="1"/>
    <col min="518" max="519" width="9.140625" style="2"/>
    <col min="520" max="520" width="18.28515625" style="2" bestFit="1" customWidth="1"/>
    <col min="521" max="521" width="9.140625" style="2"/>
    <col min="522" max="522" width="17.28515625" style="2" bestFit="1" customWidth="1"/>
    <col min="523" max="523" width="45.140625" style="2" customWidth="1"/>
    <col min="524" max="768" width="9.140625" style="2"/>
    <col min="769" max="769" width="8.28515625" style="2" customWidth="1"/>
    <col min="770" max="770" width="34" style="2" customWidth="1"/>
    <col min="771" max="771" width="24.28515625" style="2" customWidth="1"/>
    <col min="772" max="773" width="17.140625" style="2" customWidth="1"/>
    <col min="774" max="775" width="9.140625" style="2"/>
    <col min="776" max="776" width="18.28515625" style="2" bestFit="1" customWidth="1"/>
    <col min="777" max="777" width="9.140625" style="2"/>
    <col min="778" max="778" width="17.28515625" style="2" bestFit="1" customWidth="1"/>
    <col min="779" max="779" width="45.140625" style="2" customWidth="1"/>
    <col min="780" max="1024" width="9.140625" style="2"/>
    <col min="1025" max="1025" width="8.28515625" style="2" customWidth="1"/>
    <col min="1026" max="1026" width="34" style="2" customWidth="1"/>
    <col min="1027" max="1027" width="24.28515625" style="2" customWidth="1"/>
    <col min="1028" max="1029" width="17.140625" style="2" customWidth="1"/>
    <col min="1030" max="1031" width="9.140625" style="2"/>
    <col min="1032" max="1032" width="18.28515625" style="2" bestFit="1" customWidth="1"/>
    <col min="1033" max="1033" width="9.140625" style="2"/>
    <col min="1034" max="1034" width="17.28515625" style="2" bestFit="1" customWidth="1"/>
    <col min="1035" max="1035" width="45.140625" style="2" customWidth="1"/>
    <col min="1036" max="1280" width="9.140625" style="2"/>
    <col min="1281" max="1281" width="8.28515625" style="2" customWidth="1"/>
    <col min="1282" max="1282" width="34" style="2" customWidth="1"/>
    <col min="1283" max="1283" width="24.28515625" style="2" customWidth="1"/>
    <col min="1284" max="1285" width="17.140625" style="2" customWidth="1"/>
    <col min="1286" max="1287" width="9.140625" style="2"/>
    <col min="1288" max="1288" width="18.28515625" style="2" bestFit="1" customWidth="1"/>
    <col min="1289" max="1289" width="9.140625" style="2"/>
    <col min="1290" max="1290" width="17.28515625" style="2" bestFit="1" customWidth="1"/>
    <col min="1291" max="1291" width="45.140625" style="2" customWidth="1"/>
    <col min="1292" max="1536" width="9.140625" style="2"/>
    <col min="1537" max="1537" width="8.28515625" style="2" customWidth="1"/>
    <col min="1538" max="1538" width="34" style="2" customWidth="1"/>
    <col min="1539" max="1539" width="24.28515625" style="2" customWidth="1"/>
    <col min="1540" max="1541" width="17.140625" style="2" customWidth="1"/>
    <col min="1542" max="1543" width="9.140625" style="2"/>
    <col min="1544" max="1544" width="18.28515625" style="2" bestFit="1" customWidth="1"/>
    <col min="1545" max="1545" width="9.140625" style="2"/>
    <col min="1546" max="1546" width="17.28515625" style="2" bestFit="1" customWidth="1"/>
    <col min="1547" max="1547" width="45.140625" style="2" customWidth="1"/>
    <col min="1548" max="1792" width="9.140625" style="2"/>
    <col min="1793" max="1793" width="8.28515625" style="2" customWidth="1"/>
    <col min="1794" max="1794" width="34" style="2" customWidth="1"/>
    <col min="1795" max="1795" width="24.28515625" style="2" customWidth="1"/>
    <col min="1796" max="1797" width="17.140625" style="2" customWidth="1"/>
    <col min="1798" max="1799" width="9.140625" style="2"/>
    <col min="1800" max="1800" width="18.28515625" style="2" bestFit="1" customWidth="1"/>
    <col min="1801" max="1801" width="9.140625" style="2"/>
    <col min="1802" max="1802" width="17.28515625" style="2" bestFit="1" customWidth="1"/>
    <col min="1803" max="1803" width="45.140625" style="2" customWidth="1"/>
    <col min="1804" max="2048" width="9.140625" style="2"/>
    <col min="2049" max="2049" width="8.28515625" style="2" customWidth="1"/>
    <col min="2050" max="2050" width="34" style="2" customWidth="1"/>
    <col min="2051" max="2051" width="24.28515625" style="2" customWidth="1"/>
    <col min="2052" max="2053" width="17.140625" style="2" customWidth="1"/>
    <col min="2054" max="2055" width="9.140625" style="2"/>
    <col min="2056" max="2056" width="18.28515625" style="2" bestFit="1" customWidth="1"/>
    <col min="2057" max="2057" width="9.140625" style="2"/>
    <col min="2058" max="2058" width="17.28515625" style="2" bestFit="1" customWidth="1"/>
    <col min="2059" max="2059" width="45.140625" style="2" customWidth="1"/>
    <col min="2060" max="2304" width="9.140625" style="2"/>
    <col min="2305" max="2305" width="8.28515625" style="2" customWidth="1"/>
    <col min="2306" max="2306" width="34" style="2" customWidth="1"/>
    <col min="2307" max="2307" width="24.28515625" style="2" customWidth="1"/>
    <col min="2308" max="2309" width="17.140625" style="2" customWidth="1"/>
    <col min="2310" max="2311" width="9.140625" style="2"/>
    <col min="2312" max="2312" width="18.28515625" style="2" bestFit="1" customWidth="1"/>
    <col min="2313" max="2313" width="9.140625" style="2"/>
    <col min="2314" max="2314" width="17.28515625" style="2" bestFit="1" customWidth="1"/>
    <col min="2315" max="2315" width="45.140625" style="2" customWidth="1"/>
    <col min="2316" max="2560" width="9.140625" style="2"/>
    <col min="2561" max="2561" width="8.28515625" style="2" customWidth="1"/>
    <col min="2562" max="2562" width="34" style="2" customWidth="1"/>
    <col min="2563" max="2563" width="24.28515625" style="2" customWidth="1"/>
    <col min="2564" max="2565" width="17.140625" style="2" customWidth="1"/>
    <col min="2566" max="2567" width="9.140625" style="2"/>
    <col min="2568" max="2568" width="18.28515625" style="2" bestFit="1" customWidth="1"/>
    <col min="2569" max="2569" width="9.140625" style="2"/>
    <col min="2570" max="2570" width="17.28515625" style="2" bestFit="1" customWidth="1"/>
    <col min="2571" max="2571" width="45.140625" style="2" customWidth="1"/>
    <col min="2572" max="2816" width="9.140625" style="2"/>
    <col min="2817" max="2817" width="8.28515625" style="2" customWidth="1"/>
    <col min="2818" max="2818" width="34" style="2" customWidth="1"/>
    <col min="2819" max="2819" width="24.28515625" style="2" customWidth="1"/>
    <col min="2820" max="2821" width="17.140625" style="2" customWidth="1"/>
    <col min="2822" max="2823" width="9.140625" style="2"/>
    <col min="2824" max="2824" width="18.28515625" style="2" bestFit="1" customWidth="1"/>
    <col min="2825" max="2825" width="9.140625" style="2"/>
    <col min="2826" max="2826" width="17.28515625" style="2" bestFit="1" customWidth="1"/>
    <col min="2827" max="2827" width="45.140625" style="2" customWidth="1"/>
    <col min="2828" max="3072" width="9.140625" style="2"/>
    <col min="3073" max="3073" width="8.28515625" style="2" customWidth="1"/>
    <col min="3074" max="3074" width="34" style="2" customWidth="1"/>
    <col min="3075" max="3075" width="24.28515625" style="2" customWidth="1"/>
    <col min="3076" max="3077" width="17.140625" style="2" customWidth="1"/>
    <col min="3078" max="3079" width="9.140625" style="2"/>
    <col min="3080" max="3080" width="18.28515625" style="2" bestFit="1" customWidth="1"/>
    <col min="3081" max="3081" width="9.140625" style="2"/>
    <col min="3082" max="3082" width="17.28515625" style="2" bestFit="1" customWidth="1"/>
    <col min="3083" max="3083" width="45.140625" style="2" customWidth="1"/>
    <col min="3084" max="3328" width="9.140625" style="2"/>
    <col min="3329" max="3329" width="8.28515625" style="2" customWidth="1"/>
    <col min="3330" max="3330" width="34" style="2" customWidth="1"/>
    <col min="3331" max="3331" width="24.28515625" style="2" customWidth="1"/>
    <col min="3332" max="3333" width="17.140625" style="2" customWidth="1"/>
    <col min="3334" max="3335" width="9.140625" style="2"/>
    <col min="3336" max="3336" width="18.28515625" style="2" bestFit="1" customWidth="1"/>
    <col min="3337" max="3337" width="9.140625" style="2"/>
    <col min="3338" max="3338" width="17.28515625" style="2" bestFit="1" customWidth="1"/>
    <col min="3339" max="3339" width="45.140625" style="2" customWidth="1"/>
    <col min="3340" max="3584" width="9.140625" style="2"/>
    <col min="3585" max="3585" width="8.28515625" style="2" customWidth="1"/>
    <col min="3586" max="3586" width="34" style="2" customWidth="1"/>
    <col min="3587" max="3587" width="24.28515625" style="2" customWidth="1"/>
    <col min="3588" max="3589" width="17.140625" style="2" customWidth="1"/>
    <col min="3590" max="3591" width="9.140625" style="2"/>
    <col min="3592" max="3592" width="18.28515625" style="2" bestFit="1" customWidth="1"/>
    <col min="3593" max="3593" width="9.140625" style="2"/>
    <col min="3594" max="3594" width="17.28515625" style="2" bestFit="1" customWidth="1"/>
    <col min="3595" max="3595" width="45.140625" style="2" customWidth="1"/>
    <col min="3596" max="3840" width="9.140625" style="2"/>
    <col min="3841" max="3841" width="8.28515625" style="2" customWidth="1"/>
    <col min="3842" max="3842" width="34" style="2" customWidth="1"/>
    <col min="3843" max="3843" width="24.28515625" style="2" customWidth="1"/>
    <col min="3844" max="3845" width="17.140625" style="2" customWidth="1"/>
    <col min="3846" max="3847" width="9.140625" style="2"/>
    <col min="3848" max="3848" width="18.28515625" style="2" bestFit="1" customWidth="1"/>
    <col min="3849" max="3849" width="9.140625" style="2"/>
    <col min="3850" max="3850" width="17.28515625" style="2" bestFit="1" customWidth="1"/>
    <col min="3851" max="3851" width="45.140625" style="2" customWidth="1"/>
    <col min="3852" max="4096" width="9.140625" style="2"/>
    <col min="4097" max="4097" width="8.28515625" style="2" customWidth="1"/>
    <col min="4098" max="4098" width="34" style="2" customWidth="1"/>
    <col min="4099" max="4099" width="24.28515625" style="2" customWidth="1"/>
    <col min="4100" max="4101" width="17.140625" style="2" customWidth="1"/>
    <col min="4102" max="4103" width="9.140625" style="2"/>
    <col min="4104" max="4104" width="18.28515625" style="2" bestFit="1" customWidth="1"/>
    <col min="4105" max="4105" width="9.140625" style="2"/>
    <col min="4106" max="4106" width="17.28515625" style="2" bestFit="1" customWidth="1"/>
    <col min="4107" max="4107" width="45.140625" style="2" customWidth="1"/>
    <col min="4108" max="4352" width="9.140625" style="2"/>
    <col min="4353" max="4353" width="8.28515625" style="2" customWidth="1"/>
    <col min="4354" max="4354" width="34" style="2" customWidth="1"/>
    <col min="4355" max="4355" width="24.28515625" style="2" customWidth="1"/>
    <col min="4356" max="4357" width="17.140625" style="2" customWidth="1"/>
    <col min="4358" max="4359" width="9.140625" style="2"/>
    <col min="4360" max="4360" width="18.28515625" style="2" bestFit="1" customWidth="1"/>
    <col min="4361" max="4361" width="9.140625" style="2"/>
    <col min="4362" max="4362" width="17.28515625" style="2" bestFit="1" customWidth="1"/>
    <col min="4363" max="4363" width="45.140625" style="2" customWidth="1"/>
    <col min="4364" max="4608" width="9.140625" style="2"/>
    <col min="4609" max="4609" width="8.28515625" style="2" customWidth="1"/>
    <col min="4610" max="4610" width="34" style="2" customWidth="1"/>
    <col min="4611" max="4611" width="24.28515625" style="2" customWidth="1"/>
    <col min="4612" max="4613" width="17.140625" style="2" customWidth="1"/>
    <col min="4614" max="4615" width="9.140625" style="2"/>
    <col min="4616" max="4616" width="18.28515625" style="2" bestFit="1" customWidth="1"/>
    <col min="4617" max="4617" width="9.140625" style="2"/>
    <col min="4618" max="4618" width="17.28515625" style="2" bestFit="1" customWidth="1"/>
    <col min="4619" max="4619" width="45.140625" style="2" customWidth="1"/>
    <col min="4620" max="4864" width="9.140625" style="2"/>
    <col min="4865" max="4865" width="8.28515625" style="2" customWidth="1"/>
    <col min="4866" max="4866" width="34" style="2" customWidth="1"/>
    <col min="4867" max="4867" width="24.28515625" style="2" customWidth="1"/>
    <col min="4868" max="4869" width="17.140625" style="2" customWidth="1"/>
    <col min="4870" max="4871" width="9.140625" style="2"/>
    <col min="4872" max="4872" width="18.28515625" style="2" bestFit="1" customWidth="1"/>
    <col min="4873" max="4873" width="9.140625" style="2"/>
    <col min="4874" max="4874" width="17.28515625" style="2" bestFit="1" customWidth="1"/>
    <col min="4875" max="4875" width="45.140625" style="2" customWidth="1"/>
    <col min="4876" max="5120" width="9.140625" style="2"/>
    <col min="5121" max="5121" width="8.28515625" style="2" customWidth="1"/>
    <col min="5122" max="5122" width="34" style="2" customWidth="1"/>
    <col min="5123" max="5123" width="24.28515625" style="2" customWidth="1"/>
    <col min="5124" max="5125" width="17.140625" style="2" customWidth="1"/>
    <col min="5126" max="5127" width="9.140625" style="2"/>
    <col min="5128" max="5128" width="18.28515625" style="2" bestFit="1" customWidth="1"/>
    <col min="5129" max="5129" width="9.140625" style="2"/>
    <col min="5130" max="5130" width="17.28515625" style="2" bestFit="1" customWidth="1"/>
    <col min="5131" max="5131" width="45.140625" style="2" customWidth="1"/>
    <col min="5132" max="5376" width="9.140625" style="2"/>
    <col min="5377" max="5377" width="8.28515625" style="2" customWidth="1"/>
    <col min="5378" max="5378" width="34" style="2" customWidth="1"/>
    <col min="5379" max="5379" width="24.28515625" style="2" customWidth="1"/>
    <col min="5380" max="5381" width="17.140625" style="2" customWidth="1"/>
    <col min="5382" max="5383" width="9.140625" style="2"/>
    <col min="5384" max="5384" width="18.28515625" style="2" bestFit="1" customWidth="1"/>
    <col min="5385" max="5385" width="9.140625" style="2"/>
    <col min="5386" max="5386" width="17.28515625" style="2" bestFit="1" customWidth="1"/>
    <col min="5387" max="5387" width="45.140625" style="2" customWidth="1"/>
    <col min="5388" max="5632" width="9.140625" style="2"/>
    <col min="5633" max="5633" width="8.28515625" style="2" customWidth="1"/>
    <col min="5634" max="5634" width="34" style="2" customWidth="1"/>
    <col min="5635" max="5635" width="24.28515625" style="2" customWidth="1"/>
    <col min="5636" max="5637" width="17.140625" style="2" customWidth="1"/>
    <col min="5638" max="5639" width="9.140625" style="2"/>
    <col min="5640" max="5640" width="18.28515625" style="2" bestFit="1" customWidth="1"/>
    <col min="5641" max="5641" width="9.140625" style="2"/>
    <col min="5642" max="5642" width="17.28515625" style="2" bestFit="1" customWidth="1"/>
    <col min="5643" max="5643" width="45.140625" style="2" customWidth="1"/>
    <col min="5644" max="5888" width="9.140625" style="2"/>
    <col min="5889" max="5889" width="8.28515625" style="2" customWidth="1"/>
    <col min="5890" max="5890" width="34" style="2" customWidth="1"/>
    <col min="5891" max="5891" width="24.28515625" style="2" customWidth="1"/>
    <col min="5892" max="5893" width="17.140625" style="2" customWidth="1"/>
    <col min="5894" max="5895" width="9.140625" style="2"/>
    <col min="5896" max="5896" width="18.28515625" style="2" bestFit="1" customWidth="1"/>
    <col min="5897" max="5897" width="9.140625" style="2"/>
    <col min="5898" max="5898" width="17.28515625" style="2" bestFit="1" customWidth="1"/>
    <col min="5899" max="5899" width="45.140625" style="2" customWidth="1"/>
    <col min="5900" max="6144" width="9.140625" style="2"/>
    <col min="6145" max="6145" width="8.28515625" style="2" customWidth="1"/>
    <col min="6146" max="6146" width="34" style="2" customWidth="1"/>
    <col min="6147" max="6147" width="24.28515625" style="2" customWidth="1"/>
    <col min="6148" max="6149" width="17.140625" style="2" customWidth="1"/>
    <col min="6150" max="6151" width="9.140625" style="2"/>
    <col min="6152" max="6152" width="18.28515625" style="2" bestFit="1" customWidth="1"/>
    <col min="6153" max="6153" width="9.140625" style="2"/>
    <col min="6154" max="6154" width="17.28515625" style="2" bestFit="1" customWidth="1"/>
    <col min="6155" max="6155" width="45.140625" style="2" customWidth="1"/>
    <col min="6156" max="6400" width="9.140625" style="2"/>
    <col min="6401" max="6401" width="8.28515625" style="2" customWidth="1"/>
    <col min="6402" max="6402" width="34" style="2" customWidth="1"/>
    <col min="6403" max="6403" width="24.28515625" style="2" customWidth="1"/>
    <col min="6404" max="6405" width="17.140625" style="2" customWidth="1"/>
    <col min="6406" max="6407" width="9.140625" style="2"/>
    <col min="6408" max="6408" width="18.28515625" style="2" bestFit="1" customWidth="1"/>
    <col min="6409" max="6409" width="9.140625" style="2"/>
    <col min="6410" max="6410" width="17.28515625" style="2" bestFit="1" customWidth="1"/>
    <col min="6411" max="6411" width="45.140625" style="2" customWidth="1"/>
    <col min="6412" max="6656" width="9.140625" style="2"/>
    <col min="6657" max="6657" width="8.28515625" style="2" customWidth="1"/>
    <col min="6658" max="6658" width="34" style="2" customWidth="1"/>
    <col min="6659" max="6659" width="24.28515625" style="2" customWidth="1"/>
    <col min="6660" max="6661" width="17.140625" style="2" customWidth="1"/>
    <col min="6662" max="6663" width="9.140625" style="2"/>
    <col min="6664" max="6664" width="18.28515625" style="2" bestFit="1" customWidth="1"/>
    <col min="6665" max="6665" width="9.140625" style="2"/>
    <col min="6666" max="6666" width="17.28515625" style="2" bestFit="1" customWidth="1"/>
    <col min="6667" max="6667" width="45.140625" style="2" customWidth="1"/>
    <col min="6668" max="6912" width="9.140625" style="2"/>
    <col min="6913" max="6913" width="8.28515625" style="2" customWidth="1"/>
    <col min="6914" max="6914" width="34" style="2" customWidth="1"/>
    <col min="6915" max="6915" width="24.28515625" style="2" customWidth="1"/>
    <col min="6916" max="6917" width="17.140625" style="2" customWidth="1"/>
    <col min="6918" max="6919" width="9.140625" style="2"/>
    <col min="6920" max="6920" width="18.28515625" style="2" bestFit="1" customWidth="1"/>
    <col min="6921" max="6921" width="9.140625" style="2"/>
    <col min="6922" max="6922" width="17.28515625" style="2" bestFit="1" customWidth="1"/>
    <col min="6923" max="6923" width="45.140625" style="2" customWidth="1"/>
    <col min="6924" max="7168" width="9.140625" style="2"/>
    <col min="7169" max="7169" width="8.28515625" style="2" customWidth="1"/>
    <col min="7170" max="7170" width="34" style="2" customWidth="1"/>
    <col min="7171" max="7171" width="24.28515625" style="2" customWidth="1"/>
    <col min="7172" max="7173" width="17.140625" style="2" customWidth="1"/>
    <col min="7174" max="7175" width="9.140625" style="2"/>
    <col min="7176" max="7176" width="18.28515625" style="2" bestFit="1" customWidth="1"/>
    <col min="7177" max="7177" width="9.140625" style="2"/>
    <col min="7178" max="7178" width="17.28515625" style="2" bestFit="1" customWidth="1"/>
    <col min="7179" max="7179" width="45.140625" style="2" customWidth="1"/>
    <col min="7180" max="7424" width="9.140625" style="2"/>
    <col min="7425" max="7425" width="8.28515625" style="2" customWidth="1"/>
    <col min="7426" max="7426" width="34" style="2" customWidth="1"/>
    <col min="7427" max="7427" width="24.28515625" style="2" customWidth="1"/>
    <col min="7428" max="7429" width="17.140625" style="2" customWidth="1"/>
    <col min="7430" max="7431" width="9.140625" style="2"/>
    <col min="7432" max="7432" width="18.28515625" style="2" bestFit="1" customWidth="1"/>
    <col min="7433" max="7433" width="9.140625" style="2"/>
    <col min="7434" max="7434" width="17.28515625" style="2" bestFit="1" customWidth="1"/>
    <col min="7435" max="7435" width="45.140625" style="2" customWidth="1"/>
    <col min="7436" max="7680" width="9.140625" style="2"/>
    <col min="7681" max="7681" width="8.28515625" style="2" customWidth="1"/>
    <col min="7682" max="7682" width="34" style="2" customWidth="1"/>
    <col min="7683" max="7683" width="24.28515625" style="2" customWidth="1"/>
    <col min="7684" max="7685" width="17.140625" style="2" customWidth="1"/>
    <col min="7686" max="7687" width="9.140625" style="2"/>
    <col min="7688" max="7688" width="18.28515625" style="2" bestFit="1" customWidth="1"/>
    <col min="7689" max="7689" width="9.140625" style="2"/>
    <col min="7690" max="7690" width="17.28515625" style="2" bestFit="1" customWidth="1"/>
    <col min="7691" max="7691" width="45.140625" style="2" customWidth="1"/>
    <col min="7692" max="7936" width="9.140625" style="2"/>
    <col min="7937" max="7937" width="8.28515625" style="2" customWidth="1"/>
    <col min="7938" max="7938" width="34" style="2" customWidth="1"/>
    <col min="7939" max="7939" width="24.28515625" style="2" customWidth="1"/>
    <col min="7940" max="7941" width="17.140625" style="2" customWidth="1"/>
    <col min="7942" max="7943" width="9.140625" style="2"/>
    <col min="7944" max="7944" width="18.28515625" style="2" bestFit="1" customWidth="1"/>
    <col min="7945" max="7945" width="9.140625" style="2"/>
    <col min="7946" max="7946" width="17.28515625" style="2" bestFit="1" customWidth="1"/>
    <col min="7947" max="7947" width="45.140625" style="2" customWidth="1"/>
    <col min="7948" max="8192" width="9.140625" style="2"/>
    <col min="8193" max="8193" width="8.28515625" style="2" customWidth="1"/>
    <col min="8194" max="8194" width="34" style="2" customWidth="1"/>
    <col min="8195" max="8195" width="24.28515625" style="2" customWidth="1"/>
    <col min="8196" max="8197" width="17.140625" style="2" customWidth="1"/>
    <col min="8198" max="8199" width="9.140625" style="2"/>
    <col min="8200" max="8200" width="18.28515625" style="2" bestFit="1" customWidth="1"/>
    <col min="8201" max="8201" width="9.140625" style="2"/>
    <col min="8202" max="8202" width="17.28515625" style="2" bestFit="1" customWidth="1"/>
    <col min="8203" max="8203" width="45.140625" style="2" customWidth="1"/>
    <col min="8204" max="8448" width="9.140625" style="2"/>
    <col min="8449" max="8449" width="8.28515625" style="2" customWidth="1"/>
    <col min="8450" max="8450" width="34" style="2" customWidth="1"/>
    <col min="8451" max="8451" width="24.28515625" style="2" customWidth="1"/>
    <col min="8452" max="8453" width="17.140625" style="2" customWidth="1"/>
    <col min="8454" max="8455" width="9.140625" style="2"/>
    <col min="8456" max="8456" width="18.28515625" style="2" bestFit="1" customWidth="1"/>
    <col min="8457" max="8457" width="9.140625" style="2"/>
    <col min="8458" max="8458" width="17.28515625" style="2" bestFit="1" customWidth="1"/>
    <col min="8459" max="8459" width="45.140625" style="2" customWidth="1"/>
    <col min="8460" max="8704" width="9.140625" style="2"/>
    <col min="8705" max="8705" width="8.28515625" style="2" customWidth="1"/>
    <col min="8706" max="8706" width="34" style="2" customWidth="1"/>
    <col min="8707" max="8707" width="24.28515625" style="2" customWidth="1"/>
    <col min="8708" max="8709" width="17.140625" style="2" customWidth="1"/>
    <col min="8710" max="8711" width="9.140625" style="2"/>
    <col min="8712" max="8712" width="18.28515625" style="2" bestFit="1" customWidth="1"/>
    <col min="8713" max="8713" width="9.140625" style="2"/>
    <col min="8714" max="8714" width="17.28515625" style="2" bestFit="1" customWidth="1"/>
    <col min="8715" max="8715" width="45.140625" style="2" customWidth="1"/>
    <col min="8716" max="8960" width="9.140625" style="2"/>
    <col min="8961" max="8961" width="8.28515625" style="2" customWidth="1"/>
    <col min="8962" max="8962" width="34" style="2" customWidth="1"/>
    <col min="8963" max="8963" width="24.28515625" style="2" customWidth="1"/>
    <col min="8964" max="8965" width="17.140625" style="2" customWidth="1"/>
    <col min="8966" max="8967" width="9.140625" style="2"/>
    <col min="8968" max="8968" width="18.28515625" style="2" bestFit="1" customWidth="1"/>
    <col min="8969" max="8969" width="9.140625" style="2"/>
    <col min="8970" max="8970" width="17.28515625" style="2" bestFit="1" customWidth="1"/>
    <col min="8971" max="8971" width="45.140625" style="2" customWidth="1"/>
    <col min="8972" max="9216" width="9.140625" style="2"/>
    <col min="9217" max="9217" width="8.28515625" style="2" customWidth="1"/>
    <col min="9218" max="9218" width="34" style="2" customWidth="1"/>
    <col min="9219" max="9219" width="24.28515625" style="2" customWidth="1"/>
    <col min="9220" max="9221" width="17.140625" style="2" customWidth="1"/>
    <col min="9222" max="9223" width="9.140625" style="2"/>
    <col min="9224" max="9224" width="18.28515625" style="2" bestFit="1" customWidth="1"/>
    <col min="9225" max="9225" width="9.140625" style="2"/>
    <col min="9226" max="9226" width="17.28515625" style="2" bestFit="1" customWidth="1"/>
    <col min="9227" max="9227" width="45.140625" style="2" customWidth="1"/>
    <col min="9228" max="9472" width="9.140625" style="2"/>
    <col min="9473" max="9473" width="8.28515625" style="2" customWidth="1"/>
    <col min="9474" max="9474" width="34" style="2" customWidth="1"/>
    <col min="9475" max="9475" width="24.28515625" style="2" customWidth="1"/>
    <col min="9476" max="9477" width="17.140625" style="2" customWidth="1"/>
    <col min="9478" max="9479" width="9.140625" style="2"/>
    <col min="9480" max="9480" width="18.28515625" style="2" bestFit="1" customWidth="1"/>
    <col min="9481" max="9481" width="9.140625" style="2"/>
    <col min="9482" max="9482" width="17.28515625" style="2" bestFit="1" customWidth="1"/>
    <col min="9483" max="9483" width="45.140625" style="2" customWidth="1"/>
    <col min="9484" max="9728" width="9.140625" style="2"/>
    <col min="9729" max="9729" width="8.28515625" style="2" customWidth="1"/>
    <col min="9730" max="9730" width="34" style="2" customWidth="1"/>
    <col min="9731" max="9731" width="24.28515625" style="2" customWidth="1"/>
    <col min="9732" max="9733" width="17.140625" style="2" customWidth="1"/>
    <col min="9734" max="9735" width="9.140625" style="2"/>
    <col min="9736" max="9736" width="18.28515625" style="2" bestFit="1" customWidth="1"/>
    <col min="9737" max="9737" width="9.140625" style="2"/>
    <col min="9738" max="9738" width="17.28515625" style="2" bestFit="1" customWidth="1"/>
    <col min="9739" max="9739" width="45.140625" style="2" customWidth="1"/>
    <col min="9740" max="9984" width="9.140625" style="2"/>
    <col min="9985" max="9985" width="8.28515625" style="2" customWidth="1"/>
    <col min="9986" max="9986" width="34" style="2" customWidth="1"/>
    <col min="9987" max="9987" width="24.28515625" style="2" customWidth="1"/>
    <col min="9988" max="9989" width="17.140625" style="2" customWidth="1"/>
    <col min="9990" max="9991" width="9.140625" style="2"/>
    <col min="9992" max="9992" width="18.28515625" style="2" bestFit="1" customWidth="1"/>
    <col min="9993" max="9993" width="9.140625" style="2"/>
    <col min="9994" max="9994" width="17.28515625" style="2" bestFit="1" customWidth="1"/>
    <col min="9995" max="9995" width="45.140625" style="2" customWidth="1"/>
    <col min="9996" max="10240" width="9.140625" style="2"/>
    <col min="10241" max="10241" width="8.28515625" style="2" customWidth="1"/>
    <col min="10242" max="10242" width="34" style="2" customWidth="1"/>
    <col min="10243" max="10243" width="24.28515625" style="2" customWidth="1"/>
    <col min="10244" max="10245" width="17.140625" style="2" customWidth="1"/>
    <col min="10246" max="10247" width="9.140625" style="2"/>
    <col min="10248" max="10248" width="18.28515625" style="2" bestFit="1" customWidth="1"/>
    <col min="10249" max="10249" width="9.140625" style="2"/>
    <col min="10250" max="10250" width="17.28515625" style="2" bestFit="1" customWidth="1"/>
    <col min="10251" max="10251" width="45.140625" style="2" customWidth="1"/>
    <col min="10252" max="10496" width="9.140625" style="2"/>
    <col min="10497" max="10497" width="8.28515625" style="2" customWidth="1"/>
    <col min="10498" max="10498" width="34" style="2" customWidth="1"/>
    <col min="10499" max="10499" width="24.28515625" style="2" customWidth="1"/>
    <col min="10500" max="10501" width="17.140625" style="2" customWidth="1"/>
    <col min="10502" max="10503" width="9.140625" style="2"/>
    <col min="10504" max="10504" width="18.28515625" style="2" bestFit="1" customWidth="1"/>
    <col min="10505" max="10505" width="9.140625" style="2"/>
    <col min="10506" max="10506" width="17.28515625" style="2" bestFit="1" customWidth="1"/>
    <col min="10507" max="10507" width="45.140625" style="2" customWidth="1"/>
    <col min="10508" max="10752" width="9.140625" style="2"/>
    <col min="10753" max="10753" width="8.28515625" style="2" customWidth="1"/>
    <col min="10754" max="10754" width="34" style="2" customWidth="1"/>
    <col min="10755" max="10755" width="24.28515625" style="2" customWidth="1"/>
    <col min="10756" max="10757" width="17.140625" style="2" customWidth="1"/>
    <col min="10758" max="10759" width="9.140625" style="2"/>
    <col min="10760" max="10760" width="18.28515625" style="2" bestFit="1" customWidth="1"/>
    <col min="10761" max="10761" width="9.140625" style="2"/>
    <col min="10762" max="10762" width="17.28515625" style="2" bestFit="1" customWidth="1"/>
    <col min="10763" max="10763" width="45.140625" style="2" customWidth="1"/>
    <col min="10764" max="11008" width="9.140625" style="2"/>
    <col min="11009" max="11009" width="8.28515625" style="2" customWidth="1"/>
    <col min="11010" max="11010" width="34" style="2" customWidth="1"/>
    <col min="11011" max="11011" width="24.28515625" style="2" customWidth="1"/>
    <col min="11012" max="11013" width="17.140625" style="2" customWidth="1"/>
    <col min="11014" max="11015" width="9.140625" style="2"/>
    <col min="11016" max="11016" width="18.28515625" style="2" bestFit="1" customWidth="1"/>
    <col min="11017" max="11017" width="9.140625" style="2"/>
    <col min="11018" max="11018" width="17.28515625" style="2" bestFit="1" customWidth="1"/>
    <col min="11019" max="11019" width="45.140625" style="2" customWidth="1"/>
    <col min="11020" max="11264" width="9.140625" style="2"/>
    <col min="11265" max="11265" width="8.28515625" style="2" customWidth="1"/>
    <col min="11266" max="11266" width="34" style="2" customWidth="1"/>
    <col min="11267" max="11267" width="24.28515625" style="2" customWidth="1"/>
    <col min="11268" max="11269" width="17.140625" style="2" customWidth="1"/>
    <col min="11270" max="11271" width="9.140625" style="2"/>
    <col min="11272" max="11272" width="18.28515625" style="2" bestFit="1" customWidth="1"/>
    <col min="11273" max="11273" width="9.140625" style="2"/>
    <col min="11274" max="11274" width="17.28515625" style="2" bestFit="1" customWidth="1"/>
    <col min="11275" max="11275" width="45.140625" style="2" customWidth="1"/>
    <col min="11276" max="11520" width="9.140625" style="2"/>
    <col min="11521" max="11521" width="8.28515625" style="2" customWidth="1"/>
    <col min="11522" max="11522" width="34" style="2" customWidth="1"/>
    <col min="11523" max="11523" width="24.28515625" style="2" customWidth="1"/>
    <col min="11524" max="11525" width="17.140625" style="2" customWidth="1"/>
    <col min="11526" max="11527" width="9.140625" style="2"/>
    <col min="11528" max="11528" width="18.28515625" style="2" bestFit="1" customWidth="1"/>
    <col min="11529" max="11529" width="9.140625" style="2"/>
    <col min="11530" max="11530" width="17.28515625" style="2" bestFit="1" customWidth="1"/>
    <col min="11531" max="11531" width="45.140625" style="2" customWidth="1"/>
    <col min="11532" max="11776" width="9.140625" style="2"/>
    <col min="11777" max="11777" width="8.28515625" style="2" customWidth="1"/>
    <col min="11778" max="11778" width="34" style="2" customWidth="1"/>
    <col min="11779" max="11779" width="24.28515625" style="2" customWidth="1"/>
    <col min="11780" max="11781" width="17.140625" style="2" customWidth="1"/>
    <col min="11782" max="11783" width="9.140625" style="2"/>
    <col min="11784" max="11784" width="18.28515625" style="2" bestFit="1" customWidth="1"/>
    <col min="11785" max="11785" width="9.140625" style="2"/>
    <col min="11786" max="11786" width="17.28515625" style="2" bestFit="1" customWidth="1"/>
    <col min="11787" max="11787" width="45.140625" style="2" customWidth="1"/>
    <col min="11788" max="12032" width="9.140625" style="2"/>
    <col min="12033" max="12033" width="8.28515625" style="2" customWidth="1"/>
    <col min="12034" max="12034" width="34" style="2" customWidth="1"/>
    <col min="12035" max="12035" width="24.28515625" style="2" customWidth="1"/>
    <col min="12036" max="12037" width="17.140625" style="2" customWidth="1"/>
    <col min="12038" max="12039" width="9.140625" style="2"/>
    <col min="12040" max="12040" width="18.28515625" style="2" bestFit="1" customWidth="1"/>
    <col min="12041" max="12041" width="9.140625" style="2"/>
    <col min="12042" max="12042" width="17.28515625" style="2" bestFit="1" customWidth="1"/>
    <col min="12043" max="12043" width="45.140625" style="2" customWidth="1"/>
    <col min="12044" max="12288" width="9.140625" style="2"/>
    <col min="12289" max="12289" width="8.28515625" style="2" customWidth="1"/>
    <col min="12290" max="12290" width="34" style="2" customWidth="1"/>
    <col min="12291" max="12291" width="24.28515625" style="2" customWidth="1"/>
    <col min="12292" max="12293" width="17.140625" style="2" customWidth="1"/>
    <col min="12294" max="12295" width="9.140625" style="2"/>
    <col min="12296" max="12296" width="18.28515625" style="2" bestFit="1" customWidth="1"/>
    <col min="12297" max="12297" width="9.140625" style="2"/>
    <col min="12298" max="12298" width="17.28515625" style="2" bestFit="1" customWidth="1"/>
    <col min="12299" max="12299" width="45.140625" style="2" customWidth="1"/>
    <col min="12300" max="12544" width="9.140625" style="2"/>
    <col min="12545" max="12545" width="8.28515625" style="2" customWidth="1"/>
    <col min="12546" max="12546" width="34" style="2" customWidth="1"/>
    <col min="12547" max="12547" width="24.28515625" style="2" customWidth="1"/>
    <col min="12548" max="12549" width="17.140625" style="2" customWidth="1"/>
    <col min="12550" max="12551" width="9.140625" style="2"/>
    <col min="12552" max="12552" width="18.28515625" style="2" bestFit="1" customWidth="1"/>
    <col min="12553" max="12553" width="9.140625" style="2"/>
    <col min="12554" max="12554" width="17.28515625" style="2" bestFit="1" customWidth="1"/>
    <col min="12555" max="12555" width="45.140625" style="2" customWidth="1"/>
    <col min="12556" max="12800" width="9.140625" style="2"/>
    <col min="12801" max="12801" width="8.28515625" style="2" customWidth="1"/>
    <col min="12802" max="12802" width="34" style="2" customWidth="1"/>
    <col min="12803" max="12803" width="24.28515625" style="2" customWidth="1"/>
    <col min="12804" max="12805" width="17.140625" style="2" customWidth="1"/>
    <col min="12806" max="12807" width="9.140625" style="2"/>
    <col min="12808" max="12808" width="18.28515625" style="2" bestFit="1" customWidth="1"/>
    <col min="12809" max="12809" width="9.140625" style="2"/>
    <col min="12810" max="12810" width="17.28515625" style="2" bestFit="1" customWidth="1"/>
    <col min="12811" max="12811" width="45.140625" style="2" customWidth="1"/>
    <col min="12812" max="13056" width="9.140625" style="2"/>
    <col min="13057" max="13057" width="8.28515625" style="2" customWidth="1"/>
    <col min="13058" max="13058" width="34" style="2" customWidth="1"/>
    <col min="13059" max="13059" width="24.28515625" style="2" customWidth="1"/>
    <col min="13060" max="13061" width="17.140625" style="2" customWidth="1"/>
    <col min="13062" max="13063" width="9.140625" style="2"/>
    <col min="13064" max="13064" width="18.28515625" style="2" bestFit="1" customWidth="1"/>
    <col min="13065" max="13065" width="9.140625" style="2"/>
    <col min="13066" max="13066" width="17.28515625" style="2" bestFit="1" customWidth="1"/>
    <col min="13067" max="13067" width="45.140625" style="2" customWidth="1"/>
    <col min="13068" max="13312" width="9.140625" style="2"/>
    <col min="13313" max="13313" width="8.28515625" style="2" customWidth="1"/>
    <col min="13314" max="13314" width="34" style="2" customWidth="1"/>
    <col min="13315" max="13315" width="24.28515625" style="2" customWidth="1"/>
    <col min="13316" max="13317" width="17.140625" style="2" customWidth="1"/>
    <col min="13318" max="13319" width="9.140625" style="2"/>
    <col min="13320" max="13320" width="18.28515625" style="2" bestFit="1" customWidth="1"/>
    <col min="13321" max="13321" width="9.140625" style="2"/>
    <col min="13322" max="13322" width="17.28515625" style="2" bestFit="1" customWidth="1"/>
    <col min="13323" max="13323" width="45.140625" style="2" customWidth="1"/>
    <col min="13324" max="13568" width="9.140625" style="2"/>
    <col min="13569" max="13569" width="8.28515625" style="2" customWidth="1"/>
    <col min="13570" max="13570" width="34" style="2" customWidth="1"/>
    <col min="13571" max="13571" width="24.28515625" style="2" customWidth="1"/>
    <col min="13572" max="13573" width="17.140625" style="2" customWidth="1"/>
    <col min="13574" max="13575" width="9.140625" style="2"/>
    <col min="13576" max="13576" width="18.28515625" style="2" bestFit="1" customWidth="1"/>
    <col min="13577" max="13577" width="9.140625" style="2"/>
    <col min="13578" max="13578" width="17.28515625" style="2" bestFit="1" customWidth="1"/>
    <col min="13579" max="13579" width="45.140625" style="2" customWidth="1"/>
    <col min="13580" max="13824" width="9.140625" style="2"/>
    <col min="13825" max="13825" width="8.28515625" style="2" customWidth="1"/>
    <col min="13826" max="13826" width="34" style="2" customWidth="1"/>
    <col min="13827" max="13827" width="24.28515625" style="2" customWidth="1"/>
    <col min="13828" max="13829" width="17.140625" style="2" customWidth="1"/>
    <col min="13830" max="13831" width="9.140625" style="2"/>
    <col min="13832" max="13832" width="18.28515625" style="2" bestFit="1" customWidth="1"/>
    <col min="13833" max="13833" width="9.140625" style="2"/>
    <col min="13834" max="13834" width="17.28515625" style="2" bestFit="1" customWidth="1"/>
    <col min="13835" max="13835" width="45.140625" style="2" customWidth="1"/>
    <col min="13836" max="14080" width="9.140625" style="2"/>
    <col min="14081" max="14081" width="8.28515625" style="2" customWidth="1"/>
    <col min="14082" max="14082" width="34" style="2" customWidth="1"/>
    <col min="14083" max="14083" width="24.28515625" style="2" customWidth="1"/>
    <col min="14084" max="14085" width="17.140625" style="2" customWidth="1"/>
    <col min="14086" max="14087" width="9.140625" style="2"/>
    <col min="14088" max="14088" width="18.28515625" style="2" bestFit="1" customWidth="1"/>
    <col min="14089" max="14089" width="9.140625" style="2"/>
    <col min="14090" max="14090" width="17.28515625" style="2" bestFit="1" customWidth="1"/>
    <col min="14091" max="14091" width="45.140625" style="2" customWidth="1"/>
    <col min="14092" max="14336" width="9.140625" style="2"/>
    <col min="14337" max="14337" width="8.28515625" style="2" customWidth="1"/>
    <col min="14338" max="14338" width="34" style="2" customWidth="1"/>
    <col min="14339" max="14339" width="24.28515625" style="2" customWidth="1"/>
    <col min="14340" max="14341" width="17.140625" style="2" customWidth="1"/>
    <col min="14342" max="14343" width="9.140625" style="2"/>
    <col min="14344" max="14344" width="18.28515625" style="2" bestFit="1" customWidth="1"/>
    <col min="14345" max="14345" width="9.140625" style="2"/>
    <col min="14346" max="14346" width="17.28515625" style="2" bestFit="1" customWidth="1"/>
    <col min="14347" max="14347" width="45.140625" style="2" customWidth="1"/>
    <col min="14348" max="14592" width="9.140625" style="2"/>
    <col min="14593" max="14593" width="8.28515625" style="2" customWidth="1"/>
    <col min="14594" max="14594" width="34" style="2" customWidth="1"/>
    <col min="14595" max="14595" width="24.28515625" style="2" customWidth="1"/>
    <col min="14596" max="14597" width="17.140625" style="2" customWidth="1"/>
    <col min="14598" max="14599" width="9.140625" style="2"/>
    <col min="14600" max="14600" width="18.28515625" style="2" bestFit="1" customWidth="1"/>
    <col min="14601" max="14601" width="9.140625" style="2"/>
    <col min="14602" max="14602" width="17.28515625" style="2" bestFit="1" customWidth="1"/>
    <col min="14603" max="14603" width="45.140625" style="2" customWidth="1"/>
    <col min="14604" max="14848" width="9.140625" style="2"/>
    <col min="14849" max="14849" width="8.28515625" style="2" customWidth="1"/>
    <col min="14850" max="14850" width="34" style="2" customWidth="1"/>
    <col min="14851" max="14851" width="24.28515625" style="2" customWidth="1"/>
    <col min="14852" max="14853" width="17.140625" style="2" customWidth="1"/>
    <col min="14854" max="14855" width="9.140625" style="2"/>
    <col min="14856" max="14856" width="18.28515625" style="2" bestFit="1" customWidth="1"/>
    <col min="14857" max="14857" width="9.140625" style="2"/>
    <col min="14858" max="14858" width="17.28515625" style="2" bestFit="1" customWidth="1"/>
    <col min="14859" max="14859" width="45.140625" style="2" customWidth="1"/>
    <col min="14860" max="15104" width="9.140625" style="2"/>
    <col min="15105" max="15105" width="8.28515625" style="2" customWidth="1"/>
    <col min="15106" max="15106" width="34" style="2" customWidth="1"/>
    <col min="15107" max="15107" width="24.28515625" style="2" customWidth="1"/>
    <col min="15108" max="15109" width="17.140625" style="2" customWidth="1"/>
    <col min="15110" max="15111" width="9.140625" style="2"/>
    <col min="15112" max="15112" width="18.28515625" style="2" bestFit="1" customWidth="1"/>
    <col min="15113" max="15113" width="9.140625" style="2"/>
    <col min="15114" max="15114" width="17.28515625" style="2" bestFit="1" customWidth="1"/>
    <col min="15115" max="15115" width="45.140625" style="2" customWidth="1"/>
    <col min="15116" max="15360" width="9.140625" style="2"/>
    <col min="15361" max="15361" width="8.28515625" style="2" customWidth="1"/>
    <col min="15362" max="15362" width="34" style="2" customWidth="1"/>
    <col min="15363" max="15363" width="24.28515625" style="2" customWidth="1"/>
    <col min="15364" max="15365" width="17.140625" style="2" customWidth="1"/>
    <col min="15366" max="15367" width="9.140625" style="2"/>
    <col min="15368" max="15368" width="18.28515625" style="2" bestFit="1" customWidth="1"/>
    <col min="15369" max="15369" width="9.140625" style="2"/>
    <col min="15370" max="15370" width="17.28515625" style="2" bestFit="1" customWidth="1"/>
    <col min="15371" max="15371" width="45.140625" style="2" customWidth="1"/>
    <col min="15372" max="15616" width="9.140625" style="2"/>
    <col min="15617" max="15617" width="8.28515625" style="2" customWidth="1"/>
    <col min="15618" max="15618" width="34" style="2" customWidth="1"/>
    <col min="15619" max="15619" width="24.28515625" style="2" customWidth="1"/>
    <col min="15620" max="15621" width="17.140625" style="2" customWidth="1"/>
    <col min="15622" max="15623" width="9.140625" style="2"/>
    <col min="15624" max="15624" width="18.28515625" style="2" bestFit="1" customWidth="1"/>
    <col min="15625" max="15625" width="9.140625" style="2"/>
    <col min="15626" max="15626" width="17.28515625" style="2" bestFit="1" customWidth="1"/>
    <col min="15627" max="15627" width="45.140625" style="2" customWidth="1"/>
    <col min="15628" max="15872" width="9.140625" style="2"/>
    <col min="15873" max="15873" width="8.28515625" style="2" customWidth="1"/>
    <col min="15874" max="15874" width="34" style="2" customWidth="1"/>
    <col min="15875" max="15875" width="24.28515625" style="2" customWidth="1"/>
    <col min="15876" max="15877" width="17.140625" style="2" customWidth="1"/>
    <col min="15878" max="15879" width="9.140625" style="2"/>
    <col min="15880" max="15880" width="18.28515625" style="2" bestFit="1" customWidth="1"/>
    <col min="15881" max="15881" width="9.140625" style="2"/>
    <col min="15882" max="15882" width="17.28515625" style="2" bestFit="1" customWidth="1"/>
    <col min="15883" max="15883" width="45.140625" style="2" customWidth="1"/>
    <col min="15884" max="16128" width="9.140625" style="2"/>
    <col min="16129" max="16129" width="8.28515625" style="2" customWidth="1"/>
    <col min="16130" max="16130" width="34" style="2" customWidth="1"/>
    <col min="16131" max="16131" width="24.28515625" style="2" customWidth="1"/>
    <col min="16132" max="16133" width="17.140625" style="2" customWidth="1"/>
    <col min="16134" max="16135" width="9.140625" style="2"/>
    <col min="16136" max="16136" width="18.28515625" style="2" bestFit="1" customWidth="1"/>
    <col min="16137" max="16137" width="9.140625" style="2"/>
    <col min="16138" max="16138" width="17.28515625" style="2" bestFit="1" customWidth="1"/>
    <col min="16139" max="16139" width="45.140625" style="2" customWidth="1"/>
    <col min="16140" max="16384" width="9.140625" style="2"/>
  </cols>
  <sheetData>
    <row r="1" spans="1:5" ht="18.2" customHeight="1" x14ac:dyDescent="0.2">
      <c r="A1" s="1"/>
      <c r="B1" s="1"/>
      <c r="C1" s="1"/>
      <c r="D1" s="1"/>
      <c r="E1" s="1"/>
    </row>
    <row r="2" spans="1:5" ht="18.2" customHeight="1" x14ac:dyDescent="0.2">
      <c r="A2" s="3" t="s">
        <v>0</v>
      </c>
      <c r="B2" s="3"/>
      <c r="C2" s="3"/>
      <c r="D2" s="3"/>
      <c r="E2" s="3"/>
    </row>
    <row r="3" spans="1:5" ht="24.2" customHeight="1" x14ac:dyDescent="0.2">
      <c r="A3" s="4" t="s">
        <v>1</v>
      </c>
      <c r="B3" s="4"/>
      <c r="C3" s="4"/>
      <c r="D3" s="4"/>
      <c r="E3" s="4"/>
    </row>
    <row r="4" spans="1:5" ht="15.2" customHeight="1" x14ac:dyDescent="0.2">
      <c r="A4" s="5"/>
      <c r="B4" s="5"/>
      <c r="C4" s="6" t="s">
        <v>2</v>
      </c>
      <c r="D4" s="5" t="s">
        <v>3</v>
      </c>
      <c r="E4" s="5"/>
    </row>
    <row r="5" spans="1:5" ht="14.45" customHeight="1" x14ac:dyDescent="0.2">
      <c r="A5" s="7" t="s">
        <v>4</v>
      </c>
      <c r="B5" s="7"/>
      <c r="C5" s="7"/>
      <c r="D5" s="7"/>
      <c r="E5" s="7"/>
    </row>
    <row r="6" spans="1:5" ht="28.7" customHeight="1" x14ac:dyDescent="0.2">
      <c r="A6" s="8" t="s">
        <v>5</v>
      </c>
      <c r="B6" s="9" t="s">
        <v>6</v>
      </c>
      <c r="C6" s="9"/>
      <c r="D6" s="8" t="s">
        <v>7</v>
      </c>
      <c r="E6" s="10" t="s">
        <v>8</v>
      </c>
    </row>
    <row r="7" spans="1:5" ht="14.45" customHeight="1" x14ac:dyDescent="0.2">
      <c r="A7" s="11" t="s">
        <v>9</v>
      </c>
      <c r="B7" s="12" t="s">
        <v>10</v>
      </c>
      <c r="C7" s="12"/>
      <c r="D7" s="13">
        <v>0</v>
      </c>
      <c r="E7" s="14">
        <v>0</v>
      </c>
    </row>
    <row r="8" spans="1:5" ht="15.2" customHeight="1" x14ac:dyDescent="0.2">
      <c r="A8" s="11" t="s">
        <v>11</v>
      </c>
      <c r="B8" s="12" t="s">
        <v>12</v>
      </c>
      <c r="C8" s="12"/>
      <c r="D8" s="13">
        <v>0</v>
      </c>
      <c r="E8" s="14">
        <v>0</v>
      </c>
    </row>
    <row r="9" spans="1:5" ht="14.45" customHeight="1" x14ac:dyDescent="0.2">
      <c r="A9" s="11" t="s">
        <v>13</v>
      </c>
      <c r="B9" s="15" t="s">
        <v>14</v>
      </c>
      <c r="C9" s="15"/>
      <c r="D9" s="16">
        <v>330869891.99000001</v>
      </c>
      <c r="E9" s="17">
        <v>67789896.590000004</v>
      </c>
    </row>
    <row r="10" spans="1:5" ht="14.45" customHeight="1" x14ac:dyDescent="0.2">
      <c r="A10" s="11" t="s">
        <v>15</v>
      </c>
      <c r="B10" s="15" t="s">
        <v>16</v>
      </c>
      <c r="C10" s="15"/>
      <c r="D10" s="16">
        <v>917156316.99000001</v>
      </c>
      <c r="E10" s="17">
        <v>907957503.99000001</v>
      </c>
    </row>
    <row r="11" spans="1:5" ht="14.45" customHeight="1" x14ac:dyDescent="0.2">
      <c r="A11" s="11" t="s">
        <v>17</v>
      </c>
      <c r="B11" s="15" t="s">
        <v>18</v>
      </c>
      <c r="C11" s="15"/>
      <c r="D11" s="16">
        <v>103375036.86</v>
      </c>
      <c r="E11" s="17">
        <v>103375036.36</v>
      </c>
    </row>
    <row r="12" spans="1:5" ht="14.45" customHeight="1" x14ac:dyDescent="0.2">
      <c r="A12" s="11" t="s">
        <v>19</v>
      </c>
      <c r="B12" s="15" t="s">
        <v>20</v>
      </c>
      <c r="C12" s="15"/>
      <c r="D12" s="16">
        <v>30500000</v>
      </c>
      <c r="E12" s="17">
        <v>35900000</v>
      </c>
    </row>
    <row r="13" spans="1:5" ht="15.2" customHeight="1" x14ac:dyDescent="0.2">
      <c r="A13" s="11" t="s">
        <v>21</v>
      </c>
      <c r="B13" s="15" t="s">
        <v>22</v>
      </c>
      <c r="C13" s="15"/>
      <c r="D13" s="16">
        <v>0</v>
      </c>
      <c r="E13" s="17">
        <v>0</v>
      </c>
    </row>
    <row r="14" spans="1:5" ht="14.45" customHeight="1" x14ac:dyDescent="0.2">
      <c r="A14" s="11" t="s">
        <v>23</v>
      </c>
      <c r="B14" s="15" t="s">
        <v>24</v>
      </c>
      <c r="C14" s="15"/>
      <c r="D14" s="16">
        <v>10621046.43</v>
      </c>
      <c r="E14" s="17">
        <v>7203610.0700000003</v>
      </c>
    </row>
    <row r="15" spans="1:5" ht="14.45" customHeight="1" x14ac:dyDescent="0.2">
      <c r="A15" s="11" t="s">
        <v>25</v>
      </c>
      <c r="B15" s="15" t="s">
        <v>26</v>
      </c>
      <c r="C15" s="15"/>
      <c r="D15" s="16">
        <v>0</v>
      </c>
      <c r="E15" s="17">
        <v>65579920</v>
      </c>
    </row>
    <row r="16" spans="1:5" ht="14.45" customHeight="1" x14ac:dyDescent="0.2">
      <c r="A16" s="11" t="s">
        <v>27</v>
      </c>
      <c r="B16" s="15" t="s">
        <v>28</v>
      </c>
      <c r="C16" s="15"/>
      <c r="D16" s="16">
        <v>0</v>
      </c>
      <c r="E16" s="17">
        <v>0</v>
      </c>
    </row>
    <row r="17" spans="1:9" ht="26.45" customHeight="1" x14ac:dyDescent="0.2">
      <c r="A17" s="11" t="s">
        <v>29</v>
      </c>
      <c r="B17" s="15" t="s">
        <v>30</v>
      </c>
      <c r="C17" s="15"/>
      <c r="D17" s="16">
        <v>0</v>
      </c>
      <c r="E17" s="17">
        <v>0</v>
      </c>
    </row>
    <row r="18" spans="1:9" ht="14.45" customHeight="1" x14ac:dyDescent="0.2">
      <c r="A18" s="11" t="s">
        <v>31</v>
      </c>
      <c r="B18" s="15" t="s">
        <v>32</v>
      </c>
      <c r="C18" s="15"/>
      <c r="D18" s="18">
        <v>0</v>
      </c>
      <c r="E18" s="19">
        <v>0</v>
      </c>
    </row>
    <row r="19" spans="1:9" ht="14.45" customHeight="1" x14ac:dyDescent="0.2">
      <c r="A19" s="11" t="s">
        <v>33</v>
      </c>
      <c r="B19" s="12" t="s">
        <v>34</v>
      </c>
      <c r="C19" s="12"/>
      <c r="D19" s="20">
        <v>1392522292.27</v>
      </c>
      <c r="E19" s="21">
        <v>1187805967.01</v>
      </c>
    </row>
    <row r="20" spans="1:9" ht="14.45" customHeight="1" x14ac:dyDescent="0.2">
      <c r="A20" s="11" t="s">
        <v>35</v>
      </c>
      <c r="B20" s="12" t="s">
        <v>36</v>
      </c>
      <c r="C20" s="12"/>
      <c r="D20" s="13">
        <v>0</v>
      </c>
      <c r="E20" s="14">
        <v>0</v>
      </c>
    </row>
    <row r="21" spans="1:9" ht="15.2" customHeight="1" x14ac:dyDescent="0.2">
      <c r="A21" s="11" t="s">
        <v>37</v>
      </c>
      <c r="B21" s="15" t="s">
        <v>38</v>
      </c>
      <c r="C21" s="15"/>
      <c r="D21" s="16">
        <v>2600517811.3499999</v>
      </c>
      <c r="E21" s="17">
        <v>2558631989.73</v>
      </c>
    </row>
    <row r="22" spans="1:9" ht="14.45" customHeight="1" x14ac:dyDescent="0.2">
      <c r="A22" s="11" t="s">
        <v>39</v>
      </c>
      <c r="B22" s="15" t="s">
        <v>40</v>
      </c>
      <c r="C22" s="15"/>
      <c r="D22" s="16">
        <v>1172317.8999999999</v>
      </c>
      <c r="E22" s="17">
        <v>2225750</v>
      </c>
    </row>
    <row r="23" spans="1:9" ht="14.45" customHeight="1" x14ac:dyDescent="0.2">
      <c r="A23" s="11" t="s">
        <v>41</v>
      </c>
      <c r="B23" s="15" t="s">
        <v>42</v>
      </c>
      <c r="C23" s="15"/>
      <c r="D23" s="16">
        <v>3400000</v>
      </c>
      <c r="E23" s="17">
        <v>3400000</v>
      </c>
    </row>
    <row r="24" spans="1:9" ht="14.45" customHeight="1" x14ac:dyDescent="0.2">
      <c r="A24" s="11" t="s">
        <v>43</v>
      </c>
      <c r="B24" s="15" t="s">
        <v>44</v>
      </c>
      <c r="C24" s="15"/>
      <c r="D24" s="16">
        <v>0</v>
      </c>
      <c r="E24" s="17">
        <v>0</v>
      </c>
    </row>
    <row r="25" spans="1:9" ht="14.45" customHeight="1" x14ac:dyDescent="0.2">
      <c r="A25" s="11" t="s">
        <v>45</v>
      </c>
      <c r="B25" s="15" t="s">
        <v>46</v>
      </c>
      <c r="C25" s="15"/>
      <c r="D25" s="16">
        <v>2790040147.4000001</v>
      </c>
      <c r="E25" s="17">
        <v>2790040147.4000001</v>
      </c>
    </row>
    <row r="26" spans="1:9" ht="15.2" customHeight="1" x14ac:dyDescent="0.2">
      <c r="A26" s="11" t="s">
        <v>47</v>
      </c>
      <c r="B26" s="15" t="s">
        <v>48</v>
      </c>
      <c r="C26" s="15"/>
      <c r="D26" s="16">
        <v>0</v>
      </c>
      <c r="E26" s="17">
        <v>0</v>
      </c>
    </row>
    <row r="27" spans="1:9" ht="14.45" customHeight="1" x14ac:dyDescent="0.2">
      <c r="A27" s="11" t="s">
        <v>49</v>
      </c>
      <c r="B27" s="15" t="s">
        <v>50</v>
      </c>
      <c r="C27" s="15"/>
      <c r="D27" s="16">
        <v>2267630720.2199998</v>
      </c>
      <c r="E27" s="17">
        <v>2267630720.2199998</v>
      </c>
    </row>
    <row r="28" spans="1:9" ht="14.45" customHeight="1" x14ac:dyDescent="0.2">
      <c r="A28" s="11" t="s">
        <v>51</v>
      </c>
      <c r="B28" s="15" t="s">
        <v>52</v>
      </c>
      <c r="C28" s="15"/>
      <c r="D28" s="16">
        <v>193955003.18000001</v>
      </c>
      <c r="E28" s="17">
        <v>193955003.18000001</v>
      </c>
    </row>
    <row r="29" spans="1:9" ht="14.45" customHeight="1" x14ac:dyDescent="0.2">
      <c r="A29" s="11" t="s">
        <v>53</v>
      </c>
      <c r="B29" s="15" t="s">
        <v>32</v>
      </c>
      <c r="C29" s="15"/>
      <c r="D29" s="18">
        <v>0</v>
      </c>
      <c r="E29" s="19">
        <v>0</v>
      </c>
    </row>
    <row r="30" spans="1:9" ht="14.45" customHeight="1" x14ac:dyDescent="0.2">
      <c r="A30" s="11" t="s">
        <v>54</v>
      </c>
      <c r="B30" s="12" t="s">
        <v>55</v>
      </c>
      <c r="C30" s="12"/>
      <c r="D30" s="20">
        <v>7856716000.0500002</v>
      </c>
      <c r="E30" s="21">
        <v>7815883610.5299997</v>
      </c>
    </row>
    <row r="31" spans="1:9" ht="15.2" customHeight="1" x14ac:dyDescent="0.25">
      <c r="A31" s="11" t="s">
        <v>56</v>
      </c>
      <c r="B31" s="12" t="s">
        <v>57</v>
      </c>
      <c r="C31" s="12"/>
      <c r="D31" s="20">
        <v>9249238292.3199997</v>
      </c>
      <c r="E31" s="21">
        <v>9003689577.5400009</v>
      </c>
      <c r="H31" s="22">
        <v>9249238292.3199997</v>
      </c>
      <c r="I31" s="23">
        <f>+D31-H31</f>
        <v>0</v>
      </c>
    </row>
    <row r="32" spans="1:9" ht="14.45" customHeight="1" x14ac:dyDescent="0.2">
      <c r="A32" s="11" t="s">
        <v>58</v>
      </c>
      <c r="B32" s="12" t="s">
        <v>59</v>
      </c>
      <c r="C32" s="12"/>
      <c r="D32" s="13">
        <v>0</v>
      </c>
      <c r="E32" s="14">
        <v>0</v>
      </c>
    </row>
    <row r="33" spans="1:5" ht="14.45" customHeight="1" x14ac:dyDescent="0.2">
      <c r="A33" s="11" t="s">
        <v>60</v>
      </c>
      <c r="B33" s="12" t="s">
        <v>61</v>
      </c>
      <c r="C33" s="12"/>
      <c r="D33" s="13">
        <v>0</v>
      </c>
      <c r="E33" s="14">
        <v>0</v>
      </c>
    </row>
    <row r="34" spans="1:5" ht="14.45" customHeight="1" x14ac:dyDescent="0.2">
      <c r="A34" s="11" t="s">
        <v>62</v>
      </c>
      <c r="B34" s="12" t="s">
        <v>63</v>
      </c>
      <c r="C34" s="12"/>
      <c r="D34" s="13">
        <v>0</v>
      </c>
      <c r="E34" s="14">
        <v>0</v>
      </c>
    </row>
    <row r="35" spans="1:5" ht="14.45" customHeight="1" x14ac:dyDescent="0.2">
      <c r="A35" s="11" t="s">
        <v>64</v>
      </c>
      <c r="B35" s="15" t="s">
        <v>65</v>
      </c>
      <c r="C35" s="15"/>
      <c r="D35" s="16">
        <v>1942843909.8199999</v>
      </c>
      <c r="E35" s="17">
        <v>2179159549.8699999</v>
      </c>
    </row>
    <row r="36" spans="1:5" ht="15.2" customHeight="1" x14ac:dyDescent="0.2">
      <c r="A36" s="11" t="s">
        <v>66</v>
      </c>
      <c r="B36" s="15" t="s">
        <v>67</v>
      </c>
      <c r="C36" s="15"/>
      <c r="D36" s="16">
        <v>251097300.59999999</v>
      </c>
      <c r="E36" s="17">
        <v>248844217.59999999</v>
      </c>
    </row>
    <row r="37" spans="1:5" ht="14.45" customHeight="1" x14ac:dyDescent="0.2">
      <c r="A37" s="11" t="s">
        <v>68</v>
      </c>
      <c r="B37" s="15" t="s">
        <v>69</v>
      </c>
      <c r="C37" s="15"/>
      <c r="D37" s="16">
        <v>1205768463.6600001</v>
      </c>
      <c r="E37" s="17">
        <v>1196633735.9300001</v>
      </c>
    </row>
    <row r="38" spans="1:5" ht="14.45" customHeight="1" x14ac:dyDescent="0.2">
      <c r="A38" s="11" t="s">
        <v>70</v>
      </c>
      <c r="B38" s="15" t="s">
        <v>71</v>
      </c>
      <c r="C38" s="15"/>
      <c r="D38" s="16">
        <v>0</v>
      </c>
      <c r="E38" s="17">
        <v>85606205.769999996</v>
      </c>
    </row>
    <row r="39" spans="1:5" ht="14.45" customHeight="1" x14ac:dyDescent="0.2">
      <c r="A39" s="11" t="s">
        <v>72</v>
      </c>
      <c r="B39" s="15" t="s">
        <v>73</v>
      </c>
      <c r="C39" s="15"/>
      <c r="D39" s="16">
        <v>199790000</v>
      </c>
      <c r="E39" s="17">
        <v>37878619.969999999</v>
      </c>
    </row>
    <row r="40" spans="1:5" ht="14.45" customHeight="1" x14ac:dyDescent="0.2">
      <c r="A40" s="11" t="s">
        <v>74</v>
      </c>
      <c r="B40" s="15" t="s">
        <v>75</v>
      </c>
      <c r="C40" s="15"/>
      <c r="D40" s="16">
        <v>18493703757.84</v>
      </c>
      <c r="E40" s="17">
        <v>22988960773.130001</v>
      </c>
    </row>
    <row r="41" spans="1:5" ht="15.2" customHeight="1" x14ac:dyDescent="0.2">
      <c r="A41" s="11" t="s">
        <v>76</v>
      </c>
      <c r="B41" s="15" t="s">
        <v>77</v>
      </c>
      <c r="C41" s="15"/>
      <c r="D41" s="16">
        <v>0</v>
      </c>
      <c r="E41" s="17">
        <v>0</v>
      </c>
    </row>
    <row r="42" spans="1:5" ht="14.45" customHeight="1" x14ac:dyDescent="0.2">
      <c r="A42" s="11" t="s">
        <v>78</v>
      </c>
      <c r="B42" s="15" t="s">
        <v>79</v>
      </c>
      <c r="C42" s="15"/>
      <c r="D42" s="16">
        <v>57053587.979999997</v>
      </c>
      <c r="E42" s="17">
        <v>369706953.33999997</v>
      </c>
    </row>
    <row r="43" spans="1:5" ht="14.45" customHeight="1" x14ac:dyDescent="0.2">
      <c r="A43" s="11" t="s">
        <v>80</v>
      </c>
      <c r="B43" s="15" t="s">
        <v>81</v>
      </c>
      <c r="C43" s="15"/>
      <c r="D43" s="16">
        <v>0</v>
      </c>
      <c r="E43" s="17">
        <v>0</v>
      </c>
    </row>
    <row r="44" spans="1:5" ht="14.45" customHeight="1" x14ac:dyDescent="0.2">
      <c r="A44" s="11" t="s">
        <v>82</v>
      </c>
      <c r="B44" s="15" t="s">
        <v>83</v>
      </c>
      <c r="C44" s="15"/>
      <c r="D44" s="18">
        <v>0</v>
      </c>
      <c r="E44" s="19">
        <v>0</v>
      </c>
    </row>
    <row r="45" spans="1:5" ht="26.45" customHeight="1" x14ac:dyDescent="0.2">
      <c r="A45" s="11" t="s">
        <v>84</v>
      </c>
      <c r="B45" s="15" t="s">
        <v>85</v>
      </c>
      <c r="C45" s="15"/>
      <c r="D45" s="16">
        <v>0</v>
      </c>
      <c r="E45" s="17">
        <v>0</v>
      </c>
    </row>
    <row r="46" spans="1:5" ht="14.45" customHeight="1" x14ac:dyDescent="0.2">
      <c r="A46" s="11" t="s">
        <v>86</v>
      </c>
      <c r="B46" s="15" t="s">
        <v>87</v>
      </c>
      <c r="C46" s="15"/>
      <c r="D46" s="18">
        <v>0</v>
      </c>
      <c r="E46" s="19">
        <v>0</v>
      </c>
    </row>
    <row r="47" spans="1:5" ht="14.45" customHeight="1" x14ac:dyDescent="0.2">
      <c r="A47" s="11" t="s">
        <v>88</v>
      </c>
      <c r="B47" s="12" t="s">
        <v>89</v>
      </c>
      <c r="C47" s="12"/>
      <c r="D47" s="20">
        <v>22150257019.900002</v>
      </c>
      <c r="E47" s="21">
        <v>27106790055.610001</v>
      </c>
    </row>
    <row r="48" spans="1:5" ht="14.45" customHeight="1" x14ac:dyDescent="0.2">
      <c r="A48" s="11" t="s">
        <v>90</v>
      </c>
      <c r="B48" s="12" t="s">
        <v>91</v>
      </c>
      <c r="C48" s="12"/>
      <c r="D48" s="13">
        <v>0</v>
      </c>
      <c r="E48" s="14">
        <v>0</v>
      </c>
    </row>
    <row r="49" spans="1:13" ht="15.2" customHeight="1" x14ac:dyDescent="0.2">
      <c r="A49" s="11" t="s">
        <v>92</v>
      </c>
      <c r="B49" s="15" t="s">
        <v>93</v>
      </c>
      <c r="C49" s="15"/>
      <c r="D49" s="16">
        <v>5536695465.4300003</v>
      </c>
      <c r="E49" s="17">
        <v>5945369318.9700003</v>
      </c>
    </row>
    <row r="50" spans="1:13" ht="14.45" customHeight="1" x14ac:dyDescent="0.2">
      <c r="A50" s="11" t="s">
        <v>94</v>
      </c>
      <c r="B50" s="15" t="s">
        <v>95</v>
      </c>
      <c r="C50" s="15"/>
      <c r="D50" s="16">
        <v>4954016727.5500002</v>
      </c>
      <c r="E50" s="17">
        <v>4954016727.5500002</v>
      </c>
    </row>
    <row r="51" spans="1:13" ht="14.45" customHeight="1" x14ac:dyDescent="0.2">
      <c r="A51" s="11" t="s">
        <v>96</v>
      </c>
      <c r="B51" s="15" t="s">
        <v>97</v>
      </c>
      <c r="C51" s="15"/>
      <c r="D51" s="16">
        <v>0</v>
      </c>
      <c r="E51" s="17">
        <v>0</v>
      </c>
    </row>
    <row r="52" spans="1:13" ht="14.45" customHeight="1" x14ac:dyDescent="0.2">
      <c r="A52" s="11" t="s">
        <v>98</v>
      </c>
      <c r="B52" s="15" t="s">
        <v>99</v>
      </c>
      <c r="C52" s="15"/>
      <c r="D52" s="16">
        <v>0</v>
      </c>
      <c r="E52" s="17">
        <v>0</v>
      </c>
    </row>
    <row r="53" spans="1:13" ht="14.45" customHeight="1" x14ac:dyDescent="0.2">
      <c r="A53" s="11" t="s">
        <v>100</v>
      </c>
      <c r="B53" s="15" t="s">
        <v>87</v>
      </c>
      <c r="C53" s="15"/>
      <c r="D53" s="18">
        <v>0</v>
      </c>
      <c r="E53" s="19">
        <v>0</v>
      </c>
    </row>
    <row r="54" spans="1:13" ht="15.2" customHeight="1" x14ac:dyDescent="0.2">
      <c r="A54" s="11" t="s">
        <v>101</v>
      </c>
      <c r="B54" s="12" t="s">
        <v>102</v>
      </c>
      <c r="C54" s="12"/>
      <c r="D54" s="20">
        <v>10490712192.98</v>
      </c>
      <c r="E54" s="21">
        <v>10899386046.52</v>
      </c>
    </row>
    <row r="55" spans="1:13" ht="14.45" customHeight="1" x14ac:dyDescent="0.25">
      <c r="A55" s="11" t="s">
        <v>103</v>
      </c>
      <c r="B55" s="12" t="s">
        <v>104</v>
      </c>
      <c r="C55" s="12"/>
      <c r="D55" s="20">
        <v>32640969212.880001</v>
      </c>
      <c r="E55" s="21">
        <v>38006176102.129997</v>
      </c>
      <c r="H55" s="22">
        <v>32640969212.880001</v>
      </c>
      <c r="I55" s="23">
        <f>+D55-H55</f>
        <v>0</v>
      </c>
    </row>
    <row r="56" spans="1:13" ht="14.45" customHeight="1" x14ac:dyDescent="0.2">
      <c r="A56" s="11" t="s">
        <v>105</v>
      </c>
      <c r="B56" s="15" t="s">
        <v>106</v>
      </c>
      <c r="C56" s="15"/>
      <c r="D56" s="24">
        <v>0</v>
      </c>
      <c r="E56" s="25">
        <v>0</v>
      </c>
    </row>
    <row r="57" spans="1:13" ht="14.45" customHeight="1" x14ac:dyDescent="0.2">
      <c r="A57" s="11" t="s">
        <v>107</v>
      </c>
      <c r="B57" s="15" t="s">
        <v>108</v>
      </c>
      <c r="C57" s="15"/>
      <c r="D57" s="16">
        <v>0</v>
      </c>
      <c r="E57" s="17">
        <v>0</v>
      </c>
    </row>
    <row r="58" spans="1:13" ht="14.45" customHeight="1" x14ac:dyDescent="0.2">
      <c r="A58" s="11" t="s">
        <v>109</v>
      </c>
      <c r="B58" s="15" t="s">
        <v>110</v>
      </c>
      <c r="C58" s="15"/>
      <c r="D58" s="16">
        <v>1906208000</v>
      </c>
      <c r="E58" s="17">
        <v>1906208000</v>
      </c>
    </row>
    <row r="59" spans="1:13" ht="15.2" customHeight="1" x14ac:dyDescent="0.2">
      <c r="A59" s="11" t="s">
        <v>111</v>
      </c>
      <c r="B59" s="15" t="s">
        <v>112</v>
      </c>
      <c r="C59" s="15"/>
      <c r="D59" s="16">
        <v>0</v>
      </c>
      <c r="E59" s="17">
        <v>0</v>
      </c>
    </row>
    <row r="60" spans="1:13" ht="14.45" customHeight="1" x14ac:dyDescent="0.2">
      <c r="A60" s="11" t="s">
        <v>113</v>
      </c>
      <c r="B60" s="15" t="s">
        <v>114</v>
      </c>
      <c r="C60" s="15"/>
      <c r="D60" s="16">
        <v>0</v>
      </c>
      <c r="E60" s="17">
        <v>0</v>
      </c>
    </row>
    <row r="61" spans="1:13" ht="14.45" customHeight="1" x14ac:dyDescent="0.2">
      <c r="A61" s="11" t="s">
        <v>115</v>
      </c>
      <c r="B61" s="15" t="s">
        <v>116</v>
      </c>
      <c r="C61" s="15"/>
      <c r="D61" s="16">
        <v>0</v>
      </c>
      <c r="E61" s="17">
        <v>0</v>
      </c>
    </row>
    <row r="62" spans="1:13" ht="14.45" customHeight="1" x14ac:dyDescent="0.2">
      <c r="A62" s="11" t="s">
        <v>117</v>
      </c>
      <c r="B62" s="15" t="s">
        <v>118</v>
      </c>
      <c r="C62" s="15"/>
      <c r="D62" s="16">
        <v>1990685163.1600001</v>
      </c>
      <c r="E62" s="17">
        <v>1990685163.1600001</v>
      </c>
    </row>
    <row r="63" spans="1:13" ht="14.45" customHeight="1" x14ac:dyDescent="0.2">
      <c r="A63" s="11" t="s">
        <v>119</v>
      </c>
      <c r="B63" s="15" t="s">
        <v>120</v>
      </c>
      <c r="C63" s="15"/>
      <c r="D63" s="16">
        <v>0</v>
      </c>
      <c r="E63" s="17">
        <v>0</v>
      </c>
    </row>
    <row r="64" spans="1:13" ht="15.2" customHeight="1" x14ac:dyDescent="0.2">
      <c r="A64" s="11" t="s">
        <v>121</v>
      </c>
      <c r="B64" s="15" t="s">
        <v>122</v>
      </c>
      <c r="C64" s="15"/>
      <c r="D64" s="16">
        <v>0</v>
      </c>
      <c r="E64" s="17">
        <v>0</v>
      </c>
      <c r="M64" s="26"/>
    </row>
    <row r="65" spans="1:15" ht="14.45" customHeight="1" x14ac:dyDescent="0.25">
      <c r="A65" s="27" t="s">
        <v>123</v>
      </c>
      <c r="B65" s="28" t="s">
        <v>124</v>
      </c>
      <c r="C65" s="28"/>
      <c r="D65" s="29">
        <v>-27288624083.720001</v>
      </c>
      <c r="E65" s="30">
        <v>-32899379687.75</v>
      </c>
      <c r="H65" s="22">
        <v>-27288624083.720001</v>
      </c>
      <c r="J65" s="22">
        <v>-5610755604.0299997</v>
      </c>
      <c r="K65" s="31">
        <f>+J65+D65</f>
        <v>-32899379687.75</v>
      </c>
    </row>
    <row r="66" spans="1:15" ht="14.45" customHeight="1" x14ac:dyDescent="0.2">
      <c r="A66" s="11" t="s">
        <v>125</v>
      </c>
      <c r="B66" s="15" t="s">
        <v>87</v>
      </c>
      <c r="C66" s="15"/>
      <c r="D66" s="18">
        <v>0</v>
      </c>
      <c r="E66" s="19">
        <v>0</v>
      </c>
      <c r="M66" s="26"/>
    </row>
    <row r="67" spans="1:15" ht="14.45" customHeight="1" x14ac:dyDescent="0.2">
      <c r="A67" s="27" t="s">
        <v>126</v>
      </c>
      <c r="B67" s="32" t="s">
        <v>127</v>
      </c>
      <c r="C67" s="32"/>
      <c r="D67" s="33">
        <f>+D65+D62+D58</f>
        <v>-23391730920.560001</v>
      </c>
      <c r="E67" s="34">
        <f>+E65+E62+E58</f>
        <v>-29002486524.59</v>
      </c>
      <c r="M67" s="26"/>
    </row>
    <row r="68" spans="1:15" ht="14.45" customHeight="1" x14ac:dyDescent="0.2">
      <c r="A68" s="27" t="s">
        <v>128</v>
      </c>
      <c r="B68" s="32" t="s">
        <v>59</v>
      </c>
      <c r="C68" s="32"/>
      <c r="D68" s="33">
        <f>+D67+D55</f>
        <v>9249238292.3199997</v>
      </c>
      <c r="E68" s="34">
        <f>+E67+E55</f>
        <v>9003689577.5399971</v>
      </c>
      <c r="H68" s="31">
        <f>+D31</f>
        <v>9249238292.3199997</v>
      </c>
      <c r="I68" s="31">
        <f>+H68-D68</f>
        <v>0</v>
      </c>
      <c r="J68" s="31">
        <f>+E31</f>
        <v>9003689577.5400009</v>
      </c>
      <c r="K68" s="31">
        <f>+J68-E68</f>
        <v>0</v>
      </c>
    </row>
    <row r="69" spans="1:15" ht="1.5" customHeight="1" x14ac:dyDescent="0.2">
      <c r="A69" s="35"/>
      <c r="B69" s="35"/>
      <c r="C69" s="35"/>
      <c r="D69" s="35"/>
      <c r="E69" s="35"/>
    </row>
    <row r="70" spans="1:15" ht="40.700000000000003" customHeight="1" x14ac:dyDescent="0.2">
      <c r="A70" s="1"/>
      <c r="B70" s="1"/>
      <c r="C70" s="1"/>
      <c r="D70" s="1"/>
      <c r="E70" s="1"/>
      <c r="O70" s="26"/>
    </row>
    <row r="71" spans="1:15" ht="24.2" customHeight="1" x14ac:dyDescent="0.2">
      <c r="A71" s="36" t="s">
        <v>129</v>
      </c>
      <c r="B71" s="36"/>
      <c r="C71" s="37" t="s">
        <v>130</v>
      </c>
      <c r="D71" s="38" t="s">
        <v>131</v>
      </c>
      <c r="E71" s="38"/>
      <c r="K71" s="26"/>
      <c r="M71" s="26"/>
    </row>
    <row r="72" spans="1:15" ht="23.45" customHeight="1" x14ac:dyDescent="0.2">
      <c r="A72" s="36" t="s">
        <v>132</v>
      </c>
      <c r="B72" s="36"/>
      <c r="C72" s="37" t="s">
        <v>130</v>
      </c>
      <c r="D72" s="38" t="s">
        <v>133</v>
      </c>
      <c r="E72" s="38"/>
      <c r="K72" s="26"/>
      <c r="O72" s="26"/>
    </row>
    <row r="73" spans="1:15" x14ac:dyDescent="0.2">
      <c r="K73" s="26"/>
    </row>
    <row r="74" spans="1:15" x14ac:dyDescent="0.2">
      <c r="K74" s="26"/>
      <c r="O74" s="26"/>
    </row>
    <row r="78" spans="1:15" x14ac:dyDescent="0.2">
      <c r="K78" s="26"/>
    </row>
    <row r="81" spans="11:11" x14ac:dyDescent="0.2">
      <c r="K81" s="26"/>
    </row>
  </sheetData>
  <mergeCells count="73">
    <mergeCell ref="B67:C67"/>
    <mergeCell ref="B68:C68"/>
    <mergeCell ref="A69:E69"/>
    <mergeCell ref="A71:B71"/>
    <mergeCell ref="D71:E71"/>
    <mergeCell ref="A72:B72"/>
    <mergeCell ref="D72:E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2:E2"/>
    <mergeCell ref="A3:E3"/>
    <mergeCell ref="A4:B4"/>
    <mergeCell ref="D4:E4"/>
    <mergeCell ref="A5:E5"/>
    <mergeCell ref="B6:C6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мөн</vt:lpstr>
      <vt:lpstr>өмч</vt:lpstr>
      <vt:lpstr>орлого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UYANGAA</dc:creator>
  <cp:lastModifiedBy>UYANGAA</cp:lastModifiedBy>
  <dcterms:created xsi:type="dcterms:W3CDTF">2023-02-10T11:48:47Z</dcterms:created>
  <dcterms:modified xsi:type="dcterms:W3CDTF">2023-02-10T11:50:28Z</dcterms:modified>
</cp:coreProperties>
</file>