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PC\Downloads\"/>
    </mc:Choice>
  </mc:AlternateContent>
  <xr:revisionPtr revIDLastSave="0" documentId="13_ncr:1_{62CCEED7-BA5B-48E0-AA65-1129991D1CA3}" xr6:coauthVersionLast="47" xr6:coauthVersionMax="47" xr10:uidLastSave="{00000000-0000-0000-0000-000000000000}"/>
  <bookViews>
    <workbookView xWindow="-120" yWindow="-120" windowWidth="24240" windowHeight="13140" tabRatio="681" xr2:uid="{00000000-000D-0000-FFFF-FFFF00000000}"/>
  </bookViews>
  <sheets>
    <sheet name="Cover" sheetId="25" r:id="rId1"/>
    <sheet name="Acc.Policy" sheetId="26" r:id="rId2"/>
    <sheet name="BS" sheetId="27" r:id="rId3"/>
    <sheet name="IS" sheetId="28" r:id="rId4"/>
    <sheet name="Equity" sheetId="29" r:id="rId5"/>
    <sheet name="CF" sheetId="3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2004_SUMMARY">#REF!</definedName>
    <definedName name="_5LAB_1">#REF!</definedName>
    <definedName name="_6LAB_2">#REF!</definedName>
    <definedName name="_CUR1">[1]Reference!#REF!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Order1" hidden="1">255</definedName>
    <definedName name="_Order2" hidden="1">0</definedName>
    <definedName name="A">#REF!</definedName>
    <definedName name="Amounts">'[2]Other Charge'!$C$2:$C$60</definedName>
    <definedName name="AUD">#REF!</definedName>
    <definedName name="b">#REF!</definedName>
    <definedName name="Boolean">#REF!</definedName>
    <definedName name="BUCodes">[3]CPT!#REF!</definedName>
    <definedName name="CAD">#REF!</definedName>
    <definedName name="CNY">#REF!</definedName>
    <definedName name="co">[4]CC!$B$5:$L$270</definedName>
    <definedName name="Codes">'[2]Other Charge'!$B$2:$B$60</definedName>
    <definedName name="Complexity">#REF!</definedName>
    <definedName name="Contractor">#REF!</definedName>
    <definedName name="CostElementRecoveries">'[5]Cost Elements'!$A$56:$A$57</definedName>
    <definedName name="CostElementRecoveryrange">'[5]Cost Elements'!$A$56:$C$57</definedName>
    <definedName name="CUR">[1]Reference!#REF!</definedName>
    <definedName name="Currency">#REF!</definedName>
    <definedName name="customername">#REF!</definedName>
    <definedName name="Data_Category">#REF!</definedName>
    <definedName name="_xlnm.Database">#REF!</definedName>
    <definedName name="Direction">#REF!</definedName>
    <definedName name="Division">[6]Reference!$B$2:$B$7</definedName>
    <definedName name="Duplicate">#REF!</definedName>
    <definedName name="Employees">#REF!</definedName>
    <definedName name="EUR">#REF!</definedName>
    <definedName name="extcustomername">#REF!</definedName>
    <definedName name="Extract_Data_Type">#REF!</definedName>
    <definedName name="Extraction_Type">#REF!</definedName>
    <definedName name="ff">#REF!</definedName>
    <definedName name="Format">#REF!</definedName>
    <definedName name="GBP">#REF!</definedName>
    <definedName name="Header">#REF!</definedName>
    <definedName name="intcustomername">#REF!</definedName>
    <definedName name="Inv">#REF!</definedName>
    <definedName name="INV_ON_SHORE">#REF!</definedName>
    <definedName name="iPassCodes">#REF!</definedName>
    <definedName name="iPassMCodes">#REF!</definedName>
    <definedName name="iPassMUsers">#REF!</definedName>
    <definedName name="iPassRate">[3]CPT!#REF!</definedName>
    <definedName name="iPassUsage">#REF!</definedName>
    <definedName name="l">#REF!</definedName>
    <definedName name="Load_method">#REF!</definedName>
    <definedName name="MNT">#REF!</definedName>
    <definedName name="MType">#REF!</definedName>
    <definedName name="PER">[1]Reference!#REF!</definedName>
    <definedName name="_xlnm.Print_Area" localSheetId="1">Acc.Policy!$A$1:$K$44</definedName>
    <definedName name="_xlnm.Print_Area" localSheetId="2">BS!$A$1:$D$76</definedName>
    <definedName name="_xlnm.Print_Area" localSheetId="5">CF!$A$1:$D$65</definedName>
    <definedName name="_xlnm.Print_Area" localSheetId="4">Equity!$A$1:$J$29</definedName>
    <definedName name="_xlnm.Print_Area" localSheetId="3">IS!$A$1:$D$45</definedName>
    <definedName name="_xlnm.Print_Area">#REF!</definedName>
    <definedName name="Qtr">#REF!</definedName>
    <definedName name="Quality_ass_type">#REF!</definedName>
    <definedName name="Quality_Result">#REF!</definedName>
    <definedName name="ratetable">'[7]Exchange rates'!$A$2:$B$4</definedName>
    <definedName name="RawData">#REF!</definedName>
    <definedName name="SAPBEXdnldView" hidden="1">"5080PEUUQ651NL2OYUPLVX251"</definedName>
    <definedName name="SAPBEXsysID" hidden="1">"BWP"</definedName>
    <definedName name="SecurIDCodes">#REF!</definedName>
    <definedName name="SecurIDRate">[3]CPT!#REF!</definedName>
    <definedName name="SecurIDUsers">#REF!</definedName>
    <definedName name="Service_WBS">#REF!</definedName>
    <definedName name="services">[8]!services</definedName>
    <definedName name="serviceslist">'[5]Service Summary'!$B$2:$B$47</definedName>
    <definedName name="servicesrange">'[5]Service Summary'!$B$2:$F$47</definedName>
    <definedName name="ServiceType">[6]Reference!$A$2:$A$3</definedName>
    <definedName name="SL_SO">#REF!</definedName>
    <definedName name="SO_DIV">#REF!</definedName>
    <definedName name="SRASCodes">#REF!</definedName>
    <definedName name="SRASRate">[3]CPT!#REF!</definedName>
    <definedName name="SRASUsers">#REF!</definedName>
    <definedName name="Status">#REF!</definedName>
    <definedName name="Subscription">[3]CPT!#REF!</definedName>
    <definedName name="Summary">#REF!</definedName>
    <definedName name="System">#REF!</definedName>
    <definedName name="Target_Resol_status">#REF!</definedName>
    <definedName name="TEST1">#REF!</definedName>
    <definedName name="TESTHKEY">#REF!</definedName>
    <definedName name="TESTKEYS">#REF!</definedName>
    <definedName name="TESTVKEY">#REF!</definedName>
    <definedName name="TokenPurchasePrice">[3]CPT!#REF!</definedName>
    <definedName name="Tool_exists">#REF!</definedName>
    <definedName name="Transf_type">#REF!</definedName>
    <definedName name="TYPE">[1]Reference!#REF!</definedName>
    <definedName name="USD">#REF!</definedName>
    <definedName name="USDRate">[6]Reference!$D$2</definedName>
    <definedName name="Year">#REF!</definedName>
    <definedName name="YR">[1]Reference!#REF!</definedName>
    <definedName name="Z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30" l="1"/>
  <c r="C57" i="30"/>
  <c r="C24" i="30"/>
  <c r="C14" i="30"/>
  <c r="C7" i="30"/>
  <c r="C59" i="30"/>
  <c r="D25" i="28"/>
  <c r="I22" i="29"/>
  <c r="J22" i="29" s="1"/>
  <c r="D16" i="29"/>
  <c r="J16" i="29"/>
  <c r="I16" i="29"/>
  <c r="D14" i="29"/>
  <c r="J6" i="29"/>
  <c r="D8" i="29"/>
  <c r="J21" i="29"/>
  <c r="I8" i="29"/>
  <c r="J7" i="29"/>
  <c r="J9" i="29"/>
  <c r="J10" i="29"/>
  <c r="J11" i="29"/>
  <c r="J12" i="29"/>
  <c r="J13" i="29"/>
  <c r="J18" i="29"/>
  <c r="J19" i="29"/>
  <c r="J20" i="29"/>
  <c r="D43" i="28"/>
  <c r="D27" i="28"/>
  <c r="D10" i="28"/>
  <c r="C10" i="28"/>
  <c r="C25" i="28" s="1"/>
  <c r="C27" i="28" s="1"/>
  <c r="D76" i="27"/>
  <c r="C2" i="26"/>
  <c r="J8" i="29" l="1"/>
  <c r="I14" i="29"/>
  <c r="J14" i="29" s="1"/>
  <c r="D20" i="27" l="1"/>
  <c r="D31" i="27"/>
  <c r="D48" i="27"/>
  <c r="D55" i="27"/>
  <c r="D56" i="27" l="1"/>
  <c r="D32" i="27"/>
  <c r="D59" i="30" l="1"/>
  <c r="C49" i="30" l="1"/>
  <c r="A4" i="27" l="1"/>
  <c r="D5" i="30" l="1"/>
  <c r="C5" i="30"/>
  <c r="D65" i="30" l="1"/>
  <c r="D63" i="30"/>
  <c r="D58" i="30"/>
  <c r="D3" i="30"/>
  <c r="H28" i="29"/>
  <c r="H26" i="29"/>
  <c r="I2" i="29"/>
  <c r="C55" i="27"/>
  <c r="D7" i="28"/>
  <c r="C7" i="28"/>
  <c r="D4" i="28"/>
  <c r="D41" i="28"/>
  <c r="D74" i="27"/>
  <c r="A3" i="30" l="1"/>
  <c r="A2" i="29"/>
  <c r="A4" i="28"/>
  <c r="D49" i="30"/>
  <c r="D44" i="30"/>
  <c r="C44" i="30"/>
  <c r="C55" i="30" s="1"/>
  <c r="D35" i="30"/>
  <c r="C35" i="30"/>
  <c r="D26" i="30"/>
  <c r="C26" i="30"/>
  <c r="D14" i="30"/>
  <c r="D7" i="30"/>
  <c r="J15" i="29"/>
  <c r="D30" i="28"/>
  <c r="D6" i="28"/>
  <c r="D68" i="27"/>
  <c r="C68" i="27"/>
  <c r="C48" i="27"/>
  <c r="C31" i="27"/>
  <c r="C20" i="27"/>
  <c r="C29" i="28" l="1"/>
  <c r="C34" i="28" s="1"/>
  <c r="D42" i="30"/>
  <c r="C32" i="27"/>
  <c r="C42" i="30"/>
  <c r="D69" i="27"/>
  <c r="C56" i="27"/>
  <c r="C69" i="27" s="1"/>
  <c r="D57" i="30" l="1"/>
  <c r="D70" i="27"/>
  <c r="C70" i="27"/>
  <c r="D29" i="28"/>
  <c r="D34" i="28" s="1"/>
  <c r="J17" i="29" l="1"/>
  <c r="I23" i="29" l="1"/>
  <c r="K22" i="29" l="1"/>
</calcChain>
</file>

<file path=xl/sharedStrings.xml><?xml version="1.0" encoding="utf-8"?>
<sst xmlns="http://schemas.openxmlformats.org/spreadsheetml/2006/main" count="294" uniqueCount="266">
  <si>
    <t>Факс:</t>
  </si>
  <si>
    <t>Биет бус хөрөнгө борлуулсны орлого</t>
  </si>
  <si>
    <t>№</t>
  </si>
  <si>
    <t>Эргэлтийн хөрөнгө</t>
  </si>
  <si>
    <t>1.1.1</t>
  </si>
  <si>
    <t>Мөнгө,түүнтэй адилтгах хөрөнгө</t>
  </si>
  <si>
    <t>1.1.2</t>
  </si>
  <si>
    <t>Дансны авлага</t>
  </si>
  <si>
    <t>1.1.3</t>
  </si>
  <si>
    <t>1.1.4</t>
  </si>
  <si>
    <t>Бусад авлага</t>
  </si>
  <si>
    <t>1.1.5</t>
  </si>
  <si>
    <t>Бусад санхүүгийн хөрөнгө</t>
  </si>
  <si>
    <t>1.1.6</t>
  </si>
  <si>
    <t>Бараа материал</t>
  </si>
  <si>
    <t>1.1.7</t>
  </si>
  <si>
    <t>Урьдчилж төлсөн зардал/тооцоо</t>
  </si>
  <si>
    <t>1.1.8</t>
  </si>
  <si>
    <t>Бусад эргэлтийн хөрөнгө</t>
  </si>
  <si>
    <t>1.1.9</t>
  </si>
  <si>
    <t>Борлуулах зорилгоор эзэмшиж буй эргэлтийн бус хөрөнгө (борлуулах бүлэг хөрөнгө)</t>
  </si>
  <si>
    <t>Эргэлтийн хөрөнгийн дүн</t>
  </si>
  <si>
    <t>Эргэлтийн бус хөрөнгө</t>
  </si>
  <si>
    <t>1.2.1</t>
  </si>
  <si>
    <t>Үндсэн хөрөнгө</t>
  </si>
  <si>
    <t>1.2.2</t>
  </si>
  <si>
    <t>Биет бус хөрөнгө</t>
  </si>
  <si>
    <t>1.2.3</t>
  </si>
  <si>
    <t>Биологийн хөрөнгө</t>
  </si>
  <si>
    <t>1.2.4</t>
  </si>
  <si>
    <t>Урт хугацаат хөрөнгө оруулалт</t>
  </si>
  <si>
    <t>1.2.5</t>
  </si>
  <si>
    <t>Хайгуул ба үнэлгээний хөрөнгө</t>
  </si>
  <si>
    <t>1.2.6</t>
  </si>
  <si>
    <t>Хойшлогдсон татварын хөрөнгө</t>
  </si>
  <si>
    <t>1.2.7</t>
  </si>
  <si>
    <t>Хөрөнгө оруулалтын зориулалттай үл хөдлөх хөрөнгө</t>
  </si>
  <si>
    <t>1.2.8</t>
  </si>
  <si>
    <t>Бусад эргэлтийн бус хөрөнгө</t>
  </si>
  <si>
    <t>Эргэлтийн бус хөрөнгийн дүн</t>
  </si>
  <si>
    <t>НИЙТ ХӨРӨНГИЙН ДҮН</t>
  </si>
  <si>
    <t>Өр төлбөр</t>
  </si>
  <si>
    <t>2.1.1</t>
  </si>
  <si>
    <t>Богино хугацаат өр төлбөр</t>
  </si>
  <si>
    <t>2.1.1.1</t>
  </si>
  <si>
    <t>Дансны өглөг</t>
  </si>
  <si>
    <t>2.1.1.2</t>
  </si>
  <si>
    <t>Цалингийн өглөг</t>
  </si>
  <si>
    <t>2.1.1.3</t>
  </si>
  <si>
    <t>Татварын өр</t>
  </si>
  <si>
    <t>2.1.1.4</t>
  </si>
  <si>
    <t>2.1.1.5</t>
  </si>
  <si>
    <t>Богино хугацаат зээл</t>
  </si>
  <si>
    <t>2.1.1.6</t>
  </si>
  <si>
    <t>Хүүний өглөг</t>
  </si>
  <si>
    <t>2.1.1.7</t>
  </si>
  <si>
    <t>2.1.1.8</t>
  </si>
  <si>
    <t>Урьдчилж орсон орлого</t>
  </si>
  <si>
    <t>2.1.1.9</t>
  </si>
  <si>
    <t>2.1.1.10</t>
  </si>
  <si>
    <t>2.1.1.11</t>
  </si>
  <si>
    <t>2.1.1.13</t>
  </si>
  <si>
    <t>Богино хугацаат өр төлбөрийн дүн</t>
  </si>
  <si>
    <t>2.1.2</t>
  </si>
  <si>
    <t>2.1.2.1</t>
  </si>
  <si>
    <t>2.1.2.2</t>
  </si>
  <si>
    <t>Нөөц /өр төлбөр/</t>
  </si>
  <si>
    <t>2.1.2.3</t>
  </si>
  <si>
    <t>2.1.2.4</t>
  </si>
  <si>
    <t>2.1.2.6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</si>
  <si>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</si>
  <si>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</si>
  <si>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</si>
  <si>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</si>
  <si>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</si>
  <si>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</si>
  <si>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</si>
  <si>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</si>
  <si>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Эздийн өмчийн бусад хэсэг</t>
  </si>
  <si>
    <t>2.3.9</t>
  </si>
  <si>
    <t>Үзүүлэлт</t>
  </si>
  <si>
    <t>Борлуулалтын өртөг</t>
  </si>
  <si>
    <t>Түрээсийн орлого</t>
  </si>
  <si>
    <t>Хүүний орлого</t>
  </si>
  <si>
    <t>Ногдол ашгийн орлого</t>
  </si>
  <si>
    <t>Эрхийн шимтгэлийн орлого</t>
  </si>
  <si>
    <t>Бусад орлого</t>
  </si>
  <si>
    <t>Борлуулалт, маркетингийн зардал</t>
  </si>
  <si>
    <t>Ерөнхий ба удирдлагын зардал</t>
  </si>
  <si>
    <t>Санхүүгийн зардал</t>
  </si>
  <si>
    <t>Бусад зардал</t>
  </si>
  <si>
    <t>Гадаад валютын ханшийн зөрүүний олз (гарз)</t>
  </si>
  <si>
    <t>Үндсэн хөрөнгө данснаас хассаны олз (гарз)</t>
  </si>
  <si>
    <t>Биет бус хөрөнгө данснаас хассаны олз (гарз)</t>
  </si>
  <si>
    <t>Хөрөнгө оруулалт борлуулснаас үүссэн олз (гарз)</t>
  </si>
  <si>
    <t>Татварын дараах ашиг (алдагдал)</t>
  </si>
  <si>
    <t>Зогсоосон үйл ажиллагааны татварын дараах ашиг (алдагдал)</t>
  </si>
  <si>
    <t>Тайлант үеийн цэвэр ашиг (алдагдал)</t>
  </si>
  <si>
    <t>Бусад дэлгэрэнгүй орлого</t>
  </si>
  <si>
    <t>Хөрөнгийн дахин үнэлгээний нэмэгдлийн зөрүү</t>
  </si>
  <si>
    <t>Бусад олз (гарз)</t>
  </si>
  <si>
    <t>Орлогын нийт дүн</t>
  </si>
  <si>
    <t>Нэгж хувьцаанд ногдох суурь ашиг (алдагдал)</t>
  </si>
  <si>
    <t>2 дугаар хавсралт</t>
  </si>
  <si>
    <r>
      <rPr>
        <sz val="10.5"/>
        <rFont val="Arial"/>
        <family val="2"/>
      </rPr>
      <t>Регистрийн дугаар</t>
    </r>
    <r>
      <rPr>
        <sz val="10.5"/>
        <rFont val="Lucida Console"/>
        <family val="3"/>
      </rPr>
      <t>:</t>
    </r>
  </si>
  <si>
    <r>
      <rPr>
        <sz val="10.5"/>
        <rFont val="Arial"/>
        <family val="2"/>
      </rPr>
      <t xml:space="preserve">Хаяг </t>
    </r>
    <r>
      <rPr>
        <sz val="10.5"/>
        <rFont val="Lucida Console"/>
        <family val="3"/>
      </rPr>
      <t xml:space="preserve">: </t>
    </r>
  </si>
  <si>
    <r>
      <rPr>
        <sz val="10.5"/>
        <rFont val="Arial"/>
        <family val="2"/>
      </rPr>
      <t xml:space="preserve">Шуудангийн хаяг </t>
    </r>
    <r>
      <rPr>
        <sz val="10.5"/>
        <rFont val="Lucida Console"/>
        <family val="3"/>
      </rPr>
      <t xml:space="preserve">: </t>
    </r>
  </si>
  <si>
    <t xml:space="preserve">Утас : </t>
  </si>
  <si>
    <t>Өмчийн хэлбэр:</t>
  </si>
  <si>
    <t>Төрийн</t>
  </si>
  <si>
    <t>хувь</t>
  </si>
  <si>
    <t>хувийн</t>
  </si>
  <si>
    <t>САНХҮҮГИЙН ТАЙЛАН</t>
  </si>
  <si>
    <t>Хянаж хүлээн авсан байгууллагын нэр</t>
  </si>
  <si>
    <t xml:space="preserve">Сар, өдөр </t>
  </si>
  <si>
    <t>Гарын үсэг</t>
  </si>
  <si>
    <t>сарын</t>
  </si>
  <si>
    <t>өдөр</t>
  </si>
  <si>
    <r>
      <t xml:space="preserve">Захирал </t>
    </r>
    <r>
      <rPr>
        <sz val="11"/>
        <rFont val="Arial"/>
        <family val="2"/>
      </rPr>
      <t/>
    </r>
  </si>
  <si>
    <t>ерөнхий нягтлан бодогч</t>
  </si>
  <si>
    <t xml:space="preserve">ажиллагааны үр дүн, санхүүгийн байдлыг “Нягтлан бодох бүртгэлийн тухай” хуулийн  </t>
  </si>
  <si>
    <t xml:space="preserve">Бүх ажил гүйлгээ бодитоор гарсан бөгөөд холбогдох анхан шатны баримтыг  </t>
  </si>
  <si>
    <t>үндэслэн нягтлан бодох бүртгэл, санхүүгийн тайланд үнэн зөв тусгасан</t>
  </si>
  <si>
    <t>Санхүүгийн тайланд тусгагдсан бүх тооцоолол үнэн зөв хийгдсэн</t>
  </si>
  <si>
    <t xml:space="preserve">Аж ахуйн нэгжийн үйл ажиллагааны эдийн засаг, санхүүгийн бүхий л үйл </t>
  </si>
  <si>
    <t>явцыг иж бүрэн хамарсан</t>
  </si>
  <si>
    <t xml:space="preserve">Тайлант үеийн үр дүнд өмнөх оны ажил гүйлгээнээс шилжин тусгагдаагүй, </t>
  </si>
  <si>
    <t>мөн тайлант оны ажил гүйлгээнээс орхигдсон зүйл байхгүй</t>
  </si>
  <si>
    <t xml:space="preserve">Бүх хөрөнгө, авлага, өр төлбөр, орлого, зардлыг холбогдох Санхүүгийн  </t>
  </si>
  <si>
    <t>тайлагналын олон улсын стандартын дагуу үнэн зөв тусгасан</t>
  </si>
  <si>
    <t xml:space="preserve">Энэ тайланд тусгагдсан бүхий л зүйл манай байгууллагын албан ёсны өмчлөлд </t>
  </si>
  <si>
    <t>байдаг бөгөөд орхигдсон зүйл үгүй болно.</t>
  </si>
  <si>
    <t>САНХҮҮГИЙН БАЙДЛЫН ТАЙЛАН</t>
  </si>
  <si>
    <t>/төгрөгөөр/</t>
  </si>
  <si>
    <t>Мөрийн
дугаар</t>
  </si>
  <si>
    <t>ХӨРӨНГӨ</t>
  </si>
  <si>
    <t>Татвар, НДШ – ийн авлага</t>
  </si>
  <si>
    <t>1.2.9</t>
  </si>
  <si>
    <t>ӨР ТӨЛБӨР БА ЭЗДИЙН ӨМЧ</t>
  </si>
  <si>
    <t>НДШ - ийн өглөг</t>
  </si>
  <si>
    <t>Ногдол ашгийн өглөг</t>
  </si>
  <si>
    <t>Бусад богино хугацаат өр төлбөр</t>
  </si>
  <si>
    <t>Борлуулах зорилгоор эзэмшиж буй эргэлтийн бус хөрөнгө (борлуулах бүлэг хөрөнгө) - нд хамаарах өр төлбөр</t>
  </si>
  <si>
    <t>2.1.1.12</t>
  </si>
  <si>
    <t>2.1.2.5</t>
  </si>
  <si>
    <r>
      <rPr>
        <b/>
        <sz val="9.5"/>
        <rFont val="Times New Roman"/>
        <family val="1"/>
      </rPr>
      <t>ОРЛОГЫН ДЭЛГЭРЭНГҮЙ ТАЙЛАН</t>
    </r>
  </si>
  <si>
    <t>Борлуулалтын орлого (цэвэр)</t>
  </si>
  <si>
    <r>
      <t xml:space="preserve">Нийт ашиг </t>
    </r>
    <r>
      <rPr>
        <sz val="10"/>
        <rFont val="Times New Roman"/>
        <family val="1"/>
      </rPr>
      <t xml:space="preserve">( </t>
    </r>
    <r>
      <rPr>
        <b/>
        <sz val="10"/>
        <rFont val="Times New Roman"/>
        <family val="1"/>
      </rPr>
      <t>алдагдал</t>
    </r>
    <r>
      <rPr>
        <sz val="10"/>
        <rFont val="Times New Roman"/>
        <family val="1"/>
      </rPr>
      <t>)</t>
    </r>
  </si>
  <si>
    <t>Бусад ашиг ( алдагдал)</t>
  </si>
  <si>
    <r>
      <t xml:space="preserve">Татвар төлөхийн өмнөх ашиг </t>
    </r>
    <r>
      <rPr>
        <sz val="10"/>
        <rFont val="Times New Roman"/>
        <family val="1"/>
      </rPr>
      <t xml:space="preserve">( </t>
    </r>
    <r>
      <rPr>
        <b/>
        <sz val="10"/>
        <rFont val="Times New Roman"/>
        <family val="1"/>
      </rPr>
      <t>алдагдал</t>
    </r>
    <r>
      <rPr>
        <sz val="10"/>
        <rFont val="Times New Roman"/>
        <family val="1"/>
      </rPr>
      <t>)</t>
    </r>
  </si>
  <si>
    <t>Орлогын татварын зардал</t>
  </si>
  <si>
    <t>Тайлант үеийн цэвэр ашиг ( алдагдал)</t>
  </si>
  <si>
    <t>Гадаад валютын хөрвүүлэлтийн зөрүү</t>
  </si>
  <si>
    <t>ӨМЧИЙН ӨӨРЧЛӨЛТИЙН ТАЙЛАН</t>
  </si>
  <si>
    <t>ҮЗҮҮЛЭЛТ</t>
  </si>
  <si>
    <t>Өмч</t>
  </si>
  <si>
    <t>Халаасны
хувьцаа</t>
  </si>
  <si>
    <t>Нэмж
төлөгдсөн
капитал</t>
  </si>
  <si>
    <t>Гадаад валютын
хөрвүүлэлтийн
нөөц</t>
  </si>
  <si>
    <t>Хуримтлагдсан
ашиг</t>
  </si>
  <si>
    <t>Нийт
дүн</t>
  </si>
  <si>
    <t>Нягтлан бодох бүртгэлийн бодлогын өөрчлөлтийн нөлөө, алдааны залруулга</t>
  </si>
  <si>
    <t>Залруулсан үлдэгдэл</t>
  </si>
  <si>
    <t>Өмчид гарсан өөрчлөлт</t>
  </si>
  <si>
    <t>Зарласан ногдол ашиг</t>
  </si>
  <si>
    <t>Дахин үнэлгээний нэмэгдлийн хэрэгжсэн дүн</t>
  </si>
  <si>
    <t xml:space="preserve">Захирал  </t>
  </si>
  <si>
    <t xml:space="preserve">Ерөнхий нягтлан бодогч   </t>
  </si>
  <si>
    <t>МӨНГӨН ГҮЙЛГЭЭНИЙ ТАЙЛАН</t>
  </si>
  <si>
    <t>Үндсэн үйл ажиллагааны мөнгөн гүйлгээ</t>
  </si>
  <si>
    <t>Мөнгөн орлогын дүн (+)</t>
  </si>
  <si>
    <t>Бараа борлуулсан, үйлчилгээ үзүүлсний орлого</t>
  </si>
  <si>
    <t>Буцаан авсан албан татвар</t>
  </si>
  <si>
    <t>Татаас, санхүүжилтийн орлого</t>
  </si>
  <si>
    <t>Бусад мөнгөн орлого</t>
  </si>
  <si>
    <t>Мөнгөн зарлагын дүн (-)</t>
  </si>
  <si>
    <t>Ажиллагчдад төлсөн</t>
  </si>
  <si>
    <t>Нийгмийн даатгалын байгууллагад төлсөн</t>
  </si>
  <si>
    <t>Бараа материал худалдан авахад төлсөн</t>
  </si>
  <si>
    <t>Ашиглалтын зардалд төлсөн</t>
  </si>
  <si>
    <t>Түлш шатахуун, тээврийн хөлс, сэлбэг хэрэгсэлд төлсөн</t>
  </si>
  <si>
    <t>Хүүний төлбөрт төлсөн</t>
  </si>
  <si>
    <t>Татварын байгууллагад төлсөн</t>
  </si>
  <si>
    <t>Даатгалын төлбөрт төлсөн</t>
  </si>
  <si>
    <t>Бусад мөнгөн зарлага</t>
  </si>
  <si>
    <t>Үндсэн үйл ажиллагааны цэвэр мөнгөн гүйлгээний дүн</t>
  </si>
  <si>
    <t>Хөрөнгө оруулалтын үйл ажиллагааны мөнгөн гүйлгээ</t>
  </si>
  <si>
    <t>Үндсэн хөрөнгө борлуулсны орлого</t>
  </si>
  <si>
    <t>Хөрөнгө оруулалт борлуулсны орлого</t>
  </si>
  <si>
    <t>Бусад урт хугацаат хөрөнгө борлуулсны орлого</t>
  </si>
  <si>
    <t>Бусдад олгосон зээл, мөнгөн урьдчилгааны буцаан төлөлт</t>
  </si>
  <si>
    <t>Хүлээн авсан хүүний орлого</t>
  </si>
  <si>
    <t>Хүлээн авсан ногдол ашиг</t>
  </si>
  <si>
    <t>Үндсэн хөрөнгө олж эзэмшихэд төлсөн</t>
  </si>
  <si>
    <t>Биет бус хөрөнгө олж эзэмшихэд төлсөн</t>
  </si>
  <si>
    <t>Хөрөнгө оруулалт олж эзэмшихэд төлсөн</t>
  </si>
  <si>
    <t>Бусад урт хугацаат хөрөнгө олж эзэмшихэд төлсөн</t>
  </si>
  <si>
    <t>Бусдад олгосон зээл болон урьдчилгаа</t>
  </si>
  <si>
    <t>Хөрөнгө оруулалтын үйл ажиллагааны цэвэр мөнгөн гүйлгээний дүн</t>
  </si>
  <si>
    <t>Санхүүгийн үйл ажиллагааны мөнгөн гүйлгээ</t>
  </si>
  <si>
    <t>Зээл авсан, өрийн үнэт цаас гаргаснаас хүлээн авсан</t>
  </si>
  <si>
    <t>Хувьцаа болон өмчийн бусад үнэт цаас гаргаснаас хүлээн авсан</t>
  </si>
  <si>
    <t>Төрөл бүрийн хандив</t>
  </si>
  <si>
    <t>Зээл, өрийн үнэт цаасны төлбөрт төлсөн мөнгө</t>
  </si>
  <si>
    <t>Санхүүгийн түрээсийн өглөгт төлсөн</t>
  </si>
  <si>
    <t>Хувьцаа буцаан худалдаж авахад төлсөн</t>
  </si>
  <si>
    <t>Төлсөн ногдол ашиг</t>
  </si>
  <si>
    <t>Санхүүгийн үйл ажиллагааны цэвэр мөнгөн гүйлгээний дүн</t>
  </si>
  <si>
    <t>Бүх цэвэр мөнгөн гүйлгээ</t>
  </si>
  <si>
    <t>Мөнгө, түүнтэй адилтгах хөрөнгийн эхний үлдэгдэл</t>
  </si>
  <si>
    <t>Мөнгө, түүнтэй адилтгах хөрөнгийн эцсийн үлдэгдэл</t>
  </si>
  <si>
    <t>Захирал  ......................................</t>
  </si>
  <si>
    <t>Ерөнхий нягтлан бодогч   ..............................</t>
  </si>
  <si>
    <t>4</t>
  </si>
  <si>
    <t>Валютын ханшийн зөрүү</t>
  </si>
  <si>
    <t>4.1</t>
  </si>
  <si>
    <t>Хөрөнгийн дахин
үнэлгээний
нэмэгдэл</t>
  </si>
  <si>
    <t xml:space="preserve">   Эрхийн шимтгэл, хураамж, төлбөрийн орлого</t>
  </si>
  <si>
    <t xml:space="preserve">   Даатгалын нөхвөрөөс хүлээн авсан мөнгө</t>
  </si>
  <si>
    <t>- ИЙН</t>
  </si>
  <si>
    <t xml:space="preserve"> оны</t>
  </si>
  <si>
    <t xml:space="preserve">31 -ны өдрөөр тасалбар болгон гаргасан санхүүгийн тайланд тайлант хугацааны үйл </t>
  </si>
  <si>
    <r>
      <t xml:space="preserve">Захирал </t>
    </r>
    <r>
      <rPr>
        <sz val="10"/>
        <rFont val="Lucida Console"/>
        <family val="3"/>
      </rPr>
      <t xml:space="preserve"> </t>
    </r>
  </si>
  <si>
    <r>
      <t xml:space="preserve">Ерөнхий нягтлан бодогч </t>
    </r>
    <r>
      <rPr>
        <sz val="10"/>
        <rFont val="Lucida Console"/>
        <family val="3"/>
      </rPr>
      <t xml:space="preserve">  </t>
    </r>
  </si>
  <si>
    <t xml:space="preserve">            Валютын зөрүүний орлого</t>
  </si>
  <si>
    <t xml:space="preserve">            Валютын зөрүүний алдагдал</t>
  </si>
  <si>
    <t>Валютын зөрүүний орлого</t>
  </si>
  <si>
    <t>2021 оны 12 -р сарын 31 - ний үлдэгдэл</t>
  </si>
  <si>
    <t xml:space="preserve">Сангийн сайдын 2017 оны </t>
  </si>
  <si>
    <t>361 дугаар тушаалын</t>
  </si>
  <si>
    <t>18.1 дэх заалтын дагуу үнэн зөв, бүрэн тусгасан болохыг баталж байна. Үүнд:</t>
  </si>
  <si>
    <t>2022 оны 12-р сарын 31</t>
  </si>
  <si>
    <t>2022 оны 12 -р сарын 31 - ний үлдэгдэл</t>
  </si>
  <si>
    <t>-ийн</t>
  </si>
  <si>
    <t>Захирал  .............................</t>
  </si>
  <si>
    <t>Сэлэнгэ аймаг, Сайхан сум 1-р баг, Үйлдвэрийн район</t>
  </si>
  <si>
    <t>7036-8151</t>
  </si>
  <si>
    <t>"Цемент шохой" ТӨХК-ийн</t>
  </si>
  <si>
    <t>Л.Наранбаатар</t>
  </si>
  <si>
    <t>(Л.Наранбаатар)</t>
  </si>
  <si>
    <t>Урт хугацаат өр төлбөр</t>
  </si>
  <si>
    <t>Урт хугацаат зээл</t>
  </si>
  <si>
    <t>Хойшлогдсон татварын өр</t>
  </si>
  <si>
    <t>Бусад урт хугацаат өр төлбөр</t>
  </si>
  <si>
    <t>Урт хугацаат өр төлбөрийн дүн</t>
  </si>
  <si>
    <t>Өр төлбөрийн нийт дүн</t>
  </si>
  <si>
    <t>Эздийн өмч</t>
  </si>
  <si>
    <t>Халаасны хувьцаа</t>
  </si>
  <si>
    <t>Нэмж төлөгдсөн капитал</t>
  </si>
  <si>
    <t>Хөрөнгийн дахин үнэлгээний нэмэгдэл</t>
  </si>
  <si>
    <t>Гадаад валютын хөрвүүлэлтийн нөөц</t>
  </si>
  <si>
    <t>Хуримтлагдсан ашиг</t>
  </si>
  <si>
    <t>Эздийн өмчийн дүн</t>
  </si>
  <si>
    <t>ӨР ТӨЛБӨР БА ЭЗДИЙН ӨМЧИЙН ДҮН</t>
  </si>
  <si>
    <t>Өмч: - төрийн</t>
  </si>
  <si>
    <t>- хувийн</t>
  </si>
  <si>
    <t>- хувьцаат</t>
  </si>
  <si>
    <t xml:space="preserve">            бодит байдлын тухай мэдэгдэл</t>
  </si>
  <si>
    <t xml:space="preserve">          2022 оны санхүүгийн тайлангийн </t>
  </si>
  <si>
    <t xml:space="preserve"> ОНЫ 2-Р УЛИРЛЫН</t>
  </si>
  <si>
    <t>М.Оюунтуяа</t>
  </si>
  <si>
    <t xml:space="preserve"> бид манай аж ахуйн нэгжийн 2023  оны 06 сарын</t>
  </si>
  <si>
    <t>(М.Оюунтуяа)</t>
  </si>
  <si>
    <t>2023 оны 06 сарын 30 өдөр</t>
  </si>
  <si>
    <t>2023 оны 06-р сарын 30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</si>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</sst>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_);\(#,##0.0\)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_-* #,##0_₮_-;\-* #,##0_₮_-;_-* &quot;-&quot;_₮_-;_-@_-"/>
    <numFmt numFmtId="170" formatCode="yyyy/m/d&quot;  &quot;h\:mm\:ss\ AM/PM"/>
    <numFmt numFmtId="171" formatCode="_-* #,##0.00_₮_-;\-* #,##0.00_₮_-;_-* &quot;-&quot;??_₮_-;_-@_-"/>
    <numFmt numFmtId="172" formatCode="_-* #,##0.00&quot;₮&quot;_-;\-* #,##0.00&quot;₮&quot;_-;_-* &quot;-&quot;??&quot;₮&quot;_-;_-@_-"/>
    <numFmt numFmtId="173" formatCode="0.0"/>
    <numFmt numFmtId="174" formatCode="m/d/yy"/>
    <numFmt numFmtId="175" formatCode="_-&quot;$&quot;* #,##0.00_-;\-&quot;$&quot;* #,##0.00_-;_-&quot;$&quot;* &quot;-&quot;??_-;_-@_-"/>
    <numFmt numFmtId="176" formatCode="_-&quot;£&quot;* #,##0.00_-;\-&quot;£&quot;* #,##0.00_-;_-&quot;£&quot;* &quot;-&quot;??_-;_-@_-"/>
    <numFmt numFmtId="177" formatCode="_-&quot;£&quot;* #,##0_-;\-&quot;£&quot;* #,##0_-;_-&quot;£&quot;* &quot;-&quot;_-;_-@_-"/>
    <numFmt numFmtId="178" formatCode="[$-409]d\-mmm\-yy;@"/>
    <numFmt numFmtId="179" formatCode="[$-409]h:mm:ss\ AM/PM"/>
    <numFmt numFmtId="180" formatCode="_(* #,##0.00_);_(* \(#,##0.00\);_(* &quot;-&quot;_);_(@_)"/>
    <numFmt numFmtId="181" formatCode="[$-409]dd\-mmm\-yy;@"/>
    <numFmt numFmtId="182" formatCode="_([$€-2]* #,##0.00_);_([$€-2]* \(#,##0.00\);_([$€-2]* &quot;-&quot;??_)"/>
    <numFmt numFmtId="183" formatCode="[$-409]mmm\-yy;@"/>
    <numFmt numFmtId="184" formatCode="[$-409]d\-mmm;@"/>
    <numFmt numFmtId="185" formatCode="_(* #,##0.00_);[Red]_(* \(#,##0.00\);_(* &quot;-&quot;??_);_(@_)"/>
    <numFmt numFmtId="186" formatCode="0000"/>
  </numFmts>
  <fonts count="10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 Mon"/>
      <family val="2"/>
    </font>
    <font>
      <sz val="10"/>
      <name val="Arial"/>
      <family val="2"/>
    </font>
    <font>
      <sz val="12"/>
      <name val="Tms Rmn"/>
    </font>
    <font>
      <sz val="12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2"/>
      <name val="宋体"/>
      <charset val="134"/>
    </font>
    <font>
      <sz val="12"/>
      <name val="宋体"/>
      <family val="2"/>
      <charset val="134"/>
    </font>
    <font>
      <sz val="11"/>
      <color indexed="8"/>
      <name val="宋体"/>
      <family val="2"/>
      <charset val="134"/>
    </font>
    <font>
      <b/>
      <sz val="18"/>
      <color indexed="62"/>
      <name val="Cambri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indexed="20"/>
      <name val="Calibri"/>
      <family val="2"/>
    </font>
    <font>
      <b/>
      <sz val="11"/>
      <color rgb="FFFA7D00"/>
      <name val="Calibri"/>
      <family val="2"/>
      <charset val="1"/>
      <scheme val="minor"/>
    </font>
    <font>
      <b/>
      <sz val="11"/>
      <color indexed="52"/>
      <name val="Calibri"/>
      <family val="2"/>
    </font>
    <font>
      <b/>
      <sz val="11"/>
      <color theme="0"/>
      <name val="Calibri"/>
      <family val="2"/>
      <charset val="1"/>
      <scheme val="minor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0"/>
      <color theme="1"/>
      <name val="Arial Unicode MS"/>
      <family val="2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1"/>
      <scheme val="minor"/>
    </font>
    <font>
      <i/>
      <sz val="11"/>
      <color indexed="23"/>
      <name val="Calibri"/>
      <family val="2"/>
    </font>
    <font>
      <sz val="11"/>
      <color rgb="FF006100"/>
      <name val="Calibri"/>
      <family val="2"/>
      <charset val="1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charset val="1"/>
      <scheme val="minor"/>
    </font>
    <font>
      <b/>
      <sz val="15"/>
      <color indexed="56"/>
      <name val="Calibri"/>
      <family val="2"/>
    </font>
    <font>
      <b/>
      <sz val="13"/>
      <color theme="3"/>
      <name val="Calibri"/>
      <family val="2"/>
      <charset val="1"/>
      <scheme val="minor"/>
    </font>
    <font>
      <b/>
      <sz val="13"/>
      <color indexed="56"/>
      <name val="Calibri"/>
      <family val="2"/>
    </font>
    <font>
      <b/>
      <sz val="11"/>
      <color theme="3"/>
      <name val="Calibri"/>
      <family val="2"/>
      <charset val="1"/>
      <scheme val="minor"/>
    </font>
    <font>
      <b/>
      <sz val="11"/>
      <color indexed="56"/>
      <name val="Calibri"/>
      <family val="2"/>
    </font>
    <font>
      <sz val="11"/>
      <color rgb="FF3F3F76"/>
      <name val="Calibri"/>
      <family val="2"/>
      <charset val="1"/>
      <scheme val="minor"/>
    </font>
    <font>
      <sz val="11"/>
      <color indexed="62"/>
      <name val="Calibri"/>
      <family val="2"/>
    </font>
    <font>
      <sz val="11"/>
      <color rgb="FFFA7D00"/>
      <name val="Calibri"/>
      <family val="2"/>
      <charset val="1"/>
      <scheme val="minor"/>
    </font>
    <font>
      <sz val="11"/>
      <color indexed="52"/>
      <name val="Calibri"/>
      <family val="2"/>
    </font>
    <font>
      <sz val="11"/>
      <color rgb="FF9C6500"/>
      <name val="Calibri"/>
      <family val="2"/>
      <charset val="1"/>
      <scheme val="minor"/>
    </font>
    <font>
      <sz val="11"/>
      <color indexed="60"/>
      <name val="Calibri"/>
      <family val="2"/>
    </font>
    <font>
      <b/>
      <sz val="11"/>
      <color rgb="FF3F3F3F"/>
      <name val="Calibri"/>
      <family val="2"/>
      <charset val="1"/>
      <scheme val="minor"/>
    </font>
    <font>
      <b/>
      <sz val="11"/>
      <color indexed="63"/>
      <name val="Calibri"/>
      <family val="2"/>
    </font>
    <font>
      <b/>
      <sz val="18"/>
      <color theme="3"/>
      <name val="Cambria"/>
      <family val="2"/>
      <charset val="1"/>
      <scheme val="major"/>
    </font>
    <font>
      <b/>
      <sz val="18"/>
      <color indexed="56"/>
      <name val="Cambria"/>
      <family val="2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indexed="10"/>
      <name val="Calibri"/>
      <family val="2"/>
    </font>
    <font>
      <sz val="10"/>
      <name val="MS Sans Serif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.5"/>
      <name val="Times New Roman"/>
      <family val="1"/>
    </font>
    <font>
      <sz val="10"/>
      <name val="Book Antiqua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.5"/>
      <name val="Arial"/>
      <family val="2"/>
    </font>
    <font>
      <sz val="10.5"/>
      <name val="Lucida Console"/>
      <family val="3"/>
    </font>
    <font>
      <b/>
      <sz val="10"/>
      <color rgb="FFFF0000"/>
      <name val="Times New Roman"/>
      <family val="1"/>
    </font>
    <font>
      <b/>
      <sz val="10"/>
      <color indexed="9"/>
      <name val="Times New Roman"/>
      <family val="1"/>
    </font>
    <font>
      <sz val="11"/>
      <name val="Arial"/>
      <family val="2"/>
    </font>
    <font>
      <b/>
      <sz val="10"/>
      <color rgb="FF000000"/>
      <name val="Times New Roman"/>
      <family val="1"/>
    </font>
    <font>
      <sz val="11"/>
      <color indexed="8"/>
      <name val="宋体"/>
      <charset val="134"/>
    </font>
    <font>
      <u/>
      <sz val="10"/>
      <color indexed="12"/>
      <name val="Arial"/>
      <family val="2"/>
      <charset val="204"/>
    </font>
    <font>
      <u/>
      <sz val="10"/>
      <color rgb="FF000000"/>
      <name val="Times New Roman"/>
      <family val="1"/>
    </font>
    <font>
      <sz val="10"/>
      <name val="Lucida Console"/>
      <family val="3"/>
    </font>
    <font>
      <sz val="10"/>
      <color rgb="FF000000"/>
      <name val="Calibri"/>
      <family val="2"/>
    </font>
    <font>
      <sz val="10"/>
      <name val="Arial Mon"/>
      <family val="2"/>
    </font>
    <font>
      <sz val="10"/>
      <color rgb="FF000000"/>
      <name val="Arial Mon"/>
      <family val="2"/>
    </font>
    <font>
      <sz val="11"/>
      <color theme="1"/>
      <name val="Arial"/>
      <family val="2"/>
    </font>
    <font>
      <sz val="11"/>
      <color theme="1"/>
      <name val="Helvatica"/>
      <family val="2"/>
    </font>
    <font>
      <u/>
      <sz val="10"/>
      <color theme="10"/>
      <name val="Arial"/>
      <family val="2"/>
    </font>
    <font>
      <b/>
      <u/>
      <sz val="11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989">
    <xf numFmtId="0" fontId="0" fillId="0" borderId="0"/>
    <xf numFmtId="43" fontId="9" fillId="0" borderId="0" quotePrefix="1" applyFont="0" applyFill="0" applyBorder="0" applyAlignment="0">
      <protection locked="0"/>
    </xf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7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7" fillId="10" borderId="0" applyNumberFormat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2" fillId="0" borderId="0"/>
    <xf numFmtId="0" fontId="15" fillId="0" borderId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44" fontId="1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>
      <alignment vertical="center"/>
    </xf>
    <xf numFmtId="0" fontId="21" fillId="0" borderId="0">
      <alignment vertical="center"/>
    </xf>
    <xf numFmtId="0" fontId="10" fillId="0" borderId="0"/>
    <xf numFmtId="0" fontId="20" fillId="0" borderId="0">
      <alignment vertical="center"/>
    </xf>
    <xf numFmtId="0" fontId="21" fillId="0" borderId="0">
      <alignment vertical="center"/>
    </xf>
    <xf numFmtId="0" fontId="12" fillId="0" borderId="0"/>
    <xf numFmtId="0" fontId="22" fillId="0" borderId="0"/>
    <xf numFmtId="0" fontId="15" fillId="0" borderId="0"/>
    <xf numFmtId="0" fontId="10" fillId="0" borderId="0"/>
    <xf numFmtId="0" fontId="12" fillId="0" borderId="0"/>
    <xf numFmtId="9" fontId="1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quotePrefix="1" applyFont="0" applyFill="0" applyBorder="0" applyAlignment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7" fillId="22" borderId="0" applyNumberFormat="0" applyBorder="0" applyAlignment="0" applyProtection="0"/>
    <xf numFmtId="0" fontId="16" fillId="45" borderId="0" applyNumberFormat="0" applyBorder="0" applyAlignment="0" applyProtection="0"/>
    <xf numFmtId="0" fontId="27" fillId="26" borderId="0" applyNumberFormat="0" applyBorder="0" applyAlignment="0" applyProtection="0"/>
    <xf numFmtId="0" fontId="16" fillId="46" borderId="0" applyNumberFormat="0" applyBorder="0" applyAlignment="0" applyProtection="0"/>
    <xf numFmtId="0" fontId="27" fillId="30" borderId="0" applyNumberFormat="0" applyBorder="0" applyAlignment="0" applyProtection="0"/>
    <xf numFmtId="0" fontId="16" fillId="47" borderId="0" applyNumberFormat="0" applyBorder="0" applyAlignment="0" applyProtection="0"/>
    <xf numFmtId="0" fontId="27" fillId="34" borderId="0" applyNumberFormat="0" applyBorder="0" applyAlignment="0" applyProtection="0"/>
    <xf numFmtId="0" fontId="16" fillId="48" borderId="0" applyNumberFormat="0" applyBorder="0" applyAlignment="0" applyProtection="0"/>
    <xf numFmtId="0" fontId="27" fillId="38" borderId="0" applyNumberFormat="0" applyBorder="0" applyAlignment="0" applyProtection="0"/>
    <xf numFmtId="0" fontId="16" fillId="49" borderId="0" applyNumberFormat="0" applyBorder="0" applyAlignment="0" applyProtection="0"/>
    <xf numFmtId="0" fontId="27" fillId="42" borderId="0" applyNumberFormat="0" applyBorder="0" applyAlignment="0" applyProtection="0"/>
    <xf numFmtId="0" fontId="16" fillId="50" borderId="0" applyNumberFormat="0" applyBorder="0" applyAlignment="0" applyProtection="0"/>
    <xf numFmtId="0" fontId="27" fillId="23" borderId="0" applyNumberFormat="0" applyBorder="0" applyAlignment="0" applyProtection="0"/>
    <xf numFmtId="0" fontId="16" fillId="51" borderId="0" applyNumberFormat="0" applyBorder="0" applyAlignment="0" applyProtection="0"/>
    <xf numFmtId="0" fontId="27" fillId="27" borderId="0" applyNumberFormat="0" applyBorder="0" applyAlignment="0" applyProtection="0"/>
    <xf numFmtId="0" fontId="16" fillId="52" borderId="0" applyNumberFormat="0" applyBorder="0" applyAlignment="0" applyProtection="0"/>
    <xf numFmtId="0" fontId="27" fillId="31" borderId="0" applyNumberFormat="0" applyBorder="0" applyAlignment="0" applyProtection="0"/>
    <xf numFmtId="0" fontId="16" fillId="53" borderId="0" applyNumberFormat="0" applyBorder="0" applyAlignment="0" applyProtection="0"/>
    <xf numFmtId="0" fontId="27" fillId="35" borderId="0" applyNumberFormat="0" applyBorder="0" applyAlignment="0" applyProtection="0"/>
    <xf numFmtId="0" fontId="16" fillId="48" borderId="0" applyNumberFormat="0" applyBorder="0" applyAlignment="0" applyProtection="0"/>
    <xf numFmtId="0" fontId="27" fillId="39" borderId="0" applyNumberFormat="0" applyBorder="0" applyAlignment="0" applyProtection="0"/>
    <xf numFmtId="0" fontId="16" fillId="51" borderId="0" applyNumberFormat="0" applyBorder="0" applyAlignment="0" applyProtection="0"/>
    <xf numFmtId="0" fontId="27" fillId="43" borderId="0" applyNumberFormat="0" applyBorder="0" applyAlignment="0" applyProtection="0"/>
    <xf numFmtId="0" fontId="16" fillId="54" borderId="0" applyNumberFormat="0" applyBorder="0" applyAlignment="0" applyProtection="0"/>
    <xf numFmtId="0" fontId="28" fillId="24" borderId="0" applyNumberFormat="0" applyBorder="0" applyAlignment="0" applyProtection="0"/>
    <xf numFmtId="0" fontId="17" fillId="55" borderId="0" applyNumberFormat="0" applyBorder="0" applyAlignment="0" applyProtection="0"/>
    <xf numFmtId="0" fontId="28" fillId="28" borderId="0" applyNumberFormat="0" applyBorder="0" applyAlignment="0" applyProtection="0"/>
    <xf numFmtId="0" fontId="17" fillId="52" borderId="0" applyNumberFormat="0" applyBorder="0" applyAlignment="0" applyProtection="0"/>
    <xf numFmtId="0" fontId="28" fillId="32" borderId="0" applyNumberFormat="0" applyBorder="0" applyAlignment="0" applyProtection="0"/>
    <xf numFmtId="0" fontId="17" fillId="53" borderId="0" applyNumberFormat="0" applyBorder="0" applyAlignment="0" applyProtection="0"/>
    <xf numFmtId="0" fontId="28" fillId="36" borderId="0" applyNumberFormat="0" applyBorder="0" applyAlignment="0" applyProtection="0"/>
    <xf numFmtId="0" fontId="17" fillId="56" borderId="0" applyNumberFormat="0" applyBorder="0" applyAlignment="0" applyProtection="0"/>
    <xf numFmtId="0" fontId="28" fillId="40" borderId="0" applyNumberFormat="0" applyBorder="0" applyAlignment="0" applyProtection="0"/>
    <xf numFmtId="0" fontId="17" fillId="57" borderId="0" applyNumberFormat="0" applyBorder="0" applyAlignment="0" applyProtection="0"/>
    <xf numFmtId="0" fontId="28" fillId="44" borderId="0" applyNumberFormat="0" applyBorder="0" applyAlignment="0" applyProtection="0"/>
    <xf numFmtId="0" fontId="17" fillId="58" borderId="0" applyNumberFormat="0" applyBorder="0" applyAlignment="0" applyProtection="0"/>
    <xf numFmtId="0" fontId="28" fillId="21" borderId="0" applyNumberFormat="0" applyBorder="0" applyAlignment="0" applyProtection="0"/>
    <xf numFmtId="0" fontId="17" fillId="59" borderId="0" applyNumberFormat="0" applyBorder="0" applyAlignment="0" applyProtection="0"/>
    <xf numFmtId="0" fontId="28" fillId="25" borderId="0" applyNumberFormat="0" applyBorder="0" applyAlignment="0" applyProtection="0"/>
    <xf numFmtId="0" fontId="17" fillId="60" borderId="0" applyNumberFormat="0" applyBorder="0" applyAlignment="0" applyProtection="0"/>
    <xf numFmtId="0" fontId="28" fillId="29" borderId="0" applyNumberFormat="0" applyBorder="0" applyAlignment="0" applyProtection="0"/>
    <xf numFmtId="0" fontId="17" fillId="61" borderId="0" applyNumberFormat="0" applyBorder="0" applyAlignment="0" applyProtection="0"/>
    <xf numFmtId="0" fontId="28" fillId="33" borderId="0" applyNumberFormat="0" applyBorder="0" applyAlignment="0" applyProtection="0"/>
    <xf numFmtId="0" fontId="17" fillId="56" borderId="0" applyNumberFormat="0" applyBorder="0" applyAlignment="0" applyProtection="0"/>
    <xf numFmtId="0" fontId="28" fillId="37" borderId="0" applyNumberFormat="0" applyBorder="0" applyAlignment="0" applyProtection="0"/>
    <xf numFmtId="0" fontId="17" fillId="57" borderId="0" applyNumberFormat="0" applyBorder="0" applyAlignment="0" applyProtection="0"/>
    <xf numFmtId="0" fontId="28" fillId="41" borderId="0" applyNumberFormat="0" applyBorder="0" applyAlignment="0" applyProtection="0"/>
    <xf numFmtId="0" fontId="17" fillId="62" borderId="0" applyNumberFormat="0" applyBorder="0" applyAlignment="0" applyProtection="0"/>
    <xf numFmtId="0" fontId="29" fillId="15" borderId="0" applyNumberFormat="0" applyBorder="0" applyAlignment="0" applyProtection="0"/>
    <xf numFmtId="0" fontId="30" fillId="46" borderId="0" applyNumberFormat="0" applyBorder="0" applyAlignment="0" applyProtection="0"/>
    <xf numFmtId="0" fontId="31" fillId="18" borderId="6" applyNumberFormat="0" applyAlignment="0" applyProtection="0"/>
    <xf numFmtId="0" fontId="32" fillId="63" borderId="12" applyNumberFormat="0" applyAlignment="0" applyProtection="0"/>
    <xf numFmtId="0" fontId="33" fillId="19" borderId="9" applyNumberFormat="0" applyAlignment="0" applyProtection="0"/>
    <xf numFmtId="0" fontId="34" fillId="64" borderId="13" applyNumberFormat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4" borderId="0" applyNumberFormat="0" applyBorder="0" applyAlignment="0" applyProtection="0"/>
    <xf numFmtId="0" fontId="41" fillId="47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14" applyNumberFormat="0" applyFill="0" applyAlignment="0" applyProtection="0"/>
    <xf numFmtId="0" fontId="44" fillId="0" borderId="4" applyNumberFormat="0" applyFill="0" applyAlignment="0" applyProtection="0"/>
    <xf numFmtId="0" fontId="45" fillId="0" borderId="15" applyNumberFormat="0" applyFill="0" applyAlignment="0" applyProtection="0"/>
    <xf numFmtId="0" fontId="46" fillId="0" borderId="5" applyNumberFormat="0" applyFill="0" applyAlignment="0" applyProtection="0"/>
    <xf numFmtId="0" fontId="47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8" fillId="17" borderId="6" applyNumberFormat="0" applyAlignment="0" applyProtection="0"/>
    <xf numFmtId="0" fontId="49" fillId="50" borderId="12" applyNumberFormat="0" applyAlignment="0" applyProtection="0"/>
    <xf numFmtId="0" fontId="50" fillId="0" borderId="8" applyNumberFormat="0" applyFill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53" fillId="65" borderId="0" applyNumberFormat="0" applyBorder="0" applyAlignment="0" applyProtection="0"/>
    <xf numFmtId="0" fontId="27" fillId="0" borderId="0"/>
    <xf numFmtId="0" fontId="15" fillId="0" borderId="0"/>
    <xf numFmtId="0" fontId="15" fillId="0" borderId="0"/>
    <xf numFmtId="0" fontId="8" fillId="0" borderId="0"/>
    <xf numFmtId="0" fontId="27" fillId="0" borderId="0"/>
    <xf numFmtId="0" fontId="9" fillId="0" borderId="0"/>
    <xf numFmtId="0" fontId="8" fillId="20" borderId="10" applyNumberFormat="0" applyFont="0" applyAlignment="0" applyProtection="0"/>
    <xf numFmtId="0" fontId="27" fillId="20" borderId="10" applyNumberFormat="0" applyFont="0" applyAlignment="0" applyProtection="0"/>
    <xf numFmtId="0" fontId="9" fillId="66" borderId="18" applyNumberFormat="0" applyFont="0" applyAlignment="0" applyProtection="0"/>
    <xf numFmtId="0" fontId="54" fillId="18" borderId="7" applyNumberFormat="0" applyAlignment="0" applyProtection="0"/>
    <xf numFmtId="0" fontId="55" fillId="63" borderId="19" applyNumberFormat="0" applyAlignment="0" applyProtection="0"/>
    <xf numFmtId="9" fontId="1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1" applyNumberFormat="0" applyFill="0" applyAlignment="0" applyProtection="0"/>
    <xf numFmtId="0" fontId="19" fillId="0" borderId="20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43" fontId="26" fillId="0" borderId="0" applyFont="0" applyFill="0" applyBorder="0" applyAlignment="0" applyProtection="0"/>
    <xf numFmtId="0" fontId="9" fillId="0" borderId="0"/>
    <xf numFmtId="0" fontId="67" fillId="0" borderId="0"/>
    <xf numFmtId="0" fontId="70" fillId="0" borderId="0"/>
    <xf numFmtId="0" fontId="71" fillId="0" borderId="0"/>
    <xf numFmtId="0" fontId="7" fillId="0" borderId="0"/>
    <xf numFmtId="43" fontId="7" fillId="0" borderId="0" applyFon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79" fillId="24" borderId="0" applyNumberFormat="0" applyBorder="0" applyAlignment="0" applyProtection="0"/>
    <xf numFmtId="0" fontId="79" fillId="28" borderId="0" applyNumberFormat="0" applyBorder="0" applyAlignment="0" applyProtection="0"/>
    <xf numFmtId="0" fontId="79" fillId="32" borderId="0" applyNumberFormat="0" applyBorder="0" applyAlignment="0" applyProtection="0"/>
    <xf numFmtId="0" fontId="79" fillId="36" borderId="0" applyNumberFormat="0" applyBorder="0" applyAlignment="0" applyProtection="0"/>
    <xf numFmtId="0" fontId="79" fillId="40" borderId="0" applyNumberFormat="0" applyBorder="0" applyAlignment="0" applyProtection="0"/>
    <xf numFmtId="0" fontId="79" fillId="44" borderId="0" applyNumberFormat="0" applyBorder="0" applyAlignment="0" applyProtection="0"/>
    <xf numFmtId="0" fontId="79" fillId="21" borderId="0" applyNumberFormat="0" applyBorder="0" applyAlignment="0" applyProtection="0"/>
    <xf numFmtId="0" fontId="79" fillId="25" borderId="0" applyNumberFormat="0" applyBorder="0" applyAlignment="0" applyProtection="0"/>
    <xf numFmtId="0" fontId="79" fillId="29" borderId="0" applyNumberFormat="0" applyBorder="0" applyAlignment="0" applyProtection="0"/>
    <xf numFmtId="0" fontId="79" fillId="33" borderId="0" applyNumberFormat="0" applyBorder="0" applyAlignment="0" applyProtection="0"/>
    <xf numFmtId="0" fontId="79" fillId="37" borderId="0" applyNumberFormat="0" applyBorder="0" applyAlignment="0" applyProtection="0"/>
    <xf numFmtId="0" fontId="79" fillId="41" borderId="0" applyNumberFormat="0" applyBorder="0" applyAlignment="0" applyProtection="0"/>
    <xf numFmtId="0" fontId="75" fillId="15" borderId="0" applyNumberFormat="0" applyBorder="0" applyAlignment="0" applyProtection="0"/>
    <xf numFmtId="0" fontId="32" fillId="63" borderId="12" applyNumberFormat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4" fillId="14" borderId="0" applyNumberFormat="0" applyBorder="0" applyAlignment="0" applyProtection="0"/>
    <xf numFmtId="0" fontId="73" fillId="0" borderId="0" applyNumberFormat="0" applyFill="0" applyBorder="0" applyAlignment="0" applyProtection="0"/>
    <xf numFmtId="0" fontId="49" fillId="50" borderId="12" applyNumberFormat="0" applyAlignment="0" applyProtection="0"/>
    <xf numFmtId="0" fontId="76" fillId="16" borderId="0" applyNumberFormat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20" borderId="10" applyNumberFormat="0" applyFont="0" applyAlignment="0" applyProtection="0"/>
    <xf numFmtId="0" fontId="9" fillId="66" borderId="18" applyNumberFormat="0" applyFont="0" applyAlignment="0" applyProtection="0"/>
    <xf numFmtId="0" fontId="7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0" fillId="0" borderId="0"/>
    <xf numFmtId="0" fontId="70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48" borderId="0" applyNumberFormat="0" applyBorder="0" applyAlignment="0" applyProtection="0"/>
    <xf numFmtId="0" fontId="16" fillId="51" borderId="0" applyNumberFormat="0" applyBorder="0" applyAlignment="0" applyProtection="0"/>
    <xf numFmtId="0" fontId="16" fillId="54" borderId="0" applyNumberFormat="0" applyBorder="0" applyAlignment="0" applyProtection="0"/>
    <xf numFmtId="41" fontId="16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9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quotePrefix="1">
      <protection locked="0"/>
    </xf>
    <xf numFmtId="43" fontId="9" fillId="0" borderId="0" quotePrefix="1" applyFont="0" applyFill="0" applyBorder="0" applyAlignment="0"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9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/>
    <xf numFmtId="40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quotePrefix="1">
      <protection locked="0"/>
    </xf>
    <xf numFmtId="43" fontId="9" fillId="0" borderId="0" applyFont="0" applyFill="0" applyBorder="0" applyAlignment="0" applyProtection="0"/>
    <xf numFmtId="43" fontId="9" fillId="0" borderId="0" quotePrefix="1" applyFont="0" applyFill="0" applyBorder="0" applyAlignment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21" fillId="0" borderId="0">
      <alignment vertical="center"/>
    </xf>
    <xf numFmtId="0" fontId="9" fillId="0" borderId="0"/>
    <xf numFmtId="0" fontId="5" fillId="0" borderId="0"/>
    <xf numFmtId="0" fontId="2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76" fontId="14" fillId="0" borderId="0"/>
    <xf numFmtId="43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70" fillId="0" borderId="0"/>
    <xf numFmtId="0" fontId="9" fillId="0" borderId="0"/>
    <xf numFmtId="0" fontId="4" fillId="0" borderId="0"/>
    <xf numFmtId="9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96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9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181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3" fontId="27" fillId="0" borderId="0"/>
    <xf numFmtId="183" fontId="27" fillId="0" borderId="0"/>
    <xf numFmtId="183" fontId="27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94" fillId="0" borderId="0"/>
    <xf numFmtId="0" fontId="20" fillId="0" borderId="0">
      <alignment vertical="center"/>
    </xf>
    <xf numFmtId="0" fontId="15" fillId="0" borderId="0"/>
    <xf numFmtId="181" fontId="15" fillId="0" borderId="0"/>
    <xf numFmtId="181" fontId="15" fillId="0" borderId="0"/>
    <xf numFmtId="181" fontId="15" fillId="0" borderId="0"/>
    <xf numFmtId="185" fontId="15" fillId="0" borderId="0"/>
    <xf numFmtId="166" fontId="3" fillId="0" borderId="0"/>
    <xf numFmtId="0" fontId="9" fillId="0" borderId="0"/>
    <xf numFmtId="0" fontId="96" fillId="0" borderId="0"/>
    <xf numFmtId="182" fontId="15" fillId="0" borderId="0"/>
    <xf numFmtId="186" fontId="3" fillId="0" borderId="0"/>
    <xf numFmtId="185" fontId="3" fillId="0" borderId="0"/>
    <xf numFmtId="0" fontId="27" fillId="0" borderId="0"/>
    <xf numFmtId="181" fontId="15" fillId="0" borderId="0"/>
    <xf numFmtId="0" fontId="96" fillId="0" borderId="0"/>
    <xf numFmtId="0" fontId="9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7" fillId="0" borderId="0"/>
    <xf numFmtId="178" fontId="9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80" fillId="0" borderId="0" xfId="60" applyFont="1"/>
    <xf numFmtId="0" fontId="63" fillId="0" borderId="0" xfId="60" applyFont="1"/>
    <xf numFmtId="0" fontId="81" fillId="0" borderId="0" xfId="215" applyFont="1"/>
    <xf numFmtId="0" fontId="65" fillId="0" borderId="1" xfId="60" applyFont="1" applyBorder="1" applyAlignment="1">
      <alignment horizontal="center"/>
    </xf>
    <xf numFmtId="0" fontId="86" fillId="2" borderId="0" xfId="60" applyFont="1" applyFill="1" applyAlignment="1">
      <alignment horizontal="center"/>
    </xf>
    <xf numFmtId="0" fontId="86" fillId="0" borderId="0" xfId="60" applyFont="1" applyAlignment="1">
      <alignment horizontal="center"/>
    </xf>
    <xf numFmtId="0" fontId="86" fillId="2" borderId="0" xfId="60" applyFont="1" applyFill="1"/>
    <xf numFmtId="0" fontId="86" fillId="0" borderId="0" xfId="60" applyFont="1"/>
    <xf numFmtId="0" fontId="68" fillId="0" borderId="0" xfId="60" applyFont="1"/>
    <xf numFmtId="0" fontId="69" fillId="0" borderId="0" xfId="60" applyFont="1"/>
    <xf numFmtId="0" fontId="81" fillId="0" borderId="2" xfId="215" applyFont="1" applyBorder="1"/>
    <xf numFmtId="0" fontId="63" fillId="0" borderId="0" xfId="448" applyFont="1" applyAlignment="1">
      <alignment horizontal="right" vertical="top"/>
    </xf>
    <xf numFmtId="0" fontId="63" fillId="0" borderId="0" xfId="294" applyFont="1" applyAlignment="1">
      <alignment horizontal="left" vertical="top"/>
    </xf>
    <xf numFmtId="0" fontId="63" fillId="0" borderId="1" xfId="305" applyFont="1" applyBorder="1" applyAlignment="1">
      <alignment horizontal="center" vertical="top" wrapText="1"/>
    </xf>
    <xf numFmtId="0" fontId="63" fillId="0" borderId="1" xfId="305" applyFont="1" applyBorder="1" applyAlignment="1">
      <alignment horizontal="left" vertical="top" wrapText="1" indent="15"/>
    </xf>
    <xf numFmtId="1" fontId="65" fillId="0" borderId="1" xfId="215" applyNumberFormat="1" applyFont="1" applyBorder="1" applyAlignment="1">
      <alignment horizontal="left" vertical="center" wrapText="1" indent="1"/>
    </xf>
    <xf numFmtId="0" fontId="65" fillId="0" borderId="1" xfId="317" applyFont="1" applyBorder="1" applyAlignment="1">
      <alignment horizontal="left" vertical="center" wrapText="1" indent="1"/>
    </xf>
    <xf numFmtId="43" fontId="81" fillId="0" borderId="1" xfId="450" applyFont="1" applyBorder="1" applyAlignment="1">
      <alignment horizontal="left" vertical="top" wrapText="1"/>
    </xf>
    <xf numFmtId="173" fontId="65" fillId="0" borderId="1" xfId="215" applyNumberFormat="1" applyFont="1" applyBorder="1" applyAlignment="1">
      <alignment horizontal="left" vertical="center" wrapText="1" indent="1"/>
    </xf>
    <xf numFmtId="0" fontId="63" fillId="0" borderId="1" xfId="215" applyFont="1" applyBorder="1" applyAlignment="1">
      <alignment horizontal="left" vertical="center" wrapText="1" indent="1"/>
    </xf>
    <xf numFmtId="0" fontId="63" fillId="0" borderId="1" xfId="317" applyFont="1" applyBorder="1" applyAlignment="1">
      <alignment horizontal="left" vertical="center" wrapText="1" indent="1"/>
    </xf>
    <xf numFmtId="43" fontId="81" fillId="0" borderId="0" xfId="215" applyNumberFormat="1" applyFont="1"/>
    <xf numFmtId="0" fontId="63" fillId="0" borderId="1" xfId="317" applyFont="1" applyBorder="1" applyAlignment="1">
      <alignment horizontal="left" vertical="top" wrapText="1" indent="1"/>
    </xf>
    <xf numFmtId="174" fontId="63" fillId="0" borderId="1" xfId="215" applyNumberFormat="1" applyFont="1" applyBorder="1" applyAlignment="1">
      <alignment horizontal="left" vertical="center" wrapText="1" indent="1"/>
    </xf>
    <xf numFmtId="0" fontId="81" fillId="0" borderId="1" xfId="317" applyFont="1" applyBorder="1" applyAlignment="1">
      <alignment horizontal="left" vertical="top" wrapText="1"/>
    </xf>
    <xf numFmtId="174" fontId="65" fillId="0" borderId="1" xfId="215" applyNumberFormat="1" applyFont="1" applyBorder="1" applyAlignment="1">
      <alignment horizontal="left" vertical="center" wrapText="1" indent="1"/>
    </xf>
    <xf numFmtId="0" fontId="63" fillId="0" borderId="1" xfId="328" applyFont="1" applyBorder="1" applyAlignment="1">
      <alignment horizontal="left" vertical="center" wrapText="1" indent="1"/>
    </xf>
    <xf numFmtId="0" fontId="63" fillId="0" borderId="1" xfId="328" applyFont="1" applyBorder="1" applyAlignment="1">
      <alignment horizontal="left" vertical="top" wrapText="1" indent="1"/>
    </xf>
    <xf numFmtId="0" fontId="81" fillId="0" borderId="1" xfId="328" applyFont="1" applyBorder="1" applyAlignment="1">
      <alignment horizontal="left" vertical="top" wrapText="1"/>
    </xf>
    <xf numFmtId="0" fontId="65" fillId="0" borderId="1" xfId="328" applyFont="1" applyBorder="1" applyAlignment="1">
      <alignment horizontal="left" vertical="center" wrapText="1" indent="1"/>
    </xf>
    <xf numFmtId="0" fontId="65" fillId="0" borderId="1" xfId="339" applyFont="1" applyBorder="1" applyAlignment="1">
      <alignment horizontal="left" vertical="center" wrapText="1" indent="1"/>
    </xf>
    <xf numFmtId="0" fontId="63" fillId="0" borderId="1" xfId="350" applyFont="1" applyBorder="1" applyAlignment="1">
      <alignment horizontal="left" vertical="center" wrapText="1" indent="1"/>
    </xf>
    <xf numFmtId="0" fontId="63" fillId="0" borderId="1" xfId="215" applyFont="1" applyBorder="1" applyAlignment="1">
      <alignment horizontal="left" vertical="top" wrapText="1" indent="1"/>
    </xf>
    <xf numFmtId="0" fontId="63" fillId="0" borderId="1" xfId="350" applyFont="1" applyBorder="1" applyAlignment="1">
      <alignment horizontal="left" vertical="top" wrapText="1" indent="1"/>
    </xf>
    <xf numFmtId="0" fontId="81" fillId="0" borderId="1" xfId="215" applyFont="1" applyBorder="1" applyAlignment="1">
      <alignment horizontal="left" vertical="top" wrapText="1"/>
    </xf>
    <xf numFmtId="0" fontId="65" fillId="0" borderId="1" xfId="215" applyFont="1" applyBorder="1" applyAlignment="1">
      <alignment horizontal="left" vertical="center" wrapText="1" indent="1"/>
    </xf>
    <xf numFmtId="0" fontId="65" fillId="0" borderId="1" xfId="361" applyFont="1" applyBorder="1" applyAlignment="1">
      <alignment horizontal="left" vertical="center" wrapText="1" indent="1"/>
    </xf>
    <xf numFmtId="43" fontId="81" fillId="0" borderId="0" xfId="451" applyFont="1"/>
    <xf numFmtId="0" fontId="63" fillId="0" borderId="0" xfId="215" applyFont="1" applyAlignment="1">
      <alignment horizontal="left" vertical="top"/>
    </xf>
    <xf numFmtId="0" fontId="63" fillId="0" borderId="0" xfId="371" applyFont="1" applyAlignment="1">
      <alignment horizontal="right" vertical="top"/>
    </xf>
    <xf numFmtId="0" fontId="63" fillId="0" borderId="1" xfId="372" applyFont="1" applyBorder="1" applyAlignment="1">
      <alignment horizontal="center" vertical="top" wrapText="1"/>
    </xf>
    <xf numFmtId="0" fontId="63" fillId="0" borderId="1" xfId="372" applyFont="1" applyBorder="1" applyAlignment="1">
      <alignment horizontal="left" vertical="center" wrapText="1" indent="15"/>
    </xf>
    <xf numFmtId="1" fontId="63" fillId="0" borderId="1" xfId="215" applyNumberFormat="1" applyFont="1" applyBorder="1" applyAlignment="1">
      <alignment horizontal="left" vertical="center" wrapText="1" indent="1"/>
    </xf>
    <xf numFmtId="0" fontId="65" fillId="0" borderId="1" xfId="373" applyFont="1" applyBorder="1" applyAlignment="1">
      <alignment horizontal="left" vertical="center" wrapText="1" indent="1"/>
    </xf>
    <xf numFmtId="0" fontId="63" fillId="0" borderId="1" xfId="373" applyFont="1" applyBorder="1" applyAlignment="1">
      <alignment horizontal="left" vertical="center" wrapText="1" indent="1"/>
    </xf>
    <xf numFmtId="0" fontId="63" fillId="0" borderId="1" xfId="373" applyFont="1" applyBorder="1" applyAlignment="1">
      <alignment horizontal="left" vertical="top" wrapText="1" indent="1"/>
    </xf>
    <xf numFmtId="0" fontId="65" fillId="0" borderId="1" xfId="373" applyFont="1" applyBorder="1" applyAlignment="1">
      <alignment horizontal="justify" vertical="top" wrapText="1"/>
    </xf>
    <xf numFmtId="0" fontId="65" fillId="0" borderId="1" xfId="373" applyFont="1" applyBorder="1" applyAlignment="1">
      <alignment horizontal="left" vertical="top" wrapText="1"/>
    </xf>
    <xf numFmtId="1" fontId="63" fillId="0" borderId="0" xfId="215" applyNumberFormat="1" applyFont="1" applyAlignment="1">
      <alignment horizontal="left" vertical="top"/>
    </xf>
    <xf numFmtId="0" fontId="63" fillId="0" borderId="0" xfId="374" applyFont="1" applyAlignment="1">
      <alignment horizontal="left" vertical="top"/>
    </xf>
    <xf numFmtId="0" fontId="63" fillId="0" borderId="1" xfId="375" applyFont="1" applyBorder="1" applyAlignment="1">
      <alignment horizontal="center" vertical="top" wrapText="1"/>
    </xf>
    <xf numFmtId="0" fontId="63" fillId="0" borderId="1" xfId="375" applyFont="1" applyBorder="1" applyAlignment="1">
      <alignment horizontal="left" vertical="top" wrapText="1" indent="2"/>
    </xf>
    <xf numFmtId="0" fontId="65" fillId="0" borderId="1" xfId="384" applyFont="1" applyBorder="1" applyAlignment="1">
      <alignment horizontal="left" vertical="top" wrapText="1" indent="1"/>
    </xf>
    <xf numFmtId="0" fontId="65" fillId="0" borderId="1" xfId="385" applyFont="1" applyBorder="1" applyAlignment="1">
      <alignment horizontal="left" vertical="center" wrapText="1"/>
    </xf>
    <xf numFmtId="0" fontId="63" fillId="0" borderId="1" xfId="386" applyFont="1" applyBorder="1" applyAlignment="1">
      <alignment horizontal="left" vertical="center" wrapText="1"/>
    </xf>
    <xf numFmtId="0" fontId="63" fillId="0" borderId="1" xfId="387" applyFont="1" applyBorder="1" applyAlignment="1">
      <alignment horizontal="left" vertical="top" wrapText="1"/>
    </xf>
    <xf numFmtId="0" fontId="63" fillId="0" borderId="1" xfId="388" applyFont="1" applyBorder="1" applyAlignment="1">
      <alignment horizontal="left" vertical="center" wrapText="1"/>
    </xf>
    <xf numFmtId="0" fontId="65" fillId="0" borderId="1" xfId="389" applyFont="1" applyBorder="1" applyAlignment="1">
      <alignment horizontal="left" vertical="top" wrapText="1" indent="1"/>
    </xf>
    <xf numFmtId="0" fontId="81" fillId="0" borderId="0" xfId="215" applyFont="1" applyAlignment="1">
      <alignment horizontal="right"/>
    </xf>
    <xf numFmtId="0" fontId="63" fillId="0" borderId="1" xfId="391" applyFont="1" applyBorder="1" applyAlignment="1">
      <alignment horizontal="center" vertical="top" wrapText="1"/>
    </xf>
    <xf numFmtId="0" fontId="63" fillId="0" borderId="1" xfId="391" applyFont="1" applyBorder="1" applyAlignment="1">
      <alignment horizontal="right" vertical="center" wrapText="1" indent="15"/>
    </xf>
    <xf numFmtId="0" fontId="65" fillId="0" borderId="1" xfId="392" applyFont="1" applyBorder="1" applyAlignment="1">
      <alignment horizontal="left" vertical="center" wrapText="1"/>
    </xf>
    <xf numFmtId="173" fontId="63" fillId="0" borderId="1" xfId="215" applyNumberFormat="1" applyFont="1" applyBorder="1" applyAlignment="1">
      <alignment horizontal="right" vertical="center" wrapText="1"/>
    </xf>
    <xf numFmtId="0" fontId="63" fillId="0" borderId="1" xfId="392" applyFont="1" applyBorder="1" applyAlignment="1">
      <alignment horizontal="left" vertical="center" wrapText="1"/>
    </xf>
    <xf numFmtId="0" fontId="63" fillId="0" borderId="1" xfId="392" applyFont="1" applyBorder="1" applyAlignment="1">
      <alignment horizontal="left" vertical="center" wrapText="1" indent="3"/>
    </xf>
    <xf numFmtId="0" fontId="63" fillId="0" borderId="1" xfId="392" applyFont="1" applyBorder="1" applyAlignment="1">
      <alignment horizontal="left" vertical="center" wrapText="1" indent="2"/>
    </xf>
    <xf numFmtId="173" fontId="65" fillId="0" borderId="1" xfId="215" applyNumberFormat="1" applyFont="1" applyBorder="1" applyAlignment="1">
      <alignment horizontal="right" vertical="center" wrapText="1"/>
    </xf>
    <xf numFmtId="0" fontId="81" fillId="0" borderId="1" xfId="392" applyFont="1" applyBorder="1" applyAlignment="1">
      <alignment horizontal="left" vertical="top" wrapText="1"/>
    </xf>
    <xf numFmtId="167" fontId="81" fillId="0" borderId="0" xfId="1" applyNumberFormat="1" applyFont="1">
      <protection locked="0"/>
    </xf>
    <xf numFmtId="167" fontId="81" fillId="0" borderId="1" xfId="451" applyNumberFormat="1" applyFont="1" applyBorder="1" applyAlignment="1">
      <alignment horizontal="left" vertical="top" wrapText="1"/>
    </xf>
    <xf numFmtId="39" fontId="81" fillId="0" borderId="0" xfId="215" applyNumberFormat="1" applyFont="1"/>
    <xf numFmtId="167" fontId="88" fillId="0" borderId="1" xfId="451" applyNumberFormat="1" applyFont="1" applyBorder="1" applyAlignment="1">
      <alignment horizontal="left" vertical="top" wrapText="1"/>
    </xf>
    <xf numFmtId="167" fontId="81" fillId="0" borderId="0" xfId="451" applyNumberFormat="1" applyFont="1"/>
    <xf numFmtId="0" fontId="63" fillId="0" borderId="1" xfId="375" applyFont="1" applyBorder="1" applyAlignment="1">
      <alignment horizontal="center" vertical="center" wrapText="1"/>
    </xf>
    <xf numFmtId="167" fontId="81" fillId="0" borderId="1" xfId="451" applyNumberFormat="1" applyFont="1" applyFill="1" applyBorder="1" applyAlignment="1">
      <alignment horizontal="left" vertical="top" wrapText="1"/>
    </xf>
    <xf numFmtId="0" fontId="91" fillId="0" borderId="0" xfId="215" applyFont="1"/>
    <xf numFmtId="167" fontId="81" fillId="0" borderId="0" xfId="215" applyNumberFormat="1" applyFont="1"/>
    <xf numFmtId="43" fontId="81" fillId="0" borderId="1" xfId="1" applyFont="1" applyBorder="1" applyAlignment="1">
      <alignment horizontal="left" vertical="top" wrapText="1"/>
      <protection locked="0"/>
    </xf>
    <xf numFmtId="0" fontId="82" fillId="0" borderId="21" xfId="0" applyFont="1" applyBorder="1"/>
    <xf numFmtId="0" fontId="81" fillId="0" borderId="0" xfId="0" applyFont="1"/>
    <xf numFmtId="0" fontId="82" fillId="0" borderId="0" xfId="0" applyFont="1"/>
    <xf numFmtId="0" fontId="83" fillId="0" borderId="0" xfId="0" applyFont="1" applyAlignment="1">
      <alignment horizontal="left" vertical="top"/>
    </xf>
    <xf numFmtId="0" fontId="82" fillId="0" borderId="2" xfId="0" applyFont="1" applyBorder="1"/>
    <xf numFmtId="0" fontId="82" fillId="0" borderId="21" xfId="0" applyFont="1" applyBorder="1" applyAlignment="1">
      <alignment horizontal="center"/>
    </xf>
    <xf numFmtId="0" fontId="64" fillId="0" borderId="0" xfId="60" applyFont="1"/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left" vertical="top"/>
    </xf>
    <xf numFmtId="0" fontId="93" fillId="0" borderId="0" xfId="0" applyFont="1"/>
    <xf numFmtId="0" fontId="88" fillId="0" borderId="21" xfId="0" applyFont="1" applyBorder="1"/>
    <xf numFmtId="0" fontId="9" fillId="0" borderId="0" xfId="0" applyFont="1" applyAlignment="1">
      <alignment horizontal="left" vertical="top"/>
    </xf>
    <xf numFmtId="0" fontId="94" fillId="0" borderId="0" xfId="0" applyFont="1" applyAlignment="1">
      <alignment horizontal="left" vertical="top"/>
    </xf>
    <xf numFmtId="0" fontId="95" fillId="0" borderId="0" xfId="0" applyFont="1"/>
    <xf numFmtId="0" fontId="94" fillId="0" borderId="0" xfId="0" applyFont="1" applyAlignment="1">
      <alignment horizontal="right" vertical="top"/>
    </xf>
    <xf numFmtId="0" fontId="63" fillId="0" borderId="0" xfId="0" applyFont="1" applyAlignment="1">
      <alignment horizontal="left" vertical="top"/>
    </xf>
    <xf numFmtId="0" fontId="81" fillId="0" borderId="2" xfId="0" applyFont="1" applyBorder="1"/>
    <xf numFmtId="1" fontId="63" fillId="0" borderId="0" xfId="0" applyNumberFormat="1" applyFont="1" applyAlignment="1">
      <alignment horizontal="left" vertical="top"/>
    </xf>
    <xf numFmtId="168" fontId="81" fillId="0" borderId="0" xfId="1" applyNumberFormat="1" applyFont="1">
      <protection locked="0"/>
    </xf>
    <xf numFmtId="0" fontId="88" fillId="0" borderId="0" xfId="0" applyFont="1"/>
    <xf numFmtId="43" fontId="88" fillId="0" borderId="1" xfId="1" applyFont="1" applyBorder="1" applyAlignment="1">
      <alignment horizontal="left" vertical="top" wrapText="1"/>
      <protection locked="0"/>
    </xf>
    <xf numFmtId="43" fontId="81" fillId="0" borderId="1" xfId="1" applyFont="1" applyFill="1" applyBorder="1" applyAlignment="1">
      <alignment horizontal="left" vertical="top" wrapText="1"/>
      <protection locked="0"/>
    </xf>
    <xf numFmtId="0" fontId="99" fillId="0" borderId="0" xfId="215" applyFont="1"/>
    <xf numFmtId="0" fontId="100" fillId="0" borderId="0" xfId="215" applyFont="1"/>
    <xf numFmtId="49" fontId="64" fillId="0" borderId="0" xfId="60" applyNumberFormat="1" applyFont="1"/>
    <xf numFmtId="49" fontId="88" fillId="0" borderId="0" xfId="0" applyNumberFormat="1" applyFont="1"/>
    <xf numFmtId="4" fontId="101" fillId="0" borderId="1" xfId="0" applyNumberFormat="1" applyFont="1" applyBorder="1" applyAlignment="1">
      <alignment horizontal="right" vertical="center" wrapText="1"/>
    </xf>
    <xf numFmtId="0" fontId="65" fillId="0" borderId="1" xfId="364" applyFont="1" applyBorder="1" applyAlignment="1">
      <alignment horizontal="left" vertical="center" wrapText="1" indent="1"/>
    </xf>
    <xf numFmtId="0" fontId="63" fillId="0" borderId="1" xfId="364" applyFont="1" applyBorder="1" applyAlignment="1">
      <alignment horizontal="left" vertical="center" wrapText="1" indent="1"/>
    </xf>
    <xf numFmtId="0" fontId="81" fillId="0" borderId="1" xfId="364" applyFont="1" applyBorder="1" applyAlignment="1">
      <alignment horizontal="left" vertical="top" wrapText="1"/>
    </xf>
    <xf numFmtId="0" fontId="65" fillId="0" borderId="1" xfId="365" applyFont="1" applyBorder="1" applyAlignment="1">
      <alignment horizontal="left" vertical="center" wrapText="1" indent="1"/>
    </xf>
    <xf numFmtId="0" fontId="63" fillId="0" borderId="1" xfId="365" applyFont="1" applyBorder="1" applyAlignment="1">
      <alignment horizontal="left" vertical="center" wrapText="1" indent="1"/>
    </xf>
    <xf numFmtId="0" fontId="63" fillId="0" borderId="1" xfId="365" applyFont="1" applyBorder="1" applyAlignment="1">
      <alignment horizontal="left" vertical="center" wrapText="1" indent="15"/>
    </xf>
    <xf numFmtId="0" fontId="63" fillId="0" borderId="1" xfId="366" applyFont="1" applyBorder="1" applyAlignment="1">
      <alignment horizontal="left" vertical="center" wrapText="1" indent="1"/>
    </xf>
    <xf numFmtId="0" fontId="65" fillId="0" borderId="1" xfId="367" applyFont="1" applyBorder="1" applyAlignment="1">
      <alignment horizontal="left" vertical="center" wrapText="1" indent="1"/>
    </xf>
    <xf numFmtId="0" fontId="63" fillId="0" borderId="0" xfId="368" applyFont="1" applyAlignment="1">
      <alignment horizontal="left" vertical="top"/>
    </xf>
    <xf numFmtId="0" fontId="63" fillId="0" borderId="0" xfId="369" applyFont="1" applyAlignment="1">
      <alignment horizontal="left" vertical="top"/>
    </xf>
    <xf numFmtId="43" fontId="101" fillId="0" borderId="1" xfId="1" applyFont="1" applyBorder="1" applyAlignment="1">
      <alignment horizontal="left" vertical="center" wrapText="1"/>
      <protection locked="0"/>
    </xf>
    <xf numFmtId="43" fontId="101" fillId="0" borderId="1" xfId="1" applyFont="1" applyBorder="1" applyAlignment="1">
      <alignment horizontal="right" vertical="center" wrapText="1"/>
      <protection locked="0"/>
    </xf>
    <xf numFmtId="43" fontId="102" fillId="0" borderId="1" xfId="1" applyFont="1" applyBorder="1" applyAlignment="1">
      <alignment horizontal="center" vertical="center" wrapText="1"/>
      <protection locked="0"/>
    </xf>
    <xf numFmtId="43" fontId="102" fillId="0" borderId="1" xfId="1" applyFont="1" applyBorder="1" applyAlignment="1">
      <alignment horizontal="left" vertical="center" wrapText="1"/>
      <protection locked="0"/>
    </xf>
    <xf numFmtId="0" fontId="62" fillId="0" borderId="0" xfId="60" applyFont="1" applyAlignment="1">
      <alignment horizontal="right"/>
    </xf>
    <xf numFmtId="49" fontId="85" fillId="0" borderId="0" xfId="60" applyNumberFormat="1" applyFont="1" applyAlignment="1">
      <alignment horizontal="right"/>
    </xf>
    <xf numFmtId="0" fontId="82" fillId="0" borderId="2" xfId="0" applyFont="1" applyBorder="1" applyAlignment="1">
      <alignment horizontal="left"/>
    </xf>
    <xf numFmtId="0" fontId="82" fillId="0" borderId="0" xfId="0" applyFont="1" applyAlignment="1">
      <alignment horizontal="right"/>
    </xf>
    <xf numFmtId="0" fontId="64" fillId="0" borderId="0" xfId="60" applyFont="1" applyAlignment="1">
      <alignment horizontal="center"/>
    </xf>
    <xf numFmtId="172" fontId="68" fillId="0" borderId="1" xfId="60" applyNumberFormat="1" applyFont="1" applyBorder="1" applyAlignment="1">
      <alignment horizontal="center" vertical="center" wrapText="1"/>
    </xf>
    <xf numFmtId="0" fontId="68" fillId="0" borderId="1" xfId="60" applyFont="1" applyBorder="1" applyAlignment="1">
      <alignment horizontal="center" vertical="center" wrapText="1"/>
    </xf>
    <xf numFmtId="0" fontId="64" fillId="0" borderId="22" xfId="60" applyFont="1" applyBorder="1" applyAlignment="1">
      <alignment horizontal="center" vertical="center"/>
    </xf>
    <xf numFmtId="0" fontId="63" fillId="0" borderId="1" xfId="60" applyFont="1" applyBorder="1" applyAlignment="1">
      <alignment horizontal="center"/>
    </xf>
    <xf numFmtId="0" fontId="95" fillId="0" borderId="2" xfId="0" applyFont="1" applyBorder="1" applyAlignment="1">
      <alignment horizontal="center"/>
    </xf>
    <xf numFmtId="0" fontId="88" fillId="0" borderId="0" xfId="0" applyFont="1" applyAlignment="1">
      <alignment horizontal="right" vertical="center"/>
    </xf>
    <xf numFmtId="0" fontId="88" fillId="0" borderId="0" xfId="0" applyFont="1" applyAlignment="1">
      <alignment horizontal="center"/>
    </xf>
    <xf numFmtId="0" fontId="65" fillId="0" borderId="0" xfId="0" applyFont="1" applyAlignment="1">
      <alignment horizontal="center" vertical="top"/>
    </xf>
    <xf numFmtId="0" fontId="65" fillId="0" borderId="0" xfId="215" applyFont="1" applyAlignment="1">
      <alignment horizontal="center" vertical="top"/>
    </xf>
    <xf numFmtId="0" fontId="63" fillId="0" borderId="0" xfId="449" applyFont="1" applyAlignment="1">
      <alignment horizontal="center" vertical="top"/>
    </xf>
    <xf numFmtId="0" fontId="66" fillId="0" borderId="0" xfId="370" applyFont="1" applyAlignment="1">
      <alignment horizontal="center" vertical="top"/>
    </xf>
    <xf numFmtId="0" fontId="63" fillId="0" borderId="0" xfId="215" applyFont="1" applyAlignment="1">
      <alignment horizontal="center" vertical="top"/>
    </xf>
    <xf numFmtId="0" fontId="81" fillId="0" borderId="1" xfId="215" applyFont="1" applyBorder="1" applyAlignment="1">
      <alignment horizontal="left" vertical="top" wrapText="1"/>
    </xf>
    <xf numFmtId="0" fontId="65" fillId="0" borderId="0" xfId="377" applyFont="1" applyAlignment="1">
      <alignment horizontal="center" vertical="top"/>
    </xf>
    <xf numFmtId="0" fontId="65" fillId="0" borderId="0" xfId="390" applyFont="1" applyAlignment="1">
      <alignment horizontal="center" vertical="top"/>
    </xf>
  </cellXfs>
  <cellStyles count="989">
    <cellStyle name="20% - Accent1 2" xfId="66" xr:uid="{00000000-0005-0000-0000-000000000000}"/>
    <cellStyle name="20% - Accent1 3" xfId="67" xr:uid="{00000000-0005-0000-0000-000001000000}"/>
    <cellStyle name="20% - Accent1 3 2" xfId="452" xr:uid="{00000000-0005-0000-0000-000002000000}"/>
    <cellStyle name="20% - Accent1 4" xfId="219" xr:uid="{00000000-0005-0000-0000-000003000000}"/>
    <cellStyle name="20% - Accent1 4 2" xfId="220" xr:uid="{00000000-0005-0000-0000-000004000000}"/>
    <cellStyle name="20% - Accent2 2" xfId="68" xr:uid="{00000000-0005-0000-0000-000005000000}"/>
    <cellStyle name="20% - Accent2 3" xfId="69" xr:uid="{00000000-0005-0000-0000-000006000000}"/>
    <cellStyle name="20% - Accent2 3 2" xfId="453" xr:uid="{00000000-0005-0000-0000-000007000000}"/>
    <cellStyle name="20% - Accent2 4" xfId="221" xr:uid="{00000000-0005-0000-0000-000008000000}"/>
    <cellStyle name="20% - Accent2 4 2" xfId="222" xr:uid="{00000000-0005-0000-0000-000009000000}"/>
    <cellStyle name="20% - Accent3 2" xfId="70" xr:uid="{00000000-0005-0000-0000-00000A000000}"/>
    <cellStyle name="20% - Accent3 3" xfId="71" xr:uid="{00000000-0005-0000-0000-00000B000000}"/>
    <cellStyle name="20% - Accent3 3 2" xfId="454" xr:uid="{00000000-0005-0000-0000-00000C000000}"/>
    <cellStyle name="20% - Accent3 4" xfId="223" xr:uid="{00000000-0005-0000-0000-00000D000000}"/>
    <cellStyle name="20% - Accent3 4 2" xfId="224" xr:uid="{00000000-0005-0000-0000-00000E000000}"/>
    <cellStyle name="20% - Accent4 2" xfId="72" xr:uid="{00000000-0005-0000-0000-00000F000000}"/>
    <cellStyle name="20% - Accent4 3" xfId="73" xr:uid="{00000000-0005-0000-0000-000010000000}"/>
    <cellStyle name="20% - Accent4 3 2" xfId="455" xr:uid="{00000000-0005-0000-0000-000011000000}"/>
    <cellStyle name="20% - Accent4 4" xfId="225" xr:uid="{00000000-0005-0000-0000-000012000000}"/>
    <cellStyle name="20% - Accent4 4 2" xfId="226" xr:uid="{00000000-0005-0000-0000-000013000000}"/>
    <cellStyle name="20% - Accent5 2" xfId="74" xr:uid="{00000000-0005-0000-0000-000014000000}"/>
    <cellStyle name="20% - Accent5 3" xfId="75" xr:uid="{00000000-0005-0000-0000-000015000000}"/>
    <cellStyle name="20% - Accent5 3 2" xfId="456" xr:uid="{00000000-0005-0000-0000-000016000000}"/>
    <cellStyle name="20% - Accent5 4" xfId="227" xr:uid="{00000000-0005-0000-0000-000017000000}"/>
    <cellStyle name="20% - Accent5 4 2" xfId="228" xr:uid="{00000000-0005-0000-0000-000018000000}"/>
    <cellStyle name="20% - Accent6 2" xfId="76" xr:uid="{00000000-0005-0000-0000-000019000000}"/>
    <cellStyle name="20% - Accent6 3" xfId="77" xr:uid="{00000000-0005-0000-0000-00001A000000}"/>
    <cellStyle name="20% - Accent6 3 2" xfId="457" xr:uid="{00000000-0005-0000-0000-00001B000000}"/>
    <cellStyle name="20% - Accent6 4" xfId="229" xr:uid="{00000000-0005-0000-0000-00001C000000}"/>
    <cellStyle name="20% - Accent6 4 2" xfId="230" xr:uid="{00000000-0005-0000-0000-00001D000000}"/>
    <cellStyle name="40% - Accent1 2" xfId="78" xr:uid="{00000000-0005-0000-0000-00001E000000}"/>
    <cellStyle name="40% - Accent1 3" xfId="79" xr:uid="{00000000-0005-0000-0000-00001F000000}"/>
    <cellStyle name="40% - Accent1 3 2" xfId="458" xr:uid="{00000000-0005-0000-0000-000020000000}"/>
    <cellStyle name="40% - Accent1 4" xfId="231" xr:uid="{00000000-0005-0000-0000-000021000000}"/>
    <cellStyle name="40% - Accent1 4 2" xfId="232" xr:uid="{00000000-0005-0000-0000-000022000000}"/>
    <cellStyle name="40% - Accent2 2" xfId="80" xr:uid="{00000000-0005-0000-0000-000023000000}"/>
    <cellStyle name="40% - Accent2 3" xfId="81" xr:uid="{00000000-0005-0000-0000-000024000000}"/>
    <cellStyle name="40% - Accent2 3 2" xfId="459" xr:uid="{00000000-0005-0000-0000-000025000000}"/>
    <cellStyle name="40% - Accent2 4" xfId="233" xr:uid="{00000000-0005-0000-0000-000026000000}"/>
    <cellStyle name="40% - Accent2 4 2" xfId="234" xr:uid="{00000000-0005-0000-0000-000027000000}"/>
    <cellStyle name="40% - Accent3 2" xfId="82" xr:uid="{00000000-0005-0000-0000-000028000000}"/>
    <cellStyle name="40% - Accent3 3" xfId="83" xr:uid="{00000000-0005-0000-0000-000029000000}"/>
    <cellStyle name="40% - Accent3 3 2" xfId="460" xr:uid="{00000000-0005-0000-0000-00002A000000}"/>
    <cellStyle name="40% - Accent3 4" xfId="235" xr:uid="{00000000-0005-0000-0000-00002B000000}"/>
    <cellStyle name="40% - Accent3 4 2" xfId="236" xr:uid="{00000000-0005-0000-0000-00002C000000}"/>
    <cellStyle name="40% - Accent4 2" xfId="84" xr:uid="{00000000-0005-0000-0000-00002D000000}"/>
    <cellStyle name="40% - Accent4 3" xfId="85" xr:uid="{00000000-0005-0000-0000-00002E000000}"/>
    <cellStyle name="40% - Accent4 3 2" xfId="461" xr:uid="{00000000-0005-0000-0000-00002F000000}"/>
    <cellStyle name="40% - Accent4 4" xfId="237" xr:uid="{00000000-0005-0000-0000-000030000000}"/>
    <cellStyle name="40% - Accent4 4 2" xfId="238" xr:uid="{00000000-0005-0000-0000-000031000000}"/>
    <cellStyle name="40% - Accent5 2" xfId="86" xr:uid="{00000000-0005-0000-0000-000032000000}"/>
    <cellStyle name="40% - Accent5 3" xfId="87" xr:uid="{00000000-0005-0000-0000-000033000000}"/>
    <cellStyle name="40% - Accent5 3 2" xfId="462" xr:uid="{00000000-0005-0000-0000-000034000000}"/>
    <cellStyle name="40% - Accent5 4" xfId="239" xr:uid="{00000000-0005-0000-0000-000035000000}"/>
    <cellStyle name="40% - Accent5 4 2" xfId="240" xr:uid="{00000000-0005-0000-0000-000036000000}"/>
    <cellStyle name="40% - Accent6 2" xfId="88" xr:uid="{00000000-0005-0000-0000-000037000000}"/>
    <cellStyle name="40% - Accent6 3" xfId="89" xr:uid="{00000000-0005-0000-0000-000038000000}"/>
    <cellStyle name="40% - Accent6 3 2" xfId="463" xr:uid="{00000000-0005-0000-0000-000039000000}"/>
    <cellStyle name="40% - Accent6 4" xfId="241" xr:uid="{00000000-0005-0000-0000-00003A000000}"/>
    <cellStyle name="40% - Accent6 4 2" xfId="242" xr:uid="{00000000-0005-0000-0000-00003B000000}"/>
    <cellStyle name="60% - Accent1 2" xfId="90" xr:uid="{00000000-0005-0000-0000-00003C000000}"/>
    <cellStyle name="60% - Accent1 3" xfId="91" xr:uid="{00000000-0005-0000-0000-00003D000000}"/>
    <cellStyle name="60% - Accent1 4" xfId="243" xr:uid="{00000000-0005-0000-0000-00003E000000}"/>
    <cellStyle name="60% - Accent2 2" xfId="92" xr:uid="{00000000-0005-0000-0000-00003F000000}"/>
    <cellStyle name="60% - Accent2 3" xfId="93" xr:uid="{00000000-0005-0000-0000-000040000000}"/>
    <cellStyle name="60% - Accent2 4" xfId="244" xr:uid="{00000000-0005-0000-0000-000041000000}"/>
    <cellStyle name="60% - Accent3 2" xfId="94" xr:uid="{00000000-0005-0000-0000-000042000000}"/>
    <cellStyle name="60% - Accent3 3" xfId="95" xr:uid="{00000000-0005-0000-0000-000043000000}"/>
    <cellStyle name="60% - Accent3 4" xfId="245" xr:uid="{00000000-0005-0000-0000-000044000000}"/>
    <cellStyle name="60% - Accent4 2" xfId="96" xr:uid="{00000000-0005-0000-0000-000045000000}"/>
    <cellStyle name="60% - Accent4 3" xfId="97" xr:uid="{00000000-0005-0000-0000-000046000000}"/>
    <cellStyle name="60% - Accent4 4" xfId="246" xr:uid="{00000000-0005-0000-0000-000047000000}"/>
    <cellStyle name="60% - Accent5 2" xfId="98" xr:uid="{00000000-0005-0000-0000-000048000000}"/>
    <cellStyle name="60% - Accent5 3" xfId="99" xr:uid="{00000000-0005-0000-0000-000049000000}"/>
    <cellStyle name="60% - Accent5 4" xfId="247" xr:uid="{00000000-0005-0000-0000-00004A000000}"/>
    <cellStyle name="60% - Accent6 2" xfId="100" xr:uid="{00000000-0005-0000-0000-00004B000000}"/>
    <cellStyle name="60% - Accent6 3" xfId="101" xr:uid="{00000000-0005-0000-0000-00004C000000}"/>
    <cellStyle name="60% - Accent6 4" xfId="248" xr:uid="{00000000-0005-0000-0000-00004D000000}"/>
    <cellStyle name="Accent1 - 20%" xfId="16" xr:uid="{00000000-0005-0000-0000-00004E000000}"/>
    <cellStyle name="Accent1 - 40%" xfId="17" xr:uid="{00000000-0005-0000-0000-00004F000000}"/>
    <cellStyle name="Accent1 - 60%" xfId="18" xr:uid="{00000000-0005-0000-0000-000050000000}"/>
    <cellStyle name="Accent1 2" xfId="102" xr:uid="{00000000-0005-0000-0000-000051000000}"/>
    <cellStyle name="Accent1 3" xfId="103" xr:uid="{00000000-0005-0000-0000-000052000000}"/>
    <cellStyle name="Accent1 4" xfId="249" xr:uid="{00000000-0005-0000-0000-000053000000}"/>
    <cellStyle name="Accent2 - 20%" xfId="19" xr:uid="{00000000-0005-0000-0000-000054000000}"/>
    <cellStyle name="Accent2 - 40%" xfId="20" xr:uid="{00000000-0005-0000-0000-000055000000}"/>
    <cellStyle name="Accent2 - 60%" xfId="21" xr:uid="{00000000-0005-0000-0000-000056000000}"/>
    <cellStyle name="Accent2 2" xfId="104" xr:uid="{00000000-0005-0000-0000-000057000000}"/>
    <cellStyle name="Accent2 3" xfId="105" xr:uid="{00000000-0005-0000-0000-000058000000}"/>
    <cellStyle name="Accent2 4" xfId="250" xr:uid="{00000000-0005-0000-0000-000059000000}"/>
    <cellStyle name="Accent3 - 20%" xfId="22" xr:uid="{00000000-0005-0000-0000-00005A000000}"/>
    <cellStyle name="Accent3 - 40%" xfId="23" xr:uid="{00000000-0005-0000-0000-00005B000000}"/>
    <cellStyle name="Accent3 - 60%" xfId="24" xr:uid="{00000000-0005-0000-0000-00005C000000}"/>
    <cellStyle name="Accent3 2" xfId="106" xr:uid="{00000000-0005-0000-0000-00005D000000}"/>
    <cellStyle name="Accent3 3" xfId="107" xr:uid="{00000000-0005-0000-0000-00005E000000}"/>
    <cellStyle name="Accent3 4" xfId="251" xr:uid="{00000000-0005-0000-0000-00005F000000}"/>
    <cellStyle name="Accent4 - 20%" xfId="25" xr:uid="{00000000-0005-0000-0000-000060000000}"/>
    <cellStyle name="Accent4 - 40%" xfId="26" xr:uid="{00000000-0005-0000-0000-000061000000}"/>
    <cellStyle name="Accent4 - 60%" xfId="27" xr:uid="{00000000-0005-0000-0000-000062000000}"/>
    <cellStyle name="Accent4 2" xfId="108" xr:uid="{00000000-0005-0000-0000-000063000000}"/>
    <cellStyle name="Accent4 3" xfId="109" xr:uid="{00000000-0005-0000-0000-000064000000}"/>
    <cellStyle name="Accent4 4" xfId="252" xr:uid="{00000000-0005-0000-0000-000065000000}"/>
    <cellStyle name="Accent5 - 20%" xfId="28" xr:uid="{00000000-0005-0000-0000-000066000000}"/>
    <cellStyle name="Accent5 - 40%" xfId="29" xr:uid="{00000000-0005-0000-0000-000067000000}"/>
    <cellStyle name="Accent5 - 60%" xfId="30" xr:uid="{00000000-0005-0000-0000-000068000000}"/>
    <cellStyle name="Accent5 2" xfId="110" xr:uid="{00000000-0005-0000-0000-000069000000}"/>
    <cellStyle name="Accent5 3" xfId="111" xr:uid="{00000000-0005-0000-0000-00006A000000}"/>
    <cellStyle name="Accent5 4" xfId="253" xr:uid="{00000000-0005-0000-0000-00006B000000}"/>
    <cellStyle name="Accent6 - 20%" xfId="31" xr:uid="{00000000-0005-0000-0000-00006C000000}"/>
    <cellStyle name="Accent6 - 40%" xfId="32" xr:uid="{00000000-0005-0000-0000-00006D000000}"/>
    <cellStyle name="Accent6 - 60%" xfId="33" xr:uid="{00000000-0005-0000-0000-00006E000000}"/>
    <cellStyle name="Accent6 2" xfId="112" xr:uid="{00000000-0005-0000-0000-00006F000000}"/>
    <cellStyle name="Accent6 3" xfId="113" xr:uid="{00000000-0005-0000-0000-000070000000}"/>
    <cellStyle name="Accent6 4" xfId="254" xr:uid="{00000000-0005-0000-0000-000071000000}"/>
    <cellStyle name="Bad 2" xfId="114" xr:uid="{00000000-0005-0000-0000-000072000000}"/>
    <cellStyle name="Bad 3" xfId="115" xr:uid="{00000000-0005-0000-0000-000073000000}"/>
    <cellStyle name="Bad 4" xfId="255" xr:uid="{00000000-0005-0000-0000-000074000000}"/>
    <cellStyle name="Calculation 2" xfId="116" xr:uid="{00000000-0005-0000-0000-000075000000}"/>
    <cellStyle name="Calculation 3" xfId="117" xr:uid="{00000000-0005-0000-0000-000076000000}"/>
    <cellStyle name="Calculation 3 2" xfId="256" xr:uid="{00000000-0005-0000-0000-000077000000}"/>
    <cellStyle name="Check Cell 2" xfId="118" xr:uid="{00000000-0005-0000-0000-000078000000}"/>
    <cellStyle name="Check Cell 3" xfId="119" xr:uid="{00000000-0005-0000-0000-000079000000}"/>
    <cellStyle name="Comma" xfId="1" builtinId="3"/>
    <cellStyle name="Comma [0] 2" xfId="34" xr:uid="{00000000-0005-0000-0000-00007B000000}"/>
    <cellStyle name="Comma [0] 2 2" xfId="35" xr:uid="{00000000-0005-0000-0000-00007C000000}"/>
    <cellStyle name="Comma [0] 2 2 2" xfId="120" xr:uid="{00000000-0005-0000-0000-00007D000000}"/>
    <cellStyle name="Comma [0] 2 2 3" xfId="464" xr:uid="{00000000-0005-0000-0000-00007E000000}"/>
    <cellStyle name="Comma [0] 2 3" xfId="121" xr:uid="{00000000-0005-0000-0000-00007F000000}"/>
    <cellStyle name="Comma [0] 2 4" xfId="122" xr:uid="{00000000-0005-0000-0000-000080000000}"/>
    <cellStyle name="Comma [0] 3" xfId="123" xr:uid="{00000000-0005-0000-0000-000081000000}"/>
    <cellStyle name="Comma [0] 3 2" xfId="124" xr:uid="{00000000-0005-0000-0000-000082000000}"/>
    <cellStyle name="Comma [0] 3 3" xfId="125" xr:uid="{00000000-0005-0000-0000-000083000000}"/>
    <cellStyle name="Comma [0] 4" xfId="36" xr:uid="{00000000-0005-0000-0000-000084000000}"/>
    <cellStyle name="Comma [0] 5" xfId="126" xr:uid="{00000000-0005-0000-0000-000085000000}"/>
    <cellStyle name="Comma [0] 6" xfId="465" xr:uid="{00000000-0005-0000-0000-000086000000}"/>
    <cellStyle name="Comma 10" xfId="61" xr:uid="{00000000-0005-0000-0000-000087000000}"/>
    <cellStyle name="Comma 10 2" xfId="37" xr:uid="{00000000-0005-0000-0000-000088000000}"/>
    <cellStyle name="Comma 10 2 2" xfId="466" xr:uid="{00000000-0005-0000-0000-000089000000}"/>
    <cellStyle name="Comma 10 2 2 2" xfId="562" xr:uid="{00000000-0005-0000-0000-00008A000000}"/>
    <cellStyle name="Comma 10 2 2 2 2" xfId="563" xr:uid="{00000000-0005-0000-0000-00008B000000}"/>
    <cellStyle name="Comma 10 2 2 2 2 2" xfId="564" xr:uid="{00000000-0005-0000-0000-00008C000000}"/>
    <cellStyle name="Comma 10 2 2 2 2 3" xfId="565" xr:uid="{00000000-0005-0000-0000-00008D000000}"/>
    <cellStyle name="Comma 10 2 2 2 3" xfId="566" xr:uid="{00000000-0005-0000-0000-00008E000000}"/>
    <cellStyle name="Comma 10 2 2 2 3 2" xfId="567" xr:uid="{00000000-0005-0000-0000-00008F000000}"/>
    <cellStyle name="Comma 10 2 2 2 3 3" xfId="568" xr:uid="{00000000-0005-0000-0000-000090000000}"/>
    <cellStyle name="Comma 10 2 2 2 4" xfId="569" xr:uid="{00000000-0005-0000-0000-000091000000}"/>
    <cellStyle name="Comma 10 2 2 2 4 2" xfId="570" xr:uid="{00000000-0005-0000-0000-000092000000}"/>
    <cellStyle name="Comma 10 2 2 2 4 3" xfId="571" xr:uid="{00000000-0005-0000-0000-000093000000}"/>
    <cellStyle name="Comma 10 2 2 2 5" xfId="572" xr:uid="{00000000-0005-0000-0000-000094000000}"/>
    <cellStyle name="Comma 10 2 2 2 6" xfId="573" xr:uid="{00000000-0005-0000-0000-000095000000}"/>
    <cellStyle name="Comma 10 2 2 3" xfId="574" xr:uid="{00000000-0005-0000-0000-000096000000}"/>
    <cellStyle name="Comma 10 2 2 4" xfId="575" xr:uid="{00000000-0005-0000-0000-000097000000}"/>
    <cellStyle name="Comma 10 2 3" xfId="576" xr:uid="{00000000-0005-0000-0000-000098000000}"/>
    <cellStyle name="Comma 10 2 4" xfId="577" xr:uid="{00000000-0005-0000-0000-000099000000}"/>
    <cellStyle name="Comma 10 3" xfId="467" xr:uid="{00000000-0005-0000-0000-00009A000000}"/>
    <cellStyle name="Comma 10 3 2" xfId="468" xr:uid="{00000000-0005-0000-0000-00009B000000}"/>
    <cellStyle name="Comma 10 4" xfId="469" xr:uid="{00000000-0005-0000-0000-00009C000000}"/>
    <cellStyle name="Comma 10 5" xfId="539" xr:uid="{00000000-0005-0000-0000-00009D000000}"/>
    <cellStyle name="Comma 11" xfId="38" xr:uid="{00000000-0005-0000-0000-00009E000000}"/>
    <cellStyle name="Comma 11 2" xfId="127" xr:uid="{00000000-0005-0000-0000-00009F000000}"/>
    <cellStyle name="Comma 11 2 2" xfId="578" xr:uid="{00000000-0005-0000-0000-0000A0000000}"/>
    <cellStyle name="Comma 11 2 2 2" xfId="579" xr:uid="{00000000-0005-0000-0000-0000A1000000}"/>
    <cellStyle name="Comma 11 2 2 2 2" xfId="580" xr:uid="{00000000-0005-0000-0000-0000A2000000}"/>
    <cellStyle name="Comma 11 2 2 2 3" xfId="581" xr:uid="{00000000-0005-0000-0000-0000A3000000}"/>
    <cellStyle name="Comma 11 2 2 3" xfId="582" xr:uid="{00000000-0005-0000-0000-0000A4000000}"/>
    <cellStyle name="Comma 11 2 2 4" xfId="583" xr:uid="{00000000-0005-0000-0000-0000A5000000}"/>
    <cellStyle name="Comma 11 2 3" xfId="584" xr:uid="{00000000-0005-0000-0000-0000A6000000}"/>
    <cellStyle name="Comma 11 2 4" xfId="585" xr:uid="{00000000-0005-0000-0000-0000A7000000}"/>
    <cellStyle name="Comma 11 3" xfId="540" xr:uid="{00000000-0005-0000-0000-0000A8000000}"/>
    <cellStyle name="Comma 11 3 10" xfId="586" xr:uid="{00000000-0005-0000-0000-0000A9000000}"/>
    <cellStyle name="Comma 11 3 10 2" xfId="587" xr:uid="{00000000-0005-0000-0000-0000AA000000}"/>
    <cellStyle name="Comma 11 3 10 2 2" xfId="588" xr:uid="{00000000-0005-0000-0000-0000AB000000}"/>
    <cellStyle name="Comma 11 3 10 3" xfId="589" xr:uid="{00000000-0005-0000-0000-0000AC000000}"/>
    <cellStyle name="Comma 11 3 11" xfId="590" xr:uid="{00000000-0005-0000-0000-0000AD000000}"/>
    <cellStyle name="Comma 11 3 11 2" xfId="591" xr:uid="{00000000-0005-0000-0000-0000AE000000}"/>
    <cellStyle name="Comma 11 3 11 2 2" xfId="592" xr:uid="{00000000-0005-0000-0000-0000AF000000}"/>
    <cellStyle name="Comma 11 3 11 3" xfId="593" xr:uid="{00000000-0005-0000-0000-0000B0000000}"/>
    <cellStyle name="Comma 11 3 12" xfId="594" xr:uid="{00000000-0005-0000-0000-0000B1000000}"/>
    <cellStyle name="Comma 11 3 12 2" xfId="595" xr:uid="{00000000-0005-0000-0000-0000B2000000}"/>
    <cellStyle name="Comma 11 3 12 2 2" xfId="596" xr:uid="{00000000-0005-0000-0000-0000B3000000}"/>
    <cellStyle name="Comma 11 3 12 3" xfId="597" xr:uid="{00000000-0005-0000-0000-0000B4000000}"/>
    <cellStyle name="Comma 11 3 13" xfId="598" xr:uid="{00000000-0005-0000-0000-0000B5000000}"/>
    <cellStyle name="Comma 11 3 13 2" xfId="599" xr:uid="{00000000-0005-0000-0000-0000B6000000}"/>
    <cellStyle name="Comma 11 3 14" xfId="600" xr:uid="{00000000-0005-0000-0000-0000B7000000}"/>
    <cellStyle name="Comma 11 3 2" xfId="601" xr:uid="{00000000-0005-0000-0000-0000B8000000}"/>
    <cellStyle name="Comma 11 3 2 2" xfId="602" xr:uid="{00000000-0005-0000-0000-0000B9000000}"/>
    <cellStyle name="Comma 11 3 2 2 2" xfId="603" xr:uid="{00000000-0005-0000-0000-0000BA000000}"/>
    <cellStyle name="Comma 11 3 2 3" xfId="604" xr:uid="{00000000-0005-0000-0000-0000BB000000}"/>
    <cellStyle name="Comma 11 3 3" xfId="605" xr:uid="{00000000-0005-0000-0000-0000BC000000}"/>
    <cellStyle name="Comma 11 3 3 2" xfId="606" xr:uid="{00000000-0005-0000-0000-0000BD000000}"/>
    <cellStyle name="Comma 11 3 3 2 2" xfId="607" xr:uid="{00000000-0005-0000-0000-0000BE000000}"/>
    <cellStyle name="Comma 11 3 3 3" xfId="608" xr:uid="{00000000-0005-0000-0000-0000BF000000}"/>
    <cellStyle name="Comma 11 3 4" xfId="609" xr:uid="{00000000-0005-0000-0000-0000C0000000}"/>
    <cellStyle name="Comma 11 3 4 2" xfId="610" xr:uid="{00000000-0005-0000-0000-0000C1000000}"/>
    <cellStyle name="Comma 11 3 4 2 2" xfId="611" xr:uid="{00000000-0005-0000-0000-0000C2000000}"/>
    <cellStyle name="Comma 11 3 4 3" xfId="612" xr:uid="{00000000-0005-0000-0000-0000C3000000}"/>
    <cellStyle name="Comma 11 3 5" xfId="613" xr:uid="{00000000-0005-0000-0000-0000C4000000}"/>
    <cellStyle name="Comma 11 3 5 2" xfId="614" xr:uid="{00000000-0005-0000-0000-0000C5000000}"/>
    <cellStyle name="Comma 11 3 5 2 2" xfId="615" xr:uid="{00000000-0005-0000-0000-0000C6000000}"/>
    <cellStyle name="Comma 11 3 5 2 2 2" xfId="616" xr:uid="{00000000-0005-0000-0000-0000C7000000}"/>
    <cellStyle name="Comma 11 3 5 2 3" xfId="617" xr:uid="{00000000-0005-0000-0000-0000C8000000}"/>
    <cellStyle name="Comma 11 3 5 3" xfId="618" xr:uid="{00000000-0005-0000-0000-0000C9000000}"/>
    <cellStyle name="Comma 11 3 5 3 2" xfId="619" xr:uid="{00000000-0005-0000-0000-0000CA000000}"/>
    <cellStyle name="Comma 11 3 5 4" xfId="620" xr:uid="{00000000-0005-0000-0000-0000CB000000}"/>
    <cellStyle name="Comma 11 3 6" xfId="621" xr:uid="{00000000-0005-0000-0000-0000CC000000}"/>
    <cellStyle name="Comma 11 3 6 2" xfId="622" xr:uid="{00000000-0005-0000-0000-0000CD000000}"/>
    <cellStyle name="Comma 11 3 6 2 2" xfId="623" xr:uid="{00000000-0005-0000-0000-0000CE000000}"/>
    <cellStyle name="Comma 11 3 6 3" xfId="624" xr:uid="{00000000-0005-0000-0000-0000CF000000}"/>
    <cellStyle name="Comma 11 3 7" xfId="625" xr:uid="{00000000-0005-0000-0000-0000D0000000}"/>
    <cellStyle name="Comma 11 3 7 2" xfId="626" xr:uid="{00000000-0005-0000-0000-0000D1000000}"/>
    <cellStyle name="Comma 11 3 7 2 2" xfId="627" xr:uid="{00000000-0005-0000-0000-0000D2000000}"/>
    <cellStyle name="Comma 11 3 7 3" xfId="628" xr:uid="{00000000-0005-0000-0000-0000D3000000}"/>
    <cellStyle name="Comma 11 3 8" xfId="629" xr:uid="{00000000-0005-0000-0000-0000D4000000}"/>
    <cellStyle name="Comma 11 3 8 2" xfId="630" xr:uid="{00000000-0005-0000-0000-0000D5000000}"/>
    <cellStyle name="Comma 11 3 8 2 2" xfId="631" xr:uid="{00000000-0005-0000-0000-0000D6000000}"/>
    <cellStyle name="Comma 11 3 8 3" xfId="632" xr:uid="{00000000-0005-0000-0000-0000D7000000}"/>
    <cellStyle name="Comma 11 3 9" xfId="633" xr:uid="{00000000-0005-0000-0000-0000D8000000}"/>
    <cellStyle name="Comma 11 3 9 2" xfId="634" xr:uid="{00000000-0005-0000-0000-0000D9000000}"/>
    <cellStyle name="Comma 11 3 9 2 2" xfId="635" xr:uid="{00000000-0005-0000-0000-0000DA000000}"/>
    <cellStyle name="Comma 11 3 9 3" xfId="636" xr:uid="{00000000-0005-0000-0000-0000DB000000}"/>
    <cellStyle name="Comma 11 4" xfId="637" xr:uid="{00000000-0005-0000-0000-0000DC000000}"/>
    <cellStyle name="Comma 11 4 2" xfId="638" xr:uid="{00000000-0005-0000-0000-0000DD000000}"/>
    <cellStyle name="Comma 11 4 2 2" xfId="639" xr:uid="{00000000-0005-0000-0000-0000DE000000}"/>
    <cellStyle name="Comma 11 4 2 2 2" xfId="640" xr:uid="{00000000-0005-0000-0000-0000DF000000}"/>
    <cellStyle name="Comma 11 4 2 3" xfId="641" xr:uid="{00000000-0005-0000-0000-0000E0000000}"/>
    <cellStyle name="Comma 11 4 3" xfId="642" xr:uid="{00000000-0005-0000-0000-0000E1000000}"/>
    <cellStyle name="Comma 11 4 3 2" xfId="643" xr:uid="{00000000-0005-0000-0000-0000E2000000}"/>
    <cellStyle name="Comma 11 4 4" xfId="644" xr:uid="{00000000-0005-0000-0000-0000E3000000}"/>
    <cellStyle name="Comma 11 5" xfId="645" xr:uid="{00000000-0005-0000-0000-0000E4000000}"/>
    <cellStyle name="Comma 11 5 2" xfId="646" xr:uid="{00000000-0005-0000-0000-0000E5000000}"/>
    <cellStyle name="Comma 11 5 2 2" xfId="647" xr:uid="{00000000-0005-0000-0000-0000E6000000}"/>
    <cellStyle name="Comma 11 5 2 2 2" xfId="648" xr:uid="{00000000-0005-0000-0000-0000E7000000}"/>
    <cellStyle name="Comma 11 5 2 3" xfId="649" xr:uid="{00000000-0005-0000-0000-0000E8000000}"/>
    <cellStyle name="Comma 11 5 3" xfId="650" xr:uid="{00000000-0005-0000-0000-0000E9000000}"/>
    <cellStyle name="Comma 11 5 3 2" xfId="651" xr:uid="{00000000-0005-0000-0000-0000EA000000}"/>
    <cellStyle name="Comma 11 5 4" xfId="652" xr:uid="{00000000-0005-0000-0000-0000EB000000}"/>
    <cellStyle name="Comma 11 6" xfId="653" xr:uid="{00000000-0005-0000-0000-0000EC000000}"/>
    <cellStyle name="Comma 11 6 2" xfId="654" xr:uid="{00000000-0005-0000-0000-0000ED000000}"/>
    <cellStyle name="Comma 11 7" xfId="655" xr:uid="{00000000-0005-0000-0000-0000EE000000}"/>
    <cellStyle name="Comma 12" xfId="128" xr:uid="{00000000-0005-0000-0000-0000EF000000}"/>
    <cellStyle name="Comma 12 2" xfId="129" xr:uid="{00000000-0005-0000-0000-0000F0000000}"/>
    <cellStyle name="Comma 12 2 2" xfId="656" xr:uid="{00000000-0005-0000-0000-0000F1000000}"/>
    <cellStyle name="Comma 12 2 3" xfId="657" xr:uid="{00000000-0005-0000-0000-0000F2000000}"/>
    <cellStyle name="Comma 12 3" xfId="541" xr:uid="{00000000-0005-0000-0000-0000F3000000}"/>
    <cellStyle name="Comma 12 3 2" xfId="658" xr:uid="{00000000-0005-0000-0000-0000F4000000}"/>
    <cellStyle name="Comma 12 3 3" xfId="659" xr:uid="{00000000-0005-0000-0000-0000F5000000}"/>
    <cellStyle name="Comma 12 4" xfId="660" xr:uid="{00000000-0005-0000-0000-0000F6000000}"/>
    <cellStyle name="Comma 12 4 2" xfId="661" xr:uid="{00000000-0005-0000-0000-0000F7000000}"/>
    <cellStyle name="Comma 12 4 2 2" xfId="662" xr:uid="{00000000-0005-0000-0000-0000F8000000}"/>
    <cellStyle name="Comma 12 4 2 3" xfId="663" xr:uid="{00000000-0005-0000-0000-0000F9000000}"/>
    <cellStyle name="Comma 12 4 3" xfId="664" xr:uid="{00000000-0005-0000-0000-0000FA000000}"/>
    <cellStyle name="Comma 12 4 4" xfId="665" xr:uid="{00000000-0005-0000-0000-0000FB000000}"/>
    <cellStyle name="Comma 12 5" xfId="666" xr:uid="{00000000-0005-0000-0000-0000FC000000}"/>
    <cellStyle name="Comma 12 5 2" xfId="667" xr:uid="{00000000-0005-0000-0000-0000FD000000}"/>
    <cellStyle name="Comma 12 5 3" xfId="668" xr:uid="{00000000-0005-0000-0000-0000FE000000}"/>
    <cellStyle name="Comma 12 6" xfId="669" xr:uid="{00000000-0005-0000-0000-0000FF000000}"/>
    <cellStyle name="Comma 12 7" xfId="670" xr:uid="{00000000-0005-0000-0000-000000010000}"/>
    <cellStyle name="Comma 13" xfId="130" xr:uid="{00000000-0005-0000-0000-000001010000}"/>
    <cellStyle name="Comma 13 2" xfId="131" xr:uid="{00000000-0005-0000-0000-000002010000}"/>
    <cellStyle name="Comma 13 2 2" xfId="671" xr:uid="{00000000-0005-0000-0000-000003010000}"/>
    <cellStyle name="Comma 13 2 2 2" xfId="672" xr:uid="{00000000-0005-0000-0000-000004010000}"/>
    <cellStyle name="Comma 13 2 2 2 2" xfId="673" xr:uid="{00000000-0005-0000-0000-000005010000}"/>
    <cellStyle name="Comma 13 2 2 3" xfId="674" xr:uid="{00000000-0005-0000-0000-000006010000}"/>
    <cellStyle name="Comma 13 2 3" xfId="675" xr:uid="{00000000-0005-0000-0000-000007010000}"/>
    <cellStyle name="Comma 13 2 3 2" xfId="676" xr:uid="{00000000-0005-0000-0000-000008010000}"/>
    <cellStyle name="Comma 13 2 3 2 2" xfId="677" xr:uid="{00000000-0005-0000-0000-000009010000}"/>
    <cellStyle name="Comma 13 2 3 3" xfId="678" xr:uid="{00000000-0005-0000-0000-00000A010000}"/>
    <cellStyle name="Comma 13 2 4" xfId="679" xr:uid="{00000000-0005-0000-0000-00000B010000}"/>
    <cellStyle name="Comma 13 2 4 2" xfId="680" xr:uid="{00000000-0005-0000-0000-00000C010000}"/>
    <cellStyle name="Comma 13 2 4 2 2" xfId="681" xr:uid="{00000000-0005-0000-0000-00000D010000}"/>
    <cellStyle name="Comma 13 2 4 3" xfId="682" xr:uid="{00000000-0005-0000-0000-00000E010000}"/>
    <cellStyle name="Comma 13 2 5" xfId="683" xr:uid="{00000000-0005-0000-0000-00000F010000}"/>
    <cellStyle name="Comma 13 2 5 2" xfId="684" xr:uid="{00000000-0005-0000-0000-000010010000}"/>
    <cellStyle name="Comma 13 2 5 2 2" xfId="685" xr:uid="{00000000-0005-0000-0000-000011010000}"/>
    <cellStyle name="Comma 13 2 5 3" xfId="686" xr:uid="{00000000-0005-0000-0000-000012010000}"/>
    <cellStyle name="Comma 13 2 6" xfId="687" xr:uid="{00000000-0005-0000-0000-000013010000}"/>
    <cellStyle name="Comma 13 2 6 2" xfId="688" xr:uid="{00000000-0005-0000-0000-000014010000}"/>
    <cellStyle name="Comma 13 2 7" xfId="689" xr:uid="{00000000-0005-0000-0000-000015010000}"/>
    <cellStyle name="Comma 13 3" xfId="542" xr:uid="{00000000-0005-0000-0000-000016010000}"/>
    <cellStyle name="Comma 13 3 10" xfId="690" xr:uid="{00000000-0005-0000-0000-000017010000}"/>
    <cellStyle name="Comma 13 3 10 2" xfId="691" xr:uid="{00000000-0005-0000-0000-000018010000}"/>
    <cellStyle name="Comma 13 3 10 2 2" xfId="692" xr:uid="{00000000-0005-0000-0000-000019010000}"/>
    <cellStyle name="Comma 13 3 10 3" xfId="693" xr:uid="{00000000-0005-0000-0000-00001A010000}"/>
    <cellStyle name="Comma 13 3 11" xfId="694" xr:uid="{00000000-0005-0000-0000-00001B010000}"/>
    <cellStyle name="Comma 13 3 11 2" xfId="695" xr:uid="{00000000-0005-0000-0000-00001C010000}"/>
    <cellStyle name="Comma 13 3 11 2 2" xfId="696" xr:uid="{00000000-0005-0000-0000-00001D010000}"/>
    <cellStyle name="Comma 13 3 11 2 2 2" xfId="697" xr:uid="{00000000-0005-0000-0000-00001E010000}"/>
    <cellStyle name="Comma 13 3 11 2 3" xfId="698" xr:uid="{00000000-0005-0000-0000-00001F010000}"/>
    <cellStyle name="Comma 13 3 11 3" xfId="699" xr:uid="{00000000-0005-0000-0000-000020010000}"/>
    <cellStyle name="Comma 13 3 11 3 2" xfId="700" xr:uid="{00000000-0005-0000-0000-000021010000}"/>
    <cellStyle name="Comma 13 3 11 4" xfId="701" xr:uid="{00000000-0005-0000-0000-000022010000}"/>
    <cellStyle name="Comma 13 3 12" xfId="702" xr:uid="{00000000-0005-0000-0000-000023010000}"/>
    <cellStyle name="Comma 13 3 12 2" xfId="703" xr:uid="{00000000-0005-0000-0000-000024010000}"/>
    <cellStyle name="Comma 13 3 12 2 2" xfId="704" xr:uid="{00000000-0005-0000-0000-000025010000}"/>
    <cellStyle name="Comma 13 3 12 2 2 2" xfId="705" xr:uid="{00000000-0005-0000-0000-000026010000}"/>
    <cellStyle name="Comma 13 3 12 2 3" xfId="706" xr:uid="{00000000-0005-0000-0000-000027010000}"/>
    <cellStyle name="Comma 13 3 12 3" xfId="707" xr:uid="{00000000-0005-0000-0000-000028010000}"/>
    <cellStyle name="Comma 13 3 12 3 2" xfId="708" xr:uid="{00000000-0005-0000-0000-000029010000}"/>
    <cellStyle name="Comma 13 3 12 4" xfId="709" xr:uid="{00000000-0005-0000-0000-00002A010000}"/>
    <cellStyle name="Comma 13 3 13" xfId="710" xr:uid="{00000000-0005-0000-0000-00002B010000}"/>
    <cellStyle name="Comma 13 3 13 2" xfId="711" xr:uid="{00000000-0005-0000-0000-00002C010000}"/>
    <cellStyle name="Comma 13 3 14" xfId="712" xr:uid="{00000000-0005-0000-0000-00002D010000}"/>
    <cellStyle name="Comma 13 3 2" xfId="713" xr:uid="{00000000-0005-0000-0000-00002E010000}"/>
    <cellStyle name="Comma 13 3 2 2" xfId="714" xr:uid="{00000000-0005-0000-0000-00002F010000}"/>
    <cellStyle name="Comma 13 3 2 2 2" xfId="715" xr:uid="{00000000-0005-0000-0000-000030010000}"/>
    <cellStyle name="Comma 13 3 2 2 2 2" xfId="716" xr:uid="{00000000-0005-0000-0000-000031010000}"/>
    <cellStyle name="Comma 13 3 2 2 3" xfId="717" xr:uid="{00000000-0005-0000-0000-000032010000}"/>
    <cellStyle name="Comma 13 3 2 3" xfId="718" xr:uid="{00000000-0005-0000-0000-000033010000}"/>
    <cellStyle name="Comma 13 3 2 3 2" xfId="719" xr:uid="{00000000-0005-0000-0000-000034010000}"/>
    <cellStyle name="Comma 13 3 2 4" xfId="720" xr:uid="{00000000-0005-0000-0000-000035010000}"/>
    <cellStyle name="Comma 13 3 3" xfId="721" xr:uid="{00000000-0005-0000-0000-000036010000}"/>
    <cellStyle name="Comma 13 3 3 2" xfId="722" xr:uid="{00000000-0005-0000-0000-000037010000}"/>
    <cellStyle name="Comma 13 3 3 2 2" xfId="723" xr:uid="{00000000-0005-0000-0000-000038010000}"/>
    <cellStyle name="Comma 13 3 3 3" xfId="724" xr:uid="{00000000-0005-0000-0000-000039010000}"/>
    <cellStyle name="Comma 13 3 4" xfId="725" xr:uid="{00000000-0005-0000-0000-00003A010000}"/>
    <cellStyle name="Comma 13 3 4 2" xfId="726" xr:uid="{00000000-0005-0000-0000-00003B010000}"/>
    <cellStyle name="Comma 13 3 4 2 2" xfId="727" xr:uid="{00000000-0005-0000-0000-00003C010000}"/>
    <cellStyle name="Comma 13 3 4 3" xfId="728" xr:uid="{00000000-0005-0000-0000-00003D010000}"/>
    <cellStyle name="Comma 13 3 5" xfId="729" xr:uid="{00000000-0005-0000-0000-00003E010000}"/>
    <cellStyle name="Comma 13 3 5 2" xfId="730" xr:uid="{00000000-0005-0000-0000-00003F010000}"/>
    <cellStyle name="Comma 13 3 5 2 2" xfId="731" xr:uid="{00000000-0005-0000-0000-000040010000}"/>
    <cellStyle name="Comma 13 3 5 3" xfId="732" xr:uid="{00000000-0005-0000-0000-000041010000}"/>
    <cellStyle name="Comma 13 3 6" xfId="733" xr:uid="{00000000-0005-0000-0000-000042010000}"/>
    <cellStyle name="Comma 13 3 6 2" xfId="734" xr:uid="{00000000-0005-0000-0000-000043010000}"/>
    <cellStyle name="Comma 13 3 6 2 2" xfId="735" xr:uid="{00000000-0005-0000-0000-000044010000}"/>
    <cellStyle name="Comma 13 3 6 3" xfId="736" xr:uid="{00000000-0005-0000-0000-000045010000}"/>
    <cellStyle name="Comma 13 3 7" xfId="737" xr:uid="{00000000-0005-0000-0000-000046010000}"/>
    <cellStyle name="Comma 13 3 7 2" xfId="738" xr:uid="{00000000-0005-0000-0000-000047010000}"/>
    <cellStyle name="Comma 13 3 7 2 2" xfId="739" xr:uid="{00000000-0005-0000-0000-000048010000}"/>
    <cellStyle name="Comma 13 3 7 2 2 2" xfId="740" xr:uid="{00000000-0005-0000-0000-000049010000}"/>
    <cellStyle name="Comma 13 3 7 2 3" xfId="741" xr:uid="{00000000-0005-0000-0000-00004A010000}"/>
    <cellStyle name="Comma 13 3 7 3" xfId="742" xr:uid="{00000000-0005-0000-0000-00004B010000}"/>
    <cellStyle name="Comma 13 3 7 3 2" xfId="743" xr:uid="{00000000-0005-0000-0000-00004C010000}"/>
    <cellStyle name="Comma 13 3 7 4" xfId="744" xr:uid="{00000000-0005-0000-0000-00004D010000}"/>
    <cellStyle name="Comma 13 3 8" xfId="745" xr:uid="{00000000-0005-0000-0000-00004E010000}"/>
    <cellStyle name="Comma 13 3 8 2" xfId="746" xr:uid="{00000000-0005-0000-0000-00004F010000}"/>
    <cellStyle name="Comma 13 3 8 2 2" xfId="747" xr:uid="{00000000-0005-0000-0000-000050010000}"/>
    <cellStyle name="Comma 13 3 8 3" xfId="748" xr:uid="{00000000-0005-0000-0000-000051010000}"/>
    <cellStyle name="Comma 13 3 9" xfId="749" xr:uid="{00000000-0005-0000-0000-000052010000}"/>
    <cellStyle name="Comma 13 3 9 2" xfId="750" xr:uid="{00000000-0005-0000-0000-000053010000}"/>
    <cellStyle name="Comma 13 3 9 2 2" xfId="751" xr:uid="{00000000-0005-0000-0000-000054010000}"/>
    <cellStyle name="Comma 13 3 9 3" xfId="752" xr:uid="{00000000-0005-0000-0000-000055010000}"/>
    <cellStyle name="Comma 13 4" xfId="753" xr:uid="{00000000-0005-0000-0000-000056010000}"/>
    <cellStyle name="Comma 13 4 2" xfId="754" xr:uid="{00000000-0005-0000-0000-000057010000}"/>
    <cellStyle name="Comma 13 4 2 2" xfId="755" xr:uid="{00000000-0005-0000-0000-000058010000}"/>
    <cellStyle name="Comma 13 4 3" xfId="756" xr:uid="{00000000-0005-0000-0000-000059010000}"/>
    <cellStyle name="Comma 13 5" xfId="757" xr:uid="{00000000-0005-0000-0000-00005A010000}"/>
    <cellStyle name="Comma 13 5 2" xfId="758" xr:uid="{00000000-0005-0000-0000-00005B010000}"/>
    <cellStyle name="Comma 13 6" xfId="759" xr:uid="{00000000-0005-0000-0000-00005C010000}"/>
    <cellStyle name="Comma 14" xfId="132" xr:uid="{00000000-0005-0000-0000-00005D010000}"/>
    <cellStyle name="Comma 14 2" xfId="133" xr:uid="{00000000-0005-0000-0000-00005E010000}"/>
    <cellStyle name="Comma 14 2 2" xfId="760" xr:uid="{00000000-0005-0000-0000-00005F010000}"/>
    <cellStyle name="Comma 14 3" xfId="543" xr:uid="{00000000-0005-0000-0000-000060010000}"/>
    <cellStyle name="Comma 15" xfId="134" xr:uid="{00000000-0005-0000-0000-000061010000}"/>
    <cellStyle name="Comma 15 2" xfId="470" xr:uid="{00000000-0005-0000-0000-000062010000}"/>
    <cellStyle name="Comma 15 3" xfId="761" xr:uid="{00000000-0005-0000-0000-000063010000}"/>
    <cellStyle name="Comma 16" xfId="39" xr:uid="{00000000-0005-0000-0000-000064010000}"/>
    <cellStyle name="Comma 16 2" xfId="544" xr:uid="{00000000-0005-0000-0000-000065010000}"/>
    <cellStyle name="Comma 16 2 2" xfId="762" xr:uid="{00000000-0005-0000-0000-000066010000}"/>
    <cellStyle name="Comma 16 3" xfId="135" xr:uid="{00000000-0005-0000-0000-000067010000}"/>
    <cellStyle name="Comma 17" xfId="136" xr:uid="{00000000-0005-0000-0000-000068010000}"/>
    <cellStyle name="Comma 17 2" xfId="763" xr:uid="{00000000-0005-0000-0000-000069010000}"/>
    <cellStyle name="Comma 17 2 2" xfId="764" xr:uid="{00000000-0005-0000-0000-00006A010000}"/>
    <cellStyle name="Comma 17 3" xfId="765" xr:uid="{00000000-0005-0000-0000-00006B010000}"/>
    <cellStyle name="Comma 18" xfId="137" xr:uid="{00000000-0005-0000-0000-00006C010000}"/>
    <cellStyle name="Comma 18 2" xfId="766" xr:uid="{00000000-0005-0000-0000-00006D010000}"/>
    <cellStyle name="Comma 18 3" xfId="767" xr:uid="{00000000-0005-0000-0000-00006E010000}"/>
    <cellStyle name="Comma 19" xfId="138" xr:uid="{00000000-0005-0000-0000-00006F010000}"/>
    <cellStyle name="Comma 19 2" xfId="768" xr:uid="{00000000-0005-0000-0000-000070010000}"/>
    <cellStyle name="Comma 2" xfId="2" xr:uid="{00000000-0005-0000-0000-000071010000}"/>
    <cellStyle name="Comma 2 10" xfId="471" xr:uid="{00000000-0005-0000-0000-000072010000}"/>
    <cellStyle name="Comma 2 11" xfId="981" xr:uid="{00000000-0005-0000-0000-000073010000}"/>
    <cellStyle name="Comma 2 16" xfId="545" xr:uid="{00000000-0005-0000-0000-000074010000}"/>
    <cellStyle name="Comma 2 2" xfId="3" xr:uid="{00000000-0005-0000-0000-000075010000}"/>
    <cellStyle name="Comma 2 2 10" xfId="472" xr:uid="{00000000-0005-0000-0000-000076010000}"/>
    <cellStyle name="Comma 2 2 10 2" xfId="473" xr:uid="{00000000-0005-0000-0000-000077010000}"/>
    <cellStyle name="Comma 2 2 2" xfId="139" xr:uid="{00000000-0005-0000-0000-000078010000}"/>
    <cellStyle name="Comma 2 2 2 2" xfId="140" xr:uid="{00000000-0005-0000-0000-000079010000}"/>
    <cellStyle name="Comma 2 2 2 3" xfId="769" xr:uid="{00000000-0005-0000-0000-00007A010000}"/>
    <cellStyle name="Comma 2 2 3" xfId="141" xr:uid="{00000000-0005-0000-0000-00007B010000}"/>
    <cellStyle name="Comma 2 2 4" xfId="474" xr:uid="{00000000-0005-0000-0000-00007C010000}"/>
    <cellStyle name="Comma 2 2 6" xfId="475" xr:uid="{00000000-0005-0000-0000-00007D010000}"/>
    <cellStyle name="Comma 2 2 7" xfId="476" xr:uid="{00000000-0005-0000-0000-00007E010000}"/>
    <cellStyle name="Comma 2 3" xfId="4" xr:uid="{00000000-0005-0000-0000-00007F010000}"/>
    <cellStyle name="Comma 2 3 2" xfId="477" xr:uid="{00000000-0005-0000-0000-000080010000}"/>
    <cellStyle name="Comma 2 3 2 2" xfId="770" xr:uid="{00000000-0005-0000-0000-000081010000}"/>
    <cellStyle name="Comma 2 3 2 3" xfId="771" xr:uid="{00000000-0005-0000-0000-000082010000}"/>
    <cellStyle name="Comma 2 3 3" xfId="478" xr:uid="{00000000-0005-0000-0000-000083010000}"/>
    <cellStyle name="Comma 2 3 4" xfId="479" xr:uid="{00000000-0005-0000-0000-000084010000}"/>
    <cellStyle name="Comma 2 4" xfId="5" xr:uid="{00000000-0005-0000-0000-000085010000}"/>
    <cellStyle name="Comma 2 4 2" xfId="772" xr:uid="{00000000-0005-0000-0000-000086010000}"/>
    <cellStyle name="Comma 2 4 2 2" xfId="773" xr:uid="{00000000-0005-0000-0000-000087010000}"/>
    <cellStyle name="Comma 2 4 2 3" xfId="774" xr:uid="{00000000-0005-0000-0000-000088010000}"/>
    <cellStyle name="Comma 2 4 2 4" xfId="775" xr:uid="{00000000-0005-0000-0000-000089010000}"/>
    <cellStyle name="Comma 2 4 3" xfId="776" xr:uid="{00000000-0005-0000-0000-00008A010000}"/>
    <cellStyle name="Comma 2 4 4" xfId="777" xr:uid="{00000000-0005-0000-0000-00008B010000}"/>
    <cellStyle name="Comma 2 5" xfId="142" xr:uid="{00000000-0005-0000-0000-00008C010000}"/>
    <cellStyle name="Comma 2 5 2" xfId="778" xr:uid="{00000000-0005-0000-0000-00008D010000}"/>
    <cellStyle name="Comma 2 5 3" xfId="779" xr:uid="{00000000-0005-0000-0000-00008E010000}"/>
    <cellStyle name="Comma 2 6" xfId="143" xr:uid="{00000000-0005-0000-0000-00008F010000}"/>
    <cellStyle name="Comma 2 6 2" xfId="780" xr:uid="{00000000-0005-0000-0000-000090010000}"/>
    <cellStyle name="Comma 2 7" xfId="144" xr:uid="{00000000-0005-0000-0000-000091010000}"/>
    <cellStyle name="Comma 2 8" xfId="145" xr:uid="{00000000-0005-0000-0000-000092010000}"/>
    <cellStyle name="Comma 2 9" xfId="480" xr:uid="{00000000-0005-0000-0000-000093010000}"/>
    <cellStyle name="Comma 2 9 2" xfId="781" xr:uid="{00000000-0005-0000-0000-000094010000}"/>
    <cellStyle name="Comma 2 9 2 2" xfId="782" xr:uid="{00000000-0005-0000-0000-000095010000}"/>
    <cellStyle name="Comma 2 9 2 2 2" xfId="783" xr:uid="{00000000-0005-0000-0000-000096010000}"/>
    <cellStyle name="Comma 2 9 2 2 2 2" xfId="784" xr:uid="{00000000-0005-0000-0000-000097010000}"/>
    <cellStyle name="Comma 2 9 2 3" xfId="785" xr:uid="{00000000-0005-0000-0000-000098010000}"/>
    <cellStyle name="Comma 2_Book1" xfId="546" xr:uid="{00000000-0005-0000-0000-000099010000}"/>
    <cellStyle name="Comma 20" xfId="146" xr:uid="{00000000-0005-0000-0000-00009A010000}"/>
    <cellStyle name="Comma 21" xfId="147" xr:uid="{00000000-0005-0000-0000-00009B010000}"/>
    <cellStyle name="Comma 22" xfId="148" xr:uid="{00000000-0005-0000-0000-00009C010000}"/>
    <cellStyle name="Comma 22 2" xfId="481" xr:uid="{00000000-0005-0000-0000-00009D010000}"/>
    <cellStyle name="Comma 23" xfId="149" xr:uid="{00000000-0005-0000-0000-00009E010000}"/>
    <cellStyle name="Comma 23 2" xfId="482" xr:uid="{00000000-0005-0000-0000-00009F010000}"/>
    <cellStyle name="Comma 24" xfId="150" xr:uid="{00000000-0005-0000-0000-0000A0010000}"/>
    <cellStyle name="Comma 24 2" xfId="547" xr:uid="{00000000-0005-0000-0000-0000A1010000}"/>
    <cellStyle name="Comma 25" xfId="212" xr:uid="{00000000-0005-0000-0000-0000A2010000}"/>
    <cellStyle name="Comma 25 2" xfId="451" xr:uid="{00000000-0005-0000-0000-0000A3010000}"/>
    <cellStyle name="Comma 26" xfId="218" xr:uid="{00000000-0005-0000-0000-0000A4010000}"/>
    <cellStyle name="Comma 26 2" xfId="561" xr:uid="{00000000-0005-0000-0000-0000A5010000}"/>
    <cellStyle name="Comma 27" xfId="450" xr:uid="{00000000-0005-0000-0000-0000A6010000}"/>
    <cellStyle name="Comma 27 2" xfId="560" xr:uid="{00000000-0005-0000-0000-0000A7010000}"/>
    <cellStyle name="Comma 28" xfId="483" xr:uid="{00000000-0005-0000-0000-0000A8010000}"/>
    <cellStyle name="Comma 29" xfId="484" xr:uid="{00000000-0005-0000-0000-0000A9010000}"/>
    <cellStyle name="Comma 29 2" xfId="786" xr:uid="{00000000-0005-0000-0000-0000AA010000}"/>
    <cellStyle name="Comma 29 3" xfId="787" xr:uid="{00000000-0005-0000-0000-0000AB010000}"/>
    <cellStyle name="Comma 3" xfId="6" xr:uid="{00000000-0005-0000-0000-0000AC010000}"/>
    <cellStyle name="Comma 3 2" xfId="40" xr:uid="{00000000-0005-0000-0000-0000AD010000}"/>
    <cellStyle name="Comma 3 2 2" xfId="62" xr:uid="{00000000-0005-0000-0000-0000AE010000}"/>
    <cellStyle name="Comma 3 2 2 2" xfId="788" xr:uid="{00000000-0005-0000-0000-0000AF010000}"/>
    <cellStyle name="Comma 3 2 2 3" xfId="789" xr:uid="{00000000-0005-0000-0000-0000B0010000}"/>
    <cellStyle name="Comma 3 2 2 4" xfId="790" xr:uid="{00000000-0005-0000-0000-0000B1010000}"/>
    <cellStyle name="Comma 3 2 3" xfId="791" xr:uid="{00000000-0005-0000-0000-0000B2010000}"/>
    <cellStyle name="Comma 3 2 4" xfId="792" xr:uid="{00000000-0005-0000-0000-0000B3010000}"/>
    <cellStyle name="Comma 3 3" xfId="151" xr:uid="{00000000-0005-0000-0000-0000B4010000}"/>
    <cellStyle name="Comma 3 3 2" xfId="793" xr:uid="{00000000-0005-0000-0000-0000B5010000}"/>
    <cellStyle name="Comma 3 3 3" xfId="794" xr:uid="{00000000-0005-0000-0000-0000B6010000}"/>
    <cellStyle name="Comma 3 4" xfId="152" xr:uid="{00000000-0005-0000-0000-0000B7010000}"/>
    <cellStyle name="Comma 3 4 2" xfId="257" xr:uid="{00000000-0005-0000-0000-0000B8010000}"/>
    <cellStyle name="Comma 3 5" xfId="153" xr:uid="{00000000-0005-0000-0000-0000B9010000}"/>
    <cellStyle name="Comma 3 5 2" xfId="258" xr:uid="{00000000-0005-0000-0000-0000BA010000}"/>
    <cellStyle name="Comma 3 5 3" xfId="795" xr:uid="{00000000-0005-0000-0000-0000BB010000}"/>
    <cellStyle name="Comma 3 6" xfId="485" xr:uid="{00000000-0005-0000-0000-0000BC010000}"/>
    <cellStyle name="Comma 3 7" xfId="486" xr:uid="{00000000-0005-0000-0000-0000BD010000}"/>
    <cellStyle name="Comma 3 8" xfId="487" xr:uid="{00000000-0005-0000-0000-0000BE010000}"/>
    <cellStyle name="Comma 30" xfId="488" xr:uid="{00000000-0005-0000-0000-0000BF010000}"/>
    <cellStyle name="Comma 31" xfId="489" xr:uid="{00000000-0005-0000-0000-0000C0010000}"/>
    <cellStyle name="Comma 32" xfId="490" xr:uid="{00000000-0005-0000-0000-0000C1010000}"/>
    <cellStyle name="Comma 33" xfId="491" xr:uid="{00000000-0005-0000-0000-0000C2010000}"/>
    <cellStyle name="Comma 34" xfId="980" xr:uid="{00000000-0005-0000-0000-0000C3010000}"/>
    <cellStyle name="Comma 4" xfId="15" xr:uid="{00000000-0005-0000-0000-0000C4010000}"/>
    <cellStyle name="Comma 4 2" xfId="154" xr:uid="{00000000-0005-0000-0000-0000C5010000}"/>
    <cellStyle name="Comma 4 2 2" xfId="155" xr:uid="{00000000-0005-0000-0000-0000C6010000}"/>
    <cellStyle name="Comma 4 2 2 2" xfId="796" xr:uid="{00000000-0005-0000-0000-0000C7010000}"/>
    <cellStyle name="Comma 4 2 2 2 2" xfId="797" xr:uid="{00000000-0005-0000-0000-0000C8010000}"/>
    <cellStyle name="Comma 4 2 2 2 2 2" xfId="798" xr:uid="{00000000-0005-0000-0000-0000C9010000}"/>
    <cellStyle name="Comma 4 2 2 2 2 2 2" xfId="799" xr:uid="{00000000-0005-0000-0000-0000CA010000}"/>
    <cellStyle name="Comma 4 2 2 2 2 2 2 2" xfId="800" xr:uid="{00000000-0005-0000-0000-0000CB010000}"/>
    <cellStyle name="Comma 4 2 2 2 2 2 2 3" xfId="801" xr:uid="{00000000-0005-0000-0000-0000CC010000}"/>
    <cellStyle name="Comma 4 2 2 2 2 2 3" xfId="802" xr:uid="{00000000-0005-0000-0000-0000CD010000}"/>
    <cellStyle name="Comma 4 2 2 2 2 2 3 2" xfId="803" xr:uid="{00000000-0005-0000-0000-0000CE010000}"/>
    <cellStyle name="Comma 4 2 2 2 2 2 3 3" xfId="804" xr:uid="{00000000-0005-0000-0000-0000CF010000}"/>
    <cellStyle name="Comma 4 2 2 2 2 2 4" xfId="805" xr:uid="{00000000-0005-0000-0000-0000D0010000}"/>
    <cellStyle name="Comma 4 2 2 2 2 2 5" xfId="806" xr:uid="{00000000-0005-0000-0000-0000D1010000}"/>
    <cellStyle name="Comma 4 2 2 2 2 3" xfId="807" xr:uid="{00000000-0005-0000-0000-0000D2010000}"/>
    <cellStyle name="Comma 4 2 2 2 2 4" xfId="808" xr:uid="{00000000-0005-0000-0000-0000D3010000}"/>
    <cellStyle name="Comma 4 2 2 2 3" xfId="809" xr:uid="{00000000-0005-0000-0000-0000D4010000}"/>
    <cellStyle name="Comma 4 2 2 2 4" xfId="810" xr:uid="{00000000-0005-0000-0000-0000D5010000}"/>
    <cellStyle name="Comma 4 2 2 3" xfId="811" xr:uid="{00000000-0005-0000-0000-0000D6010000}"/>
    <cellStyle name="Comma 4 2 2 3 2" xfId="812" xr:uid="{00000000-0005-0000-0000-0000D7010000}"/>
    <cellStyle name="Comma 4 2 2 3 3" xfId="813" xr:uid="{00000000-0005-0000-0000-0000D8010000}"/>
    <cellStyle name="Comma 4 2 2 4" xfId="814" xr:uid="{00000000-0005-0000-0000-0000D9010000}"/>
    <cellStyle name="Comma 4 2 2 5" xfId="815" xr:uid="{00000000-0005-0000-0000-0000DA010000}"/>
    <cellStyle name="Comma 4 2 3" xfId="816" xr:uid="{00000000-0005-0000-0000-0000DB010000}"/>
    <cellStyle name="Comma 4 2 3 2" xfId="817" xr:uid="{00000000-0005-0000-0000-0000DC010000}"/>
    <cellStyle name="Comma 4 2 3 2 2" xfId="818" xr:uid="{00000000-0005-0000-0000-0000DD010000}"/>
    <cellStyle name="Comma 4 2 3 2 2 2" xfId="819" xr:uid="{00000000-0005-0000-0000-0000DE010000}"/>
    <cellStyle name="Comma 4 2 3 2 2 2 2" xfId="820" xr:uid="{00000000-0005-0000-0000-0000DF010000}"/>
    <cellStyle name="Comma 4 2 3 2 2 2 3" xfId="821" xr:uid="{00000000-0005-0000-0000-0000E0010000}"/>
    <cellStyle name="Comma 4 2 3 2 2 3" xfId="822" xr:uid="{00000000-0005-0000-0000-0000E1010000}"/>
    <cellStyle name="Comma 4 2 3 2 2 4" xfId="823" xr:uid="{00000000-0005-0000-0000-0000E2010000}"/>
    <cellStyle name="Comma 4 2 3 2 3" xfId="824" xr:uid="{00000000-0005-0000-0000-0000E3010000}"/>
    <cellStyle name="Comma 4 2 3 2 4" xfId="825" xr:uid="{00000000-0005-0000-0000-0000E4010000}"/>
    <cellStyle name="Comma 4 2 3 3" xfId="826" xr:uid="{00000000-0005-0000-0000-0000E5010000}"/>
    <cellStyle name="Comma 4 2 3 4" xfId="827" xr:uid="{00000000-0005-0000-0000-0000E6010000}"/>
    <cellStyle name="Comma 4 2 4" xfId="828" xr:uid="{00000000-0005-0000-0000-0000E7010000}"/>
    <cellStyle name="Comma 4 2 4 2" xfId="829" xr:uid="{00000000-0005-0000-0000-0000E8010000}"/>
    <cellStyle name="Comma 4 2 4 2 2" xfId="830" xr:uid="{00000000-0005-0000-0000-0000E9010000}"/>
    <cellStyle name="Comma 4 2 4 2 2 2" xfId="831" xr:uid="{00000000-0005-0000-0000-0000EA010000}"/>
    <cellStyle name="Comma 4 2 4 2 2 2 2" xfId="832" xr:uid="{00000000-0005-0000-0000-0000EB010000}"/>
    <cellStyle name="Comma 4 2 4 2 2 2 3" xfId="833" xr:uid="{00000000-0005-0000-0000-0000EC010000}"/>
    <cellStyle name="Comma 4 2 4 2 2 3" xfId="834" xr:uid="{00000000-0005-0000-0000-0000ED010000}"/>
    <cellStyle name="Comma 4 2 4 2 2 3 2" xfId="835" xr:uid="{00000000-0005-0000-0000-0000EE010000}"/>
    <cellStyle name="Comma 4 2 4 2 2 3 3" xfId="836" xr:uid="{00000000-0005-0000-0000-0000EF010000}"/>
    <cellStyle name="Comma 4 2 4 2 2 4" xfId="837" xr:uid="{00000000-0005-0000-0000-0000F0010000}"/>
    <cellStyle name="Comma 4 2 4 2 2 5" xfId="838" xr:uid="{00000000-0005-0000-0000-0000F1010000}"/>
    <cellStyle name="Comma 4 2 4 2 3" xfId="839" xr:uid="{00000000-0005-0000-0000-0000F2010000}"/>
    <cellStyle name="Comma 4 2 4 2 4" xfId="840" xr:uid="{00000000-0005-0000-0000-0000F3010000}"/>
    <cellStyle name="Comma 4 2 4 3" xfId="841" xr:uid="{00000000-0005-0000-0000-0000F4010000}"/>
    <cellStyle name="Comma 4 2 4 4" xfId="842" xr:uid="{00000000-0005-0000-0000-0000F5010000}"/>
    <cellStyle name="Comma 4 2 5" xfId="843" xr:uid="{00000000-0005-0000-0000-0000F6010000}"/>
    <cellStyle name="Comma 4 2 5 2" xfId="844" xr:uid="{00000000-0005-0000-0000-0000F7010000}"/>
    <cellStyle name="Comma 4 2 5 3" xfId="845" xr:uid="{00000000-0005-0000-0000-0000F8010000}"/>
    <cellStyle name="Comma 4 2 6" xfId="846" xr:uid="{00000000-0005-0000-0000-0000F9010000}"/>
    <cellStyle name="Comma 4 2 6 2" xfId="847" xr:uid="{00000000-0005-0000-0000-0000FA010000}"/>
    <cellStyle name="Comma 4 2 6 3" xfId="848" xr:uid="{00000000-0005-0000-0000-0000FB010000}"/>
    <cellStyle name="Comma 4 2 7" xfId="849" xr:uid="{00000000-0005-0000-0000-0000FC010000}"/>
    <cellStyle name="Comma 4 2 8" xfId="850" xr:uid="{00000000-0005-0000-0000-0000FD010000}"/>
    <cellStyle name="Comma 4 2 9" xfId="851" xr:uid="{00000000-0005-0000-0000-0000FE010000}"/>
    <cellStyle name="Comma 4 3" xfId="156" xr:uid="{00000000-0005-0000-0000-0000FF010000}"/>
    <cellStyle name="Comma 4 3 2" xfId="852" xr:uid="{00000000-0005-0000-0000-000000020000}"/>
    <cellStyle name="Comma 4 3 3" xfId="853" xr:uid="{00000000-0005-0000-0000-000001020000}"/>
    <cellStyle name="Comma 4 4" xfId="492" xr:uid="{00000000-0005-0000-0000-000002020000}"/>
    <cellStyle name="Comma 4 4 2" xfId="854" xr:uid="{00000000-0005-0000-0000-000003020000}"/>
    <cellStyle name="Comma 4 4 2 2" xfId="855" xr:uid="{00000000-0005-0000-0000-000004020000}"/>
    <cellStyle name="Comma 4 4 2 3" xfId="856" xr:uid="{00000000-0005-0000-0000-000005020000}"/>
    <cellStyle name="Comma 4 4 3" xfId="857" xr:uid="{00000000-0005-0000-0000-000006020000}"/>
    <cellStyle name="Comma 4 4 3 2" xfId="858" xr:uid="{00000000-0005-0000-0000-000007020000}"/>
    <cellStyle name="Comma 4 4 3 3" xfId="859" xr:uid="{00000000-0005-0000-0000-000008020000}"/>
    <cellStyle name="Comma 4 4 4" xfId="860" xr:uid="{00000000-0005-0000-0000-000009020000}"/>
    <cellStyle name="Comma 4 4 4 2" xfId="861" xr:uid="{00000000-0005-0000-0000-00000A020000}"/>
    <cellStyle name="Comma 4 4 4 3" xfId="862" xr:uid="{00000000-0005-0000-0000-00000B020000}"/>
    <cellStyle name="Comma 4 4 5" xfId="863" xr:uid="{00000000-0005-0000-0000-00000C020000}"/>
    <cellStyle name="Comma 4 4 5 2" xfId="864" xr:uid="{00000000-0005-0000-0000-00000D020000}"/>
    <cellStyle name="Comma 4 4 5 3" xfId="865" xr:uid="{00000000-0005-0000-0000-00000E020000}"/>
    <cellStyle name="Comma 4 4 6" xfId="866" xr:uid="{00000000-0005-0000-0000-00000F020000}"/>
    <cellStyle name="Comma 4 4 6 2" xfId="867" xr:uid="{00000000-0005-0000-0000-000010020000}"/>
    <cellStyle name="Comma 4 4 6 3" xfId="868" xr:uid="{00000000-0005-0000-0000-000011020000}"/>
    <cellStyle name="Comma 4 4 7" xfId="869" xr:uid="{00000000-0005-0000-0000-000012020000}"/>
    <cellStyle name="Comma 4 4 8" xfId="870" xr:uid="{00000000-0005-0000-0000-000013020000}"/>
    <cellStyle name="Comma 4 5" xfId="493" xr:uid="{00000000-0005-0000-0000-000014020000}"/>
    <cellStyle name="Comma 4 6" xfId="494" xr:uid="{00000000-0005-0000-0000-000015020000}"/>
    <cellStyle name="Comma 4 7" xfId="495" xr:uid="{00000000-0005-0000-0000-000016020000}"/>
    <cellStyle name="Comma 4 8" xfId="496" xr:uid="{00000000-0005-0000-0000-000017020000}"/>
    <cellStyle name="Comma 4_Balance 2012.02 qrt_mon" xfId="548" xr:uid="{00000000-0005-0000-0000-000018020000}"/>
    <cellStyle name="Comma 5" xfId="7" xr:uid="{00000000-0005-0000-0000-000019020000}"/>
    <cellStyle name="Comma 5 2" xfId="63" xr:uid="{00000000-0005-0000-0000-00001A020000}"/>
    <cellStyle name="Comma 5 2 2" xfId="549" xr:uid="{00000000-0005-0000-0000-00001B020000}"/>
    <cellStyle name="Comma 5 2 3" xfId="871" xr:uid="{00000000-0005-0000-0000-00001C020000}"/>
    <cellStyle name="Comma 5 3" xfId="157" xr:uid="{00000000-0005-0000-0000-00001D020000}"/>
    <cellStyle name="Comma 5 4" xfId="158" xr:uid="{00000000-0005-0000-0000-00001E020000}"/>
    <cellStyle name="Comma 5 5" xfId="497" xr:uid="{00000000-0005-0000-0000-00001F020000}"/>
    <cellStyle name="Comma 5 6" xfId="498" xr:uid="{00000000-0005-0000-0000-000020020000}"/>
    <cellStyle name="Comma 6" xfId="8" xr:uid="{00000000-0005-0000-0000-000021020000}"/>
    <cellStyle name="Comma 6 2" xfId="159" xr:uid="{00000000-0005-0000-0000-000022020000}"/>
    <cellStyle name="Comma 6 2 2" xfId="160" xr:uid="{00000000-0005-0000-0000-000023020000}"/>
    <cellStyle name="Comma 6 3" xfId="161" xr:uid="{00000000-0005-0000-0000-000024020000}"/>
    <cellStyle name="Comma 6 4" xfId="162" xr:uid="{00000000-0005-0000-0000-000025020000}"/>
    <cellStyle name="Comma 6 5" xfId="550" xr:uid="{00000000-0005-0000-0000-000026020000}"/>
    <cellStyle name="Comma 7" xfId="9" xr:uid="{00000000-0005-0000-0000-000027020000}"/>
    <cellStyle name="Comma 7 2" xfId="14" xr:uid="{00000000-0005-0000-0000-000028020000}"/>
    <cellStyle name="Comma 7 3" xfId="163" xr:uid="{00000000-0005-0000-0000-000029020000}"/>
    <cellStyle name="Comma 7 4" xfId="164" xr:uid="{00000000-0005-0000-0000-00002A020000}"/>
    <cellStyle name="Comma 7 5" xfId="551" xr:uid="{00000000-0005-0000-0000-00002B020000}"/>
    <cellStyle name="Comma 70" xfId="872" xr:uid="{00000000-0005-0000-0000-00002C020000}"/>
    <cellStyle name="Comma 70 2" xfId="873" xr:uid="{00000000-0005-0000-0000-00002D020000}"/>
    <cellStyle name="Comma 70 3" xfId="874" xr:uid="{00000000-0005-0000-0000-00002E020000}"/>
    <cellStyle name="Comma 8" xfId="10" xr:uid="{00000000-0005-0000-0000-00002F020000}"/>
    <cellStyle name="Comma 8 2" xfId="165" xr:uid="{00000000-0005-0000-0000-000030020000}"/>
    <cellStyle name="Comma 8 2 2" xfId="875" xr:uid="{00000000-0005-0000-0000-000031020000}"/>
    <cellStyle name="Comma 8 2 3" xfId="876" xr:uid="{00000000-0005-0000-0000-000032020000}"/>
    <cellStyle name="Comma 8 3" xfId="166" xr:uid="{00000000-0005-0000-0000-000033020000}"/>
    <cellStyle name="Comma 8 4" xfId="552" xr:uid="{00000000-0005-0000-0000-000034020000}"/>
    <cellStyle name="Comma 8 5" xfId="877" xr:uid="{00000000-0005-0000-0000-000035020000}"/>
    <cellStyle name="Comma 9" xfId="41" xr:uid="{00000000-0005-0000-0000-000036020000}"/>
    <cellStyle name="Comma 9 2" xfId="167" xr:uid="{00000000-0005-0000-0000-000037020000}"/>
    <cellStyle name="Comma 9 2 2" xfId="878" xr:uid="{00000000-0005-0000-0000-000038020000}"/>
    <cellStyle name="Comma 9 2 3" xfId="879" xr:uid="{00000000-0005-0000-0000-000039020000}"/>
    <cellStyle name="Comma 9 3" xfId="553" xr:uid="{00000000-0005-0000-0000-00003A020000}"/>
    <cellStyle name="Comma 9 3 2" xfId="982" xr:uid="{00000000-0005-0000-0000-00003B020000}"/>
    <cellStyle name="Comma 9 4" xfId="554" xr:uid="{00000000-0005-0000-0000-00003C020000}"/>
    <cellStyle name="Comma 9 5" xfId="880" xr:uid="{00000000-0005-0000-0000-00003D020000}"/>
    <cellStyle name="Comma 9 6" xfId="881" xr:uid="{00000000-0005-0000-0000-00003E020000}"/>
    <cellStyle name="Currency 2" xfId="168" xr:uid="{00000000-0005-0000-0000-00003F020000}"/>
    <cellStyle name="Currency 2 2" xfId="42" xr:uid="{00000000-0005-0000-0000-000040020000}"/>
    <cellStyle name="Currency 2 2 2" xfId="499" xr:uid="{00000000-0005-0000-0000-000041020000}"/>
    <cellStyle name="Currency 2 3" xfId="500" xr:uid="{00000000-0005-0000-0000-000042020000}"/>
    <cellStyle name="Currency 2 3 2" xfId="501" xr:uid="{00000000-0005-0000-0000-000043020000}"/>
    <cellStyle name="Currency 3" xfId="43" xr:uid="{00000000-0005-0000-0000-000044020000}"/>
    <cellStyle name="Currency 3 2" xfId="44" xr:uid="{00000000-0005-0000-0000-000045020000}"/>
    <cellStyle name="Currency 3 2 2" xfId="502" xr:uid="{00000000-0005-0000-0000-000046020000}"/>
    <cellStyle name="Currency 3 3" xfId="503" xr:uid="{00000000-0005-0000-0000-000047020000}"/>
    <cellStyle name="Currency 4" xfId="504" xr:uid="{00000000-0005-0000-0000-000048020000}"/>
    <cellStyle name="Currency 5" xfId="882" xr:uid="{00000000-0005-0000-0000-000049020000}"/>
    <cellStyle name="E&amp;Y House" xfId="11" xr:uid="{00000000-0005-0000-0000-00004A020000}"/>
    <cellStyle name="Emphasis 1" xfId="45" xr:uid="{00000000-0005-0000-0000-00004B020000}"/>
    <cellStyle name="Emphasis 2" xfId="46" xr:uid="{00000000-0005-0000-0000-00004C020000}"/>
    <cellStyle name="Emphasis 3" xfId="47" xr:uid="{00000000-0005-0000-0000-00004D020000}"/>
    <cellStyle name="Euro" xfId="883" xr:uid="{00000000-0005-0000-0000-00004E020000}"/>
    <cellStyle name="Explanatory Text 2" xfId="169" xr:uid="{00000000-0005-0000-0000-00004F020000}"/>
    <cellStyle name="Explanatory Text 3" xfId="170" xr:uid="{00000000-0005-0000-0000-000050020000}"/>
    <cellStyle name="Explanatory Text 4" xfId="259" xr:uid="{00000000-0005-0000-0000-000051020000}"/>
    <cellStyle name="Good 2" xfId="171" xr:uid="{00000000-0005-0000-0000-000052020000}"/>
    <cellStyle name="Good 3" xfId="172" xr:uid="{00000000-0005-0000-0000-000053020000}"/>
    <cellStyle name="Good 4" xfId="260" xr:uid="{00000000-0005-0000-0000-000054020000}"/>
    <cellStyle name="Heading 1 2" xfId="173" xr:uid="{00000000-0005-0000-0000-000055020000}"/>
    <cellStyle name="Heading 1 3" xfId="174" xr:uid="{00000000-0005-0000-0000-000056020000}"/>
    <cellStyle name="Heading 2 2" xfId="175" xr:uid="{00000000-0005-0000-0000-000057020000}"/>
    <cellStyle name="Heading 2 3" xfId="176" xr:uid="{00000000-0005-0000-0000-000058020000}"/>
    <cellStyle name="Heading 3 2" xfId="177" xr:uid="{00000000-0005-0000-0000-000059020000}"/>
    <cellStyle name="Heading 3 3" xfId="178" xr:uid="{00000000-0005-0000-0000-00005A020000}"/>
    <cellStyle name="Heading 4 2" xfId="179" xr:uid="{00000000-0005-0000-0000-00005B020000}"/>
    <cellStyle name="Heading 4 3" xfId="180" xr:uid="{00000000-0005-0000-0000-00005C020000}"/>
    <cellStyle name="Heading 4 4" xfId="261" xr:uid="{00000000-0005-0000-0000-00005D020000}"/>
    <cellStyle name="Hyperlink 2" xfId="64" xr:uid="{00000000-0005-0000-0000-00005E020000}"/>
    <cellStyle name="Hyperlink 3" xfId="181" xr:uid="{00000000-0005-0000-0000-00005F020000}"/>
    <cellStyle name="Hyperlink 3 2" xfId="505" xr:uid="{00000000-0005-0000-0000-000060020000}"/>
    <cellStyle name="Hyperlink 4" xfId="988" xr:uid="{00000000-0005-0000-0000-000061020000}"/>
    <cellStyle name="Input 2" xfId="182" xr:uid="{00000000-0005-0000-0000-000062020000}"/>
    <cellStyle name="Input 3" xfId="183" xr:uid="{00000000-0005-0000-0000-000063020000}"/>
    <cellStyle name="Input 3 2" xfId="262" xr:uid="{00000000-0005-0000-0000-000064020000}"/>
    <cellStyle name="Linked Cell 2" xfId="184" xr:uid="{00000000-0005-0000-0000-000065020000}"/>
    <cellStyle name="Linked Cell 3" xfId="185" xr:uid="{00000000-0005-0000-0000-000066020000}"/>
    <cellStyle name="Neutral 2" xfId="186" xr:uid="{00000000-0005-0000-0000-000067020000}"/>
    <cellStyle name="Neutral 3" xfId="187" xr:uid="{00000000-0005-0000-0000-000068020000}"/>
    <cellStyle name="Neutral 4" xfId="263" xr:uid="{00000000-0005-0000-0000-000069020000}"/>
    <cellStyle name="Normal" xfId="0" builtinId="0"/>
    <cellStyle name="Normal 10" xfId="215" xr:uid="{00000000-0005-0000-0000-00006B020000}"/>
    <cellStyle name="Normal 10 2" xfId="884" xr:uid="{00000000-0005-0000-0000-00006C020000}"/>
    <cellStyle name="Normal 10 2 2" xfId="885" xr:uid="{00000000-0005-0000-0000-00006D020000}"/>
    <cellStyle name="Normal 10 2 3" xfId="886" xr:uid="{00000000-0005-0000-0000-00006E020000}"/>
    <cellStyle name="Normal 10 2 4" xfId="887" xr:uid="{00000000-0005-0000-0000-00006F020000}"/>
    <cellStyle name="Normal 100" xfId="264" xr:uid="{00000000-0005-0000-0000-000070020000}"/>
    <cellStyle name="Normal 101" xfId="265" xr:uid="{00000000-0005-0000-0000-000071020000}"/>
    <cellStyle name="Normal 102" xfId="266" xr:uid="{00000000-0005-0000-0000-000072020000}"/>
    <cellStyle name="Normal 103" xfId="267" xr:uid="{00000000-0005-0000-0000-000073020000}"/>
    <cellStyle name="Normal 104" xfId="268" xr:uid="{00000000-0005-0000-0000-000074020000}"/>
    <cellStyle name="Normal 105" xfId="269" xr:uid="{00000000-0005-0000-0000-000075020000}"/>
    <cellStyle name="Normal 106" xfId="270" xr:uid="{00000000-0005-0000-0000-000076020000}"/>
    <cellStyle name="Normal 107" xfId="271" xr:uid="{00000000-0005-0000-0000-000077020000}"/>
    <cellStyle name="Normal 108" xfId="272" xr:uid="{00000000-0005-0000-0000-000078020000}"/>
    <cellStyle name="Normal 109" xfId="273" xr:uid="{00000000-0005-0000-0000-000079020000}"/>
    <cellStyle name="Normal 11" xfId="216" xr:uid="{00000000-0005-0000-0000-00007A020000}"/>
    <cellStyle name="Normal 11 2" xfId="448" xr:uid="{00000000-0005-0000-0000-00007B020000}"/>
    <cellStyle name="Normal 11 2 2" xfId="888" xr:uid="{00000000-0005-0000-0000-00007C020000}"/>
    <cellStyle name="Normal 11 2 2 2" xfId="889" xr:uid="{00000000-0005-0000-0000-00007D020000}"/>
    <cellStyle name="Normal 11 2 2 2 2" xfId="890" xr:uid="{00000000-0005-0000-0000-00007E020000}"/>
    <cellStyle name="Normal 11 2 2 2 3" xfId="891" xr:uid="{00000000-0005-0000-0000-00007F020000}"/>
    <cellStyle name="Normal 11 2 2 2 4" xfId="892" xr:uid="{00000000-0005-0000-0000-000080020000}"/>
    <cellStyle name="Normal 11 3" xfId="893" xr:uid="{00000000-0005-0000-0000-000081020000}"/>
    <cellStyle name="Normal 110" xfId="274" xr:uid="{00000000-0005-0000-0000-000082020000}"/>
    <cellStyle name="Normal 111" xfId="275" xr:uid="{00000000-0005-0000-0000-000083020000}"/>
    <cellStyle name="Normal 112" xfId="276" xr:uid="{00000000-0005-0000-0000-000084020000}"/>
    <cellStyle name="Normal 113" xfId="277" xr:uid="{00000000-0005-0000-0000-000085020000}"/>
    <cellStyle name="Normal 114" xfId="278" xr:uid="{00000000-0005-0000-0000-000086020000}"/>
    <cellStyle name="Normal 115" xfId="279" xr:uid="{00000000-0005-0000-0000-000087020000}"/>
    <cellStyle name="Normal 116" xfId="280" xr:uid="{00000000-0005-0000-0000-000088020000}"/>
    <cellStyle name="Normal 117" xfId="281" xr:uid="{00000000-0005-0000-0000-000089020000}"/>
    <cellStyle name="Normal 118" xfId="282" xr:uid="{00000000-0005-0000-0000-00008A020000}"/>
    <cellStyle name="Normal 119" xfId="283" xr:uid="{00000000-0005-0000-0000-00008B020000}"/>
    <cellStyle name="Normal 12" xfId="217" xr:uid="{00000000-0005-0000-0000-00008C020000}"/>
    <cellStyle name="Normal 12 2" xfId="449" xr:uid="{00000000-0005-0000-0000-00008D020000}"/>
    <cellStyle name="Normal 12 2 2" xfId="894" xr:uid="{00000000-0005-0000-0000-00008E020000}"/>
    <cellStyle name="Normal 12 2 2 2" xfId="895" xr:uid="{00000000-0005-0000-0000-00008F020000}"/>
    <cellStyle name="Normal 12 3" xfId="896" xr:uid="{00000000-0005-0000-0000-000090020000}"/>
    <cellStyle name="Normal 12 3 2" xfId="897" xr:uid="{00000000-0005-0000-0000-000091020000}"/>
    <cellStyle name="Normal 12 3 2 2" xfId="898" xr:uid="{00000000-0005-0000-0000-000092020000}"/>
    <cellStyle name="Normal 12 3 3" xfId="899" xr:uid="{00000000-0005-0000-0000-000093020000}"/>
    <cellStyle name="Normal 12 4" xfId="900" xr:uid="{00000000-0005-0000-0000-000094020000}"/>
    <cellStyle name="Normal 12 4 2" xfId="901" xr:uid="{00000000-0005-0000-0000-000095020000}"/>
    <cellStyle name="Normal 12 4 2 2" xfId="902" xr:uid="{00000000-0005-0000-0000-000096020000}"/>
    <cellStyle name="Normal 12 4 3" xfId="903" xr:uid="{00000000-0005-0000-0000-000097020000}"/>
    <cellStyle name="Normal 120" xfId="284" xr:uid="{00000000-0005-0000-0000-000098020000}"/>
    <cellStyle name="Normal 121" xfId="285" xr:uid="{00000000-0005-0000-0000-000099020000}"/>
    <cellStyle name="Normal 122" xfId="286" xr:uid="{00000000-0005-0000-0000-00009A020000}"/>
    <cellStyle name="Normal 123" xfId="287" xr:uid="{00000000-0005-0000-0000-00009B020000}"/>
    <cellStyle name="Normal 124" xfId="288" xr:uid="{00000000-0005-0000-0000-00009C020000}"/>
    <cellStyle name="Normal 125" xfId="289" xr:uid="{00000000-0005-0000-0000-00009D020000}"/>
    <cellStyle name="Normal 126" xfId="290" xr:uid="{00000000-0005-0000-0000-00009E020000}"/>
    <cellStyle name="Normal 127" xfId="291" xr:uid="{00000000-0005-0000-0000-00009F020000}"/>
    <cellStyle name="Normal 128" xfId="292" xr:uid="{00000000-0005-0000-0000-0000A0020000}"/>
    <cellStyle name="Normal 129" xfId="293" xr:uid="{00000000-0005-0000-0000-0000A1020000}"/>
    <cellStyle name="Normal 13" xfId="294" xr:uid="{00000000-0005-0000-0000-0000A2020000}"/>
    <cellStyle name="Normal 13 2" xfId="904" xr:uid="{00000000-0005-0000-0000-0000A3020000}"/>
    <cellStyle name="Normal 13 2 2" xfId="905" xr:uid="{00000000-0005-0000-0000-0000A4020000}"/>
    <cellStyle name="Normal 13 2 2 2" xfId="906" xr:uid="{00000000-0005-0000-0000-0000A5020000}"/>
    <cellStyle name="Normal 130" xfId="295" xr:uid="{00000000-0005-0000-0000-0000A6020000}"/>
    <cellStyle name="Normal 131" xfId="296" xr:uid="{00000000-0005-0000-0000-0000A7020000}"/>
    <cellStyle name="Normal 132" xfId="297" xr:uid="{00000000-0005-0000-0000-0000A8020000}"/>
    <cellStyle name="Normal 133" xfId="298" xr:uid="{00000000-0005-0000-0000-0000A9020000}"/>
    <cellStyle name="Normal 134" xfId="299" xr:uid="{00000000-0005-0000-0000-0000AA020000}"/>
    <cellStyle name="Normal 135" xfId="300" xr:uid="{00000000-0005-0000-0000-0000AB020000}"/>
    <cellStyle name="Normal 136" xfId="301" xr:uid="{00000000-0005-0000-0000-0000AC020000}"/>
    <cellStyle name="Normal 137" xfId="302" xr:uid="{00000000-0005-0000-0000-0000AD020000}"/>
    <cellStyle name="Normal 138" xfId="303" xr:uid="{00000000-0005-0000-0000-0000AE020000}"/>
    <cellStyle name="Normal 139" xfId="304" xr:uid="{00000000-0005-0000-0000-0000AF020000}"/>
    <cellStyle name="Normal 14" xfId="305" xr:uid="{00000000-0005-0000-0000-0000B0020000}"/>
    <cellStyle name="Normal 14 2" xfId="907" xr:uid="{00000000-0005-0000-0000-0000B1020000}"/>
    <cellStyle name="Normal 14 2 13" xfId="306" xr:uid="{00000000-0005-0000-0000-0000B2020000}"/>
    <cellStyle name="Normal 14 2 2" xfId="908" xr:uid="{00000000-0005-0000-0000-0000B3020000}"/>
    <cellStyle name="Normal 14 3" xfId="909" xr:uid="{00000000-0005-0000-0000-0000B4020000}"/>
    <cellStyle name="Normal 14 4" xfId="910" xr:uid="{00000000-0005-0000-0000-0000B5020000}"/>
    <cellStyle name="Normal 14 4 2" xfId="911" xr:uid="{00000000-0005-0000-0000-0000B6020000}"/>
    <cellStyle name="Normal 14 5" xfId="912" xr:uid="{00000000-0005-0000-0000-0000B7020000}"/>
    <cellStyle name="Normal 140" xfId="307" xr:uid="{00000000-0005-0000-0000-0000B8020000}"/>
    <cellStyle name="Normal 141" xfId="308" xr:uid="{00000000-0005-0000-0000-0000B9020000}"/>
    <cellStyle name="Normal 142" xfId="309" xr:uid="{00000000-0005-0000-0000-0000BA020000}"/>
    <cellStyle name="Normal 143" xfId="310" xr:uid="{00000000-0005-0000-0000-0000BB020000}"/>
    <cellStyle name="Normal 144" xfId="311" xr:uid="{00000000-0005-0000-0000-0000BC020000}"/>
    <cellStyle name="Normal 145" xfId="312" xr:uid="{00000000-0005-0000-0000-0000BD020000}"/>
    <cellStyle name="Normal 146" xfId="313" xr:uid="{00000000-0005-0000-0000-0000BE020000}"/>
    <cellStyle name="Normal 147" xfId="314" xr:uid="{00000000-0005-0000-0000-0000BF020000}"/>
    <cellStyle name="Normal 148" xfId="315" xr:uid="{00000000-0005-0000-0000-0000C0020000}"/>
    <cellStyle name="Normal 149" xfId="316" xr:uid="{00000000-0005-0000-0000-0000C1020000}"/>
    <cellStyle name="Normal 15" xfId="317" xr:uid="{00000000-0005-0000-0000-0000C2020000}"/>
    <cellStyle name="Normal 15 2" xfId="913" xr:uid="{00000000-0005-0000-0000-0000C3020000}"/>
    <cellStyle name="Normal 15 2 2" xfId="914" xr:uid="{00000000-0005-0000-0000-0000C4020000}"/>
    <cellStyle name="Normal 15 2 2 2" xfId="915" xr:uid="{00000000-0005-0000-0000-0000C5020000}"/>
    <cellStyle name="Normal 15 2 3" xfId="916" xr:uid="{00000000-0005-0000-0000-0000C6020000}"/>
    <cellStyle name="Normal 15 3" xfId="917" xr:uid="{00000000-0005-0000-0000-0000C7020000}"/>
    <cellStyle name="Normal 15 3 2" xfId="918" xr:uid="{00000000-0005-0000-0000-0000C8020000}"/>
    <cellStyle name="Normal 15 3 2 2" xfId="919" xr:uid="{00000000-0005-0000-0000-0000C9020000}"/>
    <cellStyle name="Normal 15 3 3" xfId="920" xr:uid="{00000000-0005-0000-0000-0000CA020000}"/>
    <cellStyle name="Normal 15 4" xfId="921" xr:uid="{00000000-0005-0000-0000-0000CB020000}"/>
    <cellStyle name="Normal 15 4 2" xfId="922" xr:uid="{00000000-0005-0000-0000-0000CC020000}"/>
    <cellStyle name="Normal 15 4 2 2" xfId="923" xr:uid="{00000000-0005-0000-0000-0000CD020000}"/>
    <cellStyle name="Normal 15 4 3" xfId="924" xr:uid="{00000000-0005-0000-0000-0000CE020000}"/>
    <cellStyle name="Normal 15 5" xfId="925" xr:uid="{00000000-0005-0000-0000-0000CF020000}"/>
    <cellStyle name="Normal 15 5 2" xfId="926" xr:uid="{00000000-0005-0000-0000-0000D0020000}"/>
    <cellStyle name="Normal 15 6" xfId="927" xr:uid="{00000000-0005-0000-0000-0000D1020000}"/>
    <cellStyle name="Normal 150" xfId="318" xr:uid="{00000000-0005-0000-0000-0000D2020000}"/>
    <cellStyle name="Normal 151" xfId="319" xr:uid="{00000000-0005-0000-0000-0000D3020000}"/>
    <cellStyle name="Normal 152" xfId="320" xr:uid="{00000000-0005-0000-0000-0000D4020000}"/>
    <cellStyle name="Normal 153" xfId="321" xr:uid="{00000000-0005-0000-0000-0000D5020000}"/>
    <cellStyle name="Normal 154" xfId="322" xr:uid="{00000000-0005-0000-0000-0000D6020000}"/>
    <cellStyle name="Normal 155" xfId="323" xr:uid="{00000000-0005-0000-0000-0000D7020000}"/>
    <cellStyle name="Normal 156" xfId="324" xr:uid="{00000000-0005-0000-0000-0000D8020000}"/>
    <cellStyle name="Normal 157" xfId="325" xr:uid="{00000000-0005-0000-0000-0000D9020000}"/>
    <cellStyle name="Normal 158" xfId="326" xr:uid="{00000000-0005-0000-0000-0000DA020000}"/>
    <cellStyle name="Normal 159" xfId="327" xr:uid="{00000000-0005-0000-0000-0000DB020000}"/>
    <cellStyle name="Normal 16" xfId="328" xr:uid="{00000000-0005-0000-0000-0000DC020000}"/>
    <cellStyle name="Normal 16 2" xfId="65" xr:uid="{00000000-0005-0000-0000-0000DD020000}"/>
    <cellStyle name="Normal 16 2 2" xfId="555" xr:uid="{00000000-0005-0000-0000-0000DE020000}"/>
    <cellStyle name="Normal 16 3" xfId="928" xr:uid="{00000000-0005-0000-0000-0000DF020000}"/>
    <cellStyle name="Normal 160" xfId="329" xr:uid="{00000000-0005-0000-0000-0000E0020000}"/>
    <cellStyle name="Normal 161" xfId="330" xr:uid="{00000000-0005-0000-0000-0000E1020000}"/>
    <cellStyle name="Normal 162" xfId="331" xr:uid="{00000000-0005-0000-0000-0000E2020000}"/>
    <cellStyle name="Normal 163" xfId="332" xr:uid="{00000000-0005-0000-0000-0000E3020000}"/>
    <cellStyle name="Normal 164" xfId="333" xr:uid="{00000000-0005-0000-0000-0000E4020000}"/>
    <cellStyle name="Normal 165" xfId="334" xr:uid="{00000000-0005-0000-0000-0000E5020000}"/>
    <cellStyle name="Normal 166" xfId="335" xr:uid="{00000000-0005-0000-0000-0000E6020000}"/>
    <cellStyle name="Normal 167" xfId="336" xr:uid="{00000000-0005-0000-0000-0000E7020000}"/>
    <cellStyle name="Normal 168" xfId="337" xr:uid="{00000000-0005-0000-0000-0000E8020000}"/>
    <cellStyle name="Normal 169" xfId="338" xr:uid="{00000000-0005-0000-0000-0000E9020000}"/>
    <cellStyle name="Normal 17" xfId="339" xr:uid="{00000000-0005-0000-0000-0000EA020000}"/>
    <cellStyle name="Normal 17 2" xfId="929" xr:uid="{00000000-0005-0000-0000-0000EB020000}"/>
    <cellStyle name="Normal 17 2 2" xfId="930" xr:uid="{00000000-0005-0000-0000-0000EC020000}"/>
    <cellStyle name="Normal 17 2 2 2" xfId="931" xr:uid="{00000000-0005-0000-0000-0000ED020000}"/>
    <cellStyle name="Normal 17 2 3" xfId="932" xr:uid="{00000000-0005-0000-0000-0000EE020000}"/>
    <cellStyle name="Normal 170" xfId="340" xr:uid="{00000000-0005-0000-0000-0000EF020000}"/>
    <cellStyle name="Normal 171" xfId="341" xr:uid="{00000000-0005-0000-0000-0000F0020000}"/>
    <cellStyle name="Normal 172" xfId="342" xr:uid="{00000000-0005-0000-0000-0000F1020000}"/>
    <cellStyle name="Normal 173" xfId="343" xr:uid="{00000000-0005-0000-0000-0000F2020000}"/>
    <cellStyle name="Normal 174" xfId="344" xr:uid="{00000000-0005-0000-0000-0000F3020000}"/>
    <cellStyle name="Normal 175" xfId="345" xr:uid="{00000000-0005-0000-0000-0000F4020000}"/>
    <cellStyle name="Normal 176" xfId="346" xr:uid="{00000000-0005-0000-0000-0000F5020000}"/>
    <cellStyle name="Normal 177" xfId="347" xr:uid="{00000000-0005-0000-0000-0000F6020000}"/>
    <cellStyle name="Normal 178" xfId="348" xr:uid="{00000000-0005-0000-0000-0000F7020000}"/>
    <cellStyle name="Normal 179" xfId="349" xr:uid="{00000000-0005-0000-0000-0000F8020000}"/>
    <cellStyle name="Normal 18" xfId="350" xr:uid="{00000000-0005-0000-0000-0000F9020000}"/>
    <cellStyle name="Normal 18 2" xfId="933" xr:uid="{00000000-0005-0000-0000-0000FA020000}"/>
    <cellStyle name="Normal 180" xfId="351" xr:uid="{00000000-0005-0000-0000-0000FB020000}"/>
    <cellStyle name="Normal 181" xfId="352" xr:uid="{00000000-0005-0000-0000-0000FC020000}"/>
    <cellStyle name="Normal 182" xfId="353" xr:uid="{00000000-0005-0000-0000-0000FD020000}"/>
    <cellStyle name="Normal 183" xfId="354" xr:uid="{00000000-0005-0000-0000-0000FE020000}"/>
    <cellStyle name="Normal 184" xfId="355" xr:uid="{00000000-0005-0000-0000-0000FF020000}"/>
    <cellStyle name="Normal 185" xfId="356" xr:uid="{00000000-0005-0000-0000-000000030000}"/>
    <cellStyle name="Normal 186" xfId="357" xr:uid="{00000000-0005-0000-0000-000001030000}"/>
    <cellStyle name="Normal 187" xfId="358" xr:uid="{00000000-0005-0000-0000-000002030000}"/>
    <cellStyle name="Normal 188" xfId="359" xr:uid="{00000000-0005-0000-0000-000003030000}"/>
    <cellStyle name="Normal 189" xfId="360" xr:uid="{00000000-0005-0000-0000-000004030000}"/>
    <cellStyle name="Normal 19" xfId="361" xr:uid="{00000000-0005-0000-0000-000005030000}"/>
    <cellStyle name="Normal 19 10" xfId="537" xr:uid="{00000000-0005-0000-0000-000006030000}"/>
    <cellStyle name="Normal 19 2" xfId="983" xr:uid="{00000000-0005-0000-0000-000007030000}"/>
    <cellStyle name="Normal 190" xfId="556" xr:uid="{00000000-0005-0000-0000-000008030000}"/>
    <cellStyle name="Normal 191" xfId="557" xr:uid="{00000000-0005-0000-0000-000009030000}"/>
    <cellStyle name="Normal 2" xfId="12" xr:uid="{00000000-0005-0000-0000-00000A030000}"/>
    <cellStyle name="Normal 2 10" xfId="506" xr:uid="{00000000-0005-0000-0000-00000B030000}"/>
    <cellStyle name="Normal 2 10 15" xfId="984" xr:uid="{00000000-0005-0000-0000-00000C030000}"/>
    <cellStyle name="Normal 2 10 2" xfId="558" xr:uid="{00000000-0005-0000-0000-00000D030000}"/>
    <cellStyle name="Normal 2 10 2 2" xfId="978" xr:uid="{00000000-0005-0000-0000-00000E030000}"/>
    <cellStyle name="Normal 2 10 2 3" xfId="979" xr:uid="{00000000-0005-0000-0000-00000F030000}"/>
    <cellStyle name="Normal 2 10 3" xfId="934" xr:uid="{00000000-0005-0000-0000-000010030000}"/>
    <cellStyle name="Normal 2 11" xfId="507" xr:uid="{00000000-0005-0000-0000-000011030000}"/>
    <cellStyle name="Normal 2 12" xfId="508" xr:uid="{00000000-0005-0000-0000-000012030000}"/>
    <cellStyle name="Normal 2 13" xfId="935" xr:uid="{00000000-0005-0000-0000-000013030000}"/>
    <cellStyle name="Normal 2 14 2 3" xfId="985" xr:uid="{00000000-0005-0000-0000-000014030000}"/>
    <cellStyle name="Normal 2 15 8" xfId="986" xr:uid="{00000000-0005-0000-0000-000015030000}"/>
    <cellStyle name="Normal 2 2" xfId="48" xr:uid="{00000000-0005-0000-0000-000016030000}"/>
    <cellStyle name="Normal 2 2 2" xfId="49" xr:uid="{00000000-0005-0000-0000-000017030000}"/>
    <cellStyle name="Normal 2 2 2 2" xfId="509" xr:uid="{00000000-0005-0000-0000-000018030000}"/>
    <cellStyle name="Normal 2 2 2 3" xfId="510" xr:uid="{00000000-0005-0000-0000-000019030000}"/>
    <cellStyle name="Normal 2 2 2 4" xfId="511" xr:uid="{00000000-0005-0000-0000-00001A030000}"/>
    <cellStyle name="Normal 2 2 3" xfId="188" xr:uid="{00000000-0005-0000-0000-00001B030000}"/>
    <cellStyle name="Normal 2 2 3 2" xfId="936" xr:uid="{00000000-0005-0000-0000-00001C030000}"/>
    <cellStyle name="Normal 2 2 4" xfId="512" xr:uid="{00000000-0005-0000-0000-00001D030000}"/>
    <cellStyle name="Normal 2 3" xfId="13" xr:uid="{00000000-0005-0000-0000-00001E030000}"/>
    <cellStyle name="Normal 2 3 2" xfId="513" xr:uid="{00000000-0005-0000-0000-00001F030000}"/>
    <cellStyle name="Normal 2 3 2 2" xfId="937" xr:uid="{00000000-0005-0000-0000-000020030000}"/>
    <cellStyle name="Normal 2 3 2 3" xfId="938" xr:uid="{00000000-0005-0000-0000-000021030000}"/>
    <cellStyle name="Normal 2 3 2 4" xfId="939" xr:uid="{00000000-0005-0000-0000-000022030000}"/>
    <cellStyle name="Normal 2 3 2 5" xfId="940" xr:uid="{00000000-0005-0000-0000-000023030000}"/>
    <cellStyle name="Normal 2 3 2 7" xfId="941" xr:uid="{00000000-0005-0000-0000-000024030000}"/>
    <cellStyle name="Normal 2 3 3" xfId="514" xr:uid="{00000000-0005-0000-0000-000025030000}"/>
    <cellStyle name="Normal 2 3 4" xfId="942" xr:uid="{00000000-0005-0000-0000-000026030000}"/>
    <cellStyle name="Normal 2 3 5" xfId="943" xr:uid="{00000000-0005-0000-0000-000027030000}"/>
    <cellStyle name="Normal 2 4" xfId="50" xr:uid="{00000000-0005-0000-0000-000028030000}"/>
    <cellStyle name="Normal 2 5" xfId="189" xr:uid="{00000000-0005-0000-0000-000029030000}"/>
    <cellStyle name="Normal 2 5 2" xfId="944" xr:uid="{00000000-0005-0000-0000-00002A030000}"/>
    <cellStyle name="Normal 2 6" xfId="214" xr:uid="{00000000-0005-0000-0000-00002B030000}"/>
    <cellStyle name="Normal 2 7" xfId="515" xr:uid="{00000000-0005-0000-0000-00002C030000}"/>
    <cellStyle name="Normal 2 8" xfId="516" xr:uid="{00000000-0005-0000-0000-00002D030000}"/>
    <cellStyle name="Normal 2 9" xfId="517" xr:uid="{00000000-0005-0000-0000-00002E030000}"/>
    <cellStyle name="Normal 20" xfId="362" xr:uid="{00000000-0005-0000-0000-00002F030000}"/>
    <cellStyle name="Normal 20 2" xfId="945" xr:uid="{00000000-0005-0000-0000-000030030000}"/>
    <cellStyle name="Normal 21" xfId="363" xr:uid="{00000000-0005-0000-0000-000031030000}"/>
    <cellStyle name="Normal 21 2" xfId="946" xr:uid="{00000000-0005-0000-0000-000032030000}"/>
    <cellStyle name="Normal 21 2 2" xfId="947" xr:uid="{00000000-0005-0000-0000-000033030000}"/>
    <cellStyle name="Normal 22" xfId="364" xr:uid="{00000000-0005-0000-0000-000034030000}"/>
    <cellStyle name="Normal 23" xfId="365" xr:uid="{00000000-0005-0000-0000-000035030000}"/>
    <cellStyle name="Normal 23 2" xfId="948" xr:uid="{00000000-0005-0000-0000-000036030000}"/>
    <cellStyle name="Normal 24" xfId="366" xr:uid="{00000000-0005-0000-0000-000037030000}"/>
    <cellStyle name="Normal 25" xfId="367" xr:uid="{00000000-0005-0000-0000-000038030000}"/>
    <cellStyle name="Normal 26" xfId="368" xr:uid="{00000000-0005-0000-0000-000039030000}"/>
    <cellStyle name="Normal 27" xfId="369" xr:uid="{00000000-0005-0000-0000-00003A030000}"/>
    <cellStyle name="Normal 28" xfId="370" xr:uid="{00000000-0005-0000-0000-00003B030000}"/>
    <cellStyle name="Normal 29" xfId="371" xr:uid="{00000000-0005-0000-0000-00003C030000}"/>
    <cellStyle name="Normal 3" xfId="51" xr:uid="{00000000-0005-0000-0000-00003D030000}"/>
    <cellStyle name="Normal 3 2" xfId="52" xr:uid="{00000000-0005-0000-0000-00003E030000}"/>
    <cellStyle name="Normal 3 2 2" xfId="949" xr:uid="{00000000-0005-0000-0000-00003F030000}"/>
    <cellStyle name="Normal 3 3" xfId="190" xr:uid="{00000000-0005-0000-0000-000040030000}"/>
    <cellStyle name="Normal 3 3 2" xfId="950" xr:uid="{00000000-0005-0000-0000-000041030000}"/>
    <cellStyle name="Normal 3 3 2 2" xfId="951" xr:uid="{00000000-0005-0000-0000-000042030000}"/>
    <cellStyle name="Normal 3 4" xfId="213" xr:uid="{00000000-0005-0000-0000-000043030000}"/>
    <cellStyle name="Normal 30" xfId="372" xr:uid="{00000000-0005-0000-0000-000044030000}"/>
    <cellStyle name="Normal 31" xfId="373" xr:uid="{00000000-0005-0000-0000-000045030000}"/>
    <cellStyle name="Normal 32" xfId="374" xr:uid="{00000000-0005-0000-0000-000046030000}"/>
    <cellStyle name="Normal 33" xfId="375" xr:uid="{00000000-0005-0000-0000-000047030000}"/>
    <cellStyle name="Normal 34" xfId="376" xr:uid="{00000000-0005-0000-0000-000048030000}"/>
    <cellStyle name="Normal 35" xfId="377" xr:uid="{00000000-0005-0000-0000-000049030000}"/>
    <cellStyle name="Normal 36" xfId="378" xr:uid="{00000000-0005-0000-0000-00004A030000}"/>
    <cellStyle name="Normal 37" xfId="379" xr:uid="{00000000-0005-0000-0000-00004B030000}"/>
    <cellStyle name="Normal 38" xfId="380" xr:uid="{00000000-0005-0000-0000-00004C030000}"/>
    <cellStyle name="Normal 39" xfId="381" xr:uid="{00000000-0005-0000-0000-00004D030000}"/>
    <cellStyle name="Normal 4" xfId="53" xr:uid="{00000000-0005-0000-0000-00004E030000}"/>
    <cellStyle name="Normal 4 2" xfId="191" xr:uid="{00000000-0005-0000-0000-00004F030000}"/>
    <cellStyle name="Normal 4 2 2" xfId="382" xr:uid="{00000000-0005-0000-0000-000050030000}"/>
    <cellStyle name="Normal 4 3" xfId="192" xr:uid="{00000000-0005-0000-0000-000051030000}"/>
    <cellStyle name="Normal 4 4" xfId="383" xr:uid="{00000000-0005-0000-0000-000052030000}"/>
    <cellStyle name="Normal 4 5" xfId="518" xr:uid="{00000000-0005-0000-0000-000053030000}"/>
    <cellStyle name="Normal 4 8" xfId="519" xr:uid="{00000000-0005-0000-0000-000054030000}"/>
    <cellStyle name="Normal 4_FS and tax returns_FPMM" xfId="193" xr:uid="{00000000-0005-0000-0000-000055030000}"/>
    <cellStyle name="Normal 40" xfId="384" xr:uid="{00000000-0005-0000-0000-000056030000}"/>
    <cellStyle name="Normal 41" xfId="385" xr:uid="{00000000-0005-0000-0000-000057030000}"/>
    <cellStyle name="Normal 42" xfId="386" xr:uid="{00000000-0005-0000-0000-000058030000}"/>
    <cellStyle name="Normal 43" xfId="387" xr:uid="{00000000-0005-0000-0000-000059030000}"/>
    <cellStyle name="Normal 44" xfId="388" xr:uid="{00000000-0005-0000-0000-00005A030000}"/>
    <cellStyle name="Normal 45" xfId="389" xr:uid="{00000000-0005-0000-0000-00005B030000}"/>
    <cellStyle name="Normal 46" xfId="390" xr:uid="{00000000-0005-0000-0000-00005C030000}"/>
    <cellStyle name="Normal 47" xfId="391" xr:uid="{00000000-0005-0000-0000-00005D030000}"/>
    <cellStyle name="Normal 48" xfId="392" xr:uid="{00000000-0005-0000-0000-00005E030000}"/>
    <cellStyle name="Normal 49" xfId="393" xr:uid="{00000000-0005-0000-0000-00005F030000}"/>
    <cellStyle name="Normal 5" xfId="54" xr:uid="{00000000-0005-0000-0000-000060030000}"/>
    <cellStyle name="Normal 5 2" xfId="520" xr:uid="{00000000-0005-0000-0000-000061030000}"/>
    <cellStyle name="Normal 5 3" xfId="521" xr:uid="{00000000-0005-0000-0000-000062030000}"/>
    <cellStyle name="Normal 5 4" xfId="522" xr:uid="{00000000-0005-0000-0000-000063030000}"/>
    <cellStyle name="Normal 5 4 2" xfId="952" xr:uid="{00000000-0005-0000-0000-000064030000}"/>
    <cellStyle name="Normal 5 4 2 2" xfId="953" xr:uid="{00000000-0005-0000-0000-000065030000}"/>
    <cellStyle name="Normal 5 4 2 2 2" xfId="954" xr:uid="{00000000-0005-0000-0000-000066030000}"/>
    <cellStyle name="Normal 5 4 2 2 2 2" xfId="955" xr:uid="{00000000-0005-0000-0000-000067030000}"/>
    <cellStyle name="Normal 5 4 2 2 2 3" xfId="956" xr:uid="{00000000-0005-0000-0000-000068030000}"/>
    <cellStyle name="Normal 5 5" xfId="957" xr:uid="{00000000-0005-0000-0000-000069030000}"/>
    <cellStyle name="Normal 5 5 2" xfId="958" xr:uid="{00000000-0005-0000-0000-00006A030000}"/>
    <cellStyle name="Normal 5 5 2 2" xfId="959" xr:uid="{00000000-0005-0000-0000-00006B030000}"/>
    <cellStyle name="Normal 5 5 2 2 2" xfId="960" xr:uid="{00000000-0005-0000-0000-00006C030000}"/>
    <cellStyle name="Normal 5 6" xfId="961" xr:uid="{00000000-0005-0000-0000-00006D030000}"/>
    <cellStyle name="Normal 5 6 2" xfId="962" xr:uid="{00000000-0005-0000-0000-00006E030000}"/>
    <cellStyle name="Normal 5 6 2 2" xfId="963" xr:uid="{00000000-0005-0000-0000-00006F030000}"/>
    <cellStyle name="Normal 5 6 2 2 2" xfId="964" xr:uid="{00000000-0005-0000-0000-000070030000}"/>
    <cellStyle name="Normal 5 6 2 2 3" xfId="965" xr:uid="{00000000-0005-0000-0000-000071030000}"/>
    <cellStyle name="Normal 5 7" xfId="966" xr:uid="{00000000-0005-0000-0000-000072030000}"/>
    <cellStyle name="Normal 50" xfId="394" xr:uid="{00000000-0005-0000-0000-000073030000}"/>
    <cellStyle name="Normal 51" xfId="395" xr:uid="{00000000-0005-0000-0000-000074030000}"/>
    <cellStyle name="Normal 52" xfId="396" xr:uid="{00000000-0005-0000-0000-000075030000}"/>
    <cellStyle name="Normal 53" xfId="397" xr:uid="{00000000-0005-0000-0000-000076030000}"/>
    <cellStyle name="Normal 54" xfId="398" xr:uid="{00000000-0005-0000-0000-000077030000}"/>
    <cellStyle name="Normal 55" xfId="399" xr:uid="{00000000-0005-0000-0000-000078030000}"/>
    <cellStyle name="Normal 56" xfId="400" xr:uid="{00000000-0005-0000-0000-000079030000}"/>
    <cellStyle name="Normal 57" xfId="401" xr:uid="{00000000-0005-0000-0000-00007A030000}"/>
    <cellStyle name="Normal 58" xfId="402" xr:uid="{00000000-0005-0000-0000-00007B030000}"/>
    <cellStyle name="Normal 59" xfId="403" xr:uid="{00000000-0005-0000-0000-00007C030000}"/>
    <cellStyle name="Normal 6" xfId="55" xr:uid="{00000000-0005-0000-0000-00007D030000}"/>
    <cellStyle name="Normal 6 2" xfId="523" xr:uid="{00000000-0005-0000-0000-00007E030000}"/>
    <cellStyle name="Normal 6 3" xfId="524" xr:uid="{00000000-0005-0000-0000-00007F030000}"/>
    <cellStyle name="Normal 6 4" xfId="525" xr:uid="{00000000-0005-0000-0000-000080030000}"/>
    <cellStyle name="Normal 60" xfId="404" xr:uid="{00000000-0005-0000-0000-000081030000}"/>
    <cellStyle name="Normal 61" xfId="405" xr:uid="{00000000-0005-0000-0000-000082030000}"/>
    <cellStyle name="Normal 62" xfId="406" xr:uid="{00000000-0005-0000-0000-000083030000}"/>
    <cellStyle name="Normal 63" xfId="407" xr:uid="{00000000-0005-0000-0000-000084030000}"/>
    <cellStyle name="Normal 64" xfId="408" xr:uid="{00000000-0005-0000-0000-000085030000}"/>
    <cellStyle name="Normal 65" xfId="409" xr:uid="{00000000-0005-0000-0000-000086030000}"/>
    <cellStyle name="Normal 66" xfId="410" xr:uid="{00000000-0005-0000-0000-000087030000}"/>
    <cellStyle name="Normal 67" xfId="411" xr:uid="{00000000-0005-0000-0000-000088030000}"/>
    <cellStyle name="Normal 68" xfId="412" xr:uid="{00000000-0005-0000-0000-000089030000}"/>
    <cellStyle name="Normal 69" xfId="413" xr:uid="{00000000-0005-0000-0000-00008A030000}"/>
    <cellStyle name="Normal 7" xfId="56" xr:uid="{00000000-0005-0000-0000-00008B030000}"/>
    <cellStyle name="Normal 7 2" xfId="967" xr:uid="{00000000-0005-0000-0000-00008C030000}"/>
    <cellStyle name="Normal 7 2 2" xfId="968" xr:uid="{00000000-0005-0000-0000-00008D030000}"/>
    <cellStyle name="Normal 7 2 2 2" xfId="969" xr:uid="{00000000-0005-0000-0000-00008E030000}"/>
    <cellStyle name="Normal 7 2 2 2 2" xfId="970" xr:uid="{00000000-0005-0000-0000-00008F030000}"/>
    <cellStyle name="Normal 7 2 2 2 2 2" xfId="971" xr:uid="{00000000-0005-0000-0000-000090030000}"/>
    <cellStyle name="Normal 7 2 2 2 2 3" xfId="972" xr:uid="{00000000-0005-0000-0000-000091030000}"/>
    <cellStyle name="Normal 7 3" xfId="973" xr:uid="{00000000-0005-0000-0000-000092030000}"/>
    <cellStyle name="Normal 7 3 2" xfId="974" xr:uid="{00000000-0005-0000-0000-000093030000}"/>
    <cellStyle name="Normal 7 3 2 2" xfId="975" xr:uid="{00000000-0005-0000-0000-000094030000}"/>
    <cellStyle name="Normal 7 3 2 2 2" xfId="976" xr:uid="{00000000-0005-0000-0000-000095030000}"/>
    <cellStyle name="Normal 7 3 2 2 3" xfId="977" xr:uid="{00000000-0005-0000-0000-000096030000}"/>
    <cellStyle name="Normal 70" xfId="414" xr:uid="{00000000-0005-0000-0000-000097030000}"/>
    <cellStyle name="Normal 71" xfId="415" xr:uid="{00000000-0005-0000-0000-000098030000}"/>
    <cellStyle name="Normal 72" xfId="416" xr:uid="{00000000-0005-0000-0000-000099030000}"/>
    <cellStyle name="Normal 73" xfId="417" xr:uid="{00000000-0005-0000-0000-00009A030000}"/>
    <cellStyle name="Normal 74" xfId="418" xr:uid="{00000000-0005-0000-0000-00009B030000}"/>
    <cellStyle name="Normal 75" xfId="419" xr:uid="{00000000-0005-0000-0000-00009C030000}"/>
    <cellStyle name="Normal 76" xfId="420" xr:uid="{00000000-0005-0000-0000-00009D030000}"/>
    <cellStyle name="Normal 77" xfId="421" xr:uid="{00000000-0005-0000-0000-00009E030000}"/>
    <cellStyle name="Normal 78" xfId="422" xr:uid="{00000000-0005-0000-0000-00009F030000}"/>
    <cellStyle name="Normal 79" xfId="423" xr:uid="{00000000-0005-0000-0000-0000A0030000}"/>
    <cellStyle name="Normal 8" xfId="57" xr:uid="{00000000-0005-0000-0000-0000A1030000}"/>
    <cellStyle name="Normal 8 3" xfId="538" xr:uid="{00000000-0005-0000-0000-0000A2030000}"/>
    <cellStyle name="Normal 80" xfId="424" xr:uid="{00000000-0005-0000-0000-0000A3030000}"/>
    <cellStyle name="Normal 81" xfId="425" xr:uid="{00000000-0005-0000-0000-0000A4030000}"/>
    <cellStyle name="Normal 82" xfId="426" xr:uid="{00000000-0005-0000-0000-0000A5030000}"/>
    <cellStyle name="Normal 83" xfId="427" xr:uid="{00000000-0005-0000-0000-0000A6030000}"/>
    <cellStyle name="Normal 84" xfId="428" xr:uid="{00000000-0005-0000-0000-0000A7030000}"/>
    <cellStyle name="Normal 85" xfId="429" xr:uid="{00000000-0005-0000-0000-0000A8030000}"/>
    <cellStyle name="Normal 86" xfId="430" xr:uid="{00000000-0005-0000-0000-0000A9030000}"/>
    <cellStyle name="Normal 87" xfId="431" xr:uid="{00000000-0005-0000-0000-0000AA030000}"/>
    <cellStyle name="Normal 88" xfId="432" xr:uid="{00000000-0005-0000-0000-0000AB030000}"/>
    <cellStyle name="Normal 89" xfId="433" xr:uid="{00000000-0005-0000-0000-0000AC030000}"/>
    <cellStyle name="Normal 9" xfId="60" xr:uid="{00000000-0005-0000-0000-0000AD030000}"/>
    <cellStyle name="Normal 9 2" xfId="526" xr:uid="{00000000-0005-0000-0000-0000AE030000}"/>
    <cellStyle name="Normal 9 2 2" xfId="527" xr:uid="{00000000-0005-0000-0000-0000AF030000}"/>
    <cellStyle name="Normal 9 3" xfId="528" xr:uid="{00000000-0005-0000-0000-0000B0030000}"/>
    <cellStyle name="Normal 90" xfId="434" xr:uid="{00000000-0005-0000-0000-0000B1030000}"/>
    <cellStyle name="Normal 91" xfId="435" xr:uid="{00000000-0005-0000-0000-0000B2030000}"/>
    <cellStyle name="Normal 92" xfId="436" xr:uid="{00000000-0005-0000-0000-0000B3030000}"/>
    <cellStyle name="Normal 93" xfId="437" xr:uid="{00000000-0005-0000-0000-0000B4030000}"/>
    <cellStyle name="Normal 94" xfId="438" xr:uid="{00000000-0005-0000-0000-0000B5030000}"/>
    <cellStyle name="Normal 95" xfId="439" xr:uid="{00000000-0005-0000-0000-0000B6030000}"/>
    <cellStyle name="Normal 96" xfId="440" xr:uid="{00000000-0005-0000-0000-0000B7030000}"/>
    <cellStyle name="Normal 97" xfId="441" xr:uid="{00000000-0005-0000-0000-0000B8030000}"/>
    <cellStyle name="Normal 98" xfId="442" xr:uid="{00000000-0005-0000-0000-0000B9030000}"/>
    <cellStyle name="Normal 99" xfId="443" xr:uid="{00000000-0005-0000-0000-0000BA030000}"/>
    <cellStyle name="Note 2" xfId="194" xr:uid="{00000000-0005-0000-0000-0000BB030000}"/>
    <cellStyle name="Note 2 2" xfId="195" xr:uid="{00000000-0005-0000-0000-0000BC030000}"/>
    <cellStyle name="Note 2 3" xfId="444" xr:uid="{00000000-0005-0000-0000-0000BD030000}"/>
    <cellStyle name="Note 3" xfId="196" xr:uid="{00000000-0005-0000-0000-0000BE030000}"/>
    <cellStyle name="Note 3 2" xfId="445" xr:uid="{00000000-0005-0000-0000-0000BF030000}"/>
    <cellStyle name="Output 2" xfId="197" xr:uid="{00000000-0005-0000-0000-0000C0030000}"/>
    <cellStyle name="Output 3" xfId="198" xr:uid="{00000000-0005-0000-0000-0000C1030000}"/>
    <cellStyle name="Percent 2" xfId="58" xr:uid="{00000000-0005-0000-0000-0000C3030000}"/>
    <cellStyle name="Percent 2 2" xfId="199" xr:uid="{00000000-0005-0000-0000-0000C4030000}"/>
    <cellStyle name="Percent 2 2 2" xfId="529" xr:uid="{00000000-0005-0000-0000-0000C5030000}"/>
    <cellStyle name="Percent 2 2 3" xfId="530" xr:uid="{00000000-0005-0000-0000-0000C6030000}"/>
    <cellStyle name="Percent 2 2 4" xfId="531" xr:uid="{00000000-0005-0000-0000-0000C7030000}"/>
    <cellStyle name="Percent 2 2 5" xfId="532" xr:uid="{00000000-0005-0000-0000-0000C8030000}"/>
    <cellStyle name="Percent 2 2 6" xfId="533" xr:uid="{00000000-0005-0000-0000-0000C9030000}"/>
    <cellStyle name="Percent 2 2 7" xfId="534" xr:uid="{00000000-0005-0000-0000-0000CA030000}"/>
    <cellStyle name="Percent 2 3" xfId="535" xr:uid="{00000000-0005-0000-0000-0000CB030000}"/>
    <cellStyle name="Percent 2 4" xfId="987" xr:uid="{00000000-0005-0000-0000-0000CC030000}"/>
    <cellStyle name="Percent 3" xfId="200" xr:uid="{00000000-0005-0000-0000-0000CD030000}"/>
    <cellStyle name="Percent 3 2" xfId="536" xr:uid="{00000000-0005-0000-0000-0000CE030000}"/>
    <cellStyle name="Percent 4" xfId="201" xr:uid="{00000000-0005-0000-0000-0000CF030000}"/>
    <cellStyle name="Percent 4 2" xfId="202" xr:uid="{00000000-0005-0000-0000-0000D0030000}"/>
    <cellStyle name="Percent 4 3" xfId="203" xr:uid="{00000000-0005-0000-0000-0000D1030000}"/>
    <cellStyle name="Percent 4 4" xfId="559" xr:uid="{00000000-0005-0000-0000-0000D2030000}"/>
    <cellStyle name="Percent 5" xfId="204" xr:uid="{00000000-0005-0000-0000-0000D3030000}"/>
    <cellStyle name="Sheet Title" xfId="59" xr:uid="{00000000-0005-0000-0000-0000D4030000}"/>
    <cellStyle name="Title 2" xfId="205" xr:uid="{00000000-0005-0000-0000-0000D5030000}"/>
    <cellStyle name="Title 3" xfId="206" xr:uid="{00000000-0005-0000-0000-0000D6030000}"/>
    <cellStyle name="Title 4" xfId="446" xr:uid="{00000000-0005-0000-0000-0000D7030000}"/>
    <cellStyle name="Total 2" xfId="207" xr:uid="{00000000-0005-0000-0000-0000D8030000}"/>
    <cellStyle name="Total 3" xfId="208" xr:uid="{00000000-0005-0000-0000-0000D9030000}"/>
    <cellStyle name="Warning Text 2" xfId="209" xr:uid="{00000000-0005-0000-0000-0000DA030000}"/>
    <cellStyle name="Warning Text 3" xfId="210" xr:uid="{00000000-0005-0000-0000-0000DB030000}"/>
    <cellStyle name="Warning Text 4" xfId="447" xr:uid="{00000000-0005-0000-0000-0000DC030000}"/>
    <cellStyle name="표준_Checking- LPK Hyperion TOTAL" xfId="211" xr:uid="{00000000-0005-0000-0000-0000DD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8F8FF"/>
      <rgbColor rgb="00E6E6FA"/>
      <rgbColor rgb="004B0082"/>
      <rgbColor rgb="0040004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18</xdr:row>
      <xdr:rowOff>148167</xdr:rowOff>
    </xdr:from>
    <xdr:to>
      <xdr:col>1</xdr:col>
      <xdr:colOff>550489</xdr:colOff>
      <xdr:row>21</xdr:row>
      <xdr:rowOff>119592</xdr:rowOff>
    </xdr:to>
    <xdr:sp macro="" textlink="">
      <xdr:nvSpPr>
        <xdr:cNvPr id="2" name="WordArt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04850" y="3443817"/>
          <a:ext cx="455239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mn-MN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Mon Antiqua"/>
            </a:rPr>
            <a:t>А</a:t>
          </a:r>
          <a:endParaRPr lang="en-US" sz="36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Mon Antiqua"/>
          </a:endParaRPr>
        </a:p>
      </xdr:txBody>
    </xdr:sp>
    <xdr:clientData/>
  </xdr:twoCellAnchor>
  <xdr:twoCellAnchor>
    <xdr:from>
      <xdr:col>1</xdr:col>
      <xdr:colOff>95250</xdr:colOff>
      <xdr:row>18</xdr:row>
      <xdr:rowOff>148167</xdr:rowOff>
    </xdr:from>
    <xdr:to>
      <xdr:col>1</xdr:col>
      <xdr:colOff>550489</xdr:colOff>
      <xdr:row>21</xdr:row>
      <xdr:rowOff>119592</xdr:rowOff>
    </xdr:to>
    <xdr:sp macro="" textlink="">
      <xdr:nvSpPr>
        <xdr:cNvPr id="3" name="Word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04850" y="3443817"/>
          <a:ext cx="455239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Mon Antiqu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Lindsay.Langlois\AppData\LocalLow\eRoom\eRoom%20Client\V7\EditingFiles\GEC,%20Z%20Options%20-%20June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riotinto.org\rtss\Documents%20and%20Settings\Brett.Kelly\Local%20Settings\Temporary%20Internet%20Files\OLK29\iPassApril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riotinto.org\rtss\Documents%20and%20Settings\Li-Peng.Tan\Local%20Settings\Temporary%20Internet%20Files\OLK15A\2006%20CPT%20Recovery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haagii/My%20Documents/SGS/important/Payroll/Aug_09/Payroll-Aug%202009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riotinto.org\rtss\Costing\2006%20Annual%20Plan\CITS%202006%20Annual%20Plan%20Spreadsheet%20v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riotinto.org\rtss\Administration\Accounts\Accounts%20Receivable\CITS\2007\09%20September\2007_IST%20Base%20Recoveries_September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%20pass%20thru%20request%20template%20V2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rfile.corp.riotinto.org\gscdata\Recoveries\Customer%20master%20list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yaraa\Redpath%20Mongolia\2013\Tax%20balance\FS@2013%2012%2031_Mongol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Journal"/>
      <sheetName val="Supporting"/>
      <sheetName val="Z Options - GBS USE ONLY"/>
      <sheetName val="Preparer"/>
      <sheetName val="Reviewer"/>
      <sheetName val="Approval"/>
      <sheetName val="Reference"/>
      <sheetName val="List"/>
      <sheetName val="CO validation "/>
      <sheetName val="RT Master Data"/>
      <sheetName val="NET Pay Validations"/>
    </sheetNames>
    <sheetDataSet>
      <sheetData sheetId="0" refreshError="1"/>
      <sheetData sheetId="1">
        <row r="4">
          <cell r="N4" t="str">
            <v>GEC-06-16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M (Remote Access Users)"/>
      <sheetName val="AD Remote Users"/>
      <sheetName val="BEU IPass Users"/>
      <sheetName val="BoraxUS iPass Users"/>
      <sheetName val="CNA IPass Users"/>
      <sheetName val="Comalco Remote iVPN and iPass "/>
      <sheetName val="DSL iPass Users"/>
      <sheetName val="ERA Remote Ipass Users"/>
      <sheetName val="EXPBRI IPass Users"/>
      <sheetName val="EXPLAR iPass Users"/>
      <sheetName val="Explblr iPass Users"/>
      <sheetName val="Explblr Remote VPN Users"/>
      <sheetName val="EXPLSAR iPass Users"/>
      <sheetName val="HIsmelt Ipass Users"/>
      <sheetName val="KEC IPass Users"/>
      <sheetName val="LAS Singapore iPass Users"/>
      <sheetName val="Luzenac Europe iPass Users"/>
      <sheetName val="NPM iPass Users"/>
      <sheetName val="old _SBS AD Remote Users"/>
      <sheetName val="pa-Palabora iPass Users"/>
      <sheetName val="PTKEM IPass Users"/>
      <sheetName val="QIT IPass Users"/>
      <sheetName val="RBM All iPass Users"/>
      <sheetName val="RTCA iPass Users"/>
      <sheetName val="RTHQ iPass Users"/>
      <sheetName val="RTI IPass Users"/>
      <sheetName val="RTS Community Relations Remote"/>
      <sheetName val="RTS Energy Services Remote Acc"/>
      <sheetName val="RTS External Affairs Remote Ac"/>
      <sheetName val="RTS Global Vendor Management R"/>
      <sheetName val="RTS Group Risk Management Remo"/>
      <sheetName val="RTS Health Safety and Environm"/>
      <sheetName val="RTS Human Resources Remote Acc"/>
      <sheetName val="RTS Information Resources Grou"/>
      <sheetName val="RTS Internal Audit Remote Acce"/>
      <sheetName val="RTS Investor Relations Remote "/>
      <sheetName val="RTS iPass Users"/>
      <sheetName val="RTS Office of the Chief Techno"/>
      <sheetName val="RTS Property &amp; Office Services"/>
      <sheetName val="RTS Shipping Remote Access"/>
      <sheetName val="RTS Taxation Remote Access"/>
      <sheetName val="RTS Treasury Remote Access"/>
      <sheetName val="RTSI (CORP) Remote Users"/>
      <sheetName val="RTSI (KEX) Remote Users"/>
      <sheetName val="RTSI (KUCC) Remote Users"/>
      <sheetName val="RTSI (RCC) Remote Users"/>
      <sheetName val="RTSI (RTP) Remote Users"/>
      <sheetName val="RTSI (RTTS) Remote Users"/>
      <sheetName val="RTSI IPass Users"/>
      <sheetName val="RTSS BSG Remote Users"/>
      <sheetName val="RTSS RTP Remote Users"/>
      <sheetName val="RTSS Support Remote Users"/>
      <sheetName val="SBS AD Remote Users"/>
      <sheetName val="SBS HIsmelt Remote Users"/>
      <sheetName val="SBS IOEP Remote Users"/>
      <sheetName val="SBS PI Remote Users"/>
      <sheetName val="SBS SBS Remote Users"/>
      <sheetName val="Technology iPass Users"/>
      <sheetName val="TS Bristol iPASS Users"/>
      <sheetName val="Billing"/>
      <sheetName val="Other Charge"/>
      <sheetName val="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B2" t="str">
            <v>AAM</v>
          </cell>
          <cell r="C2">
            <v>13.64</v>
          </cell>
        </row>
        <row r="3">
          <cell r="B3" t="str">
            <v>SBS</v>
          </cell>
          <cell r="C3">
            <v>69.160000000000039</v>
          </cell>
        </row>
        <row r="4">
          <cell r="B4" t="str">
            <v>BEU</v>
          </cell>
          <cell r="C4">
            <v>7.27</v>
          </cell>
        </row>
        <row r="5">
          <cell r="B5" t="str">
            <v>USB</v>
          </cell>
          <cell r="C5">
            <v>353.65000000000015</v>
          </cell>
        </row>
        <row r="6">
          <cell r="B6" t="str">
            <v>RTSS</v>
          </cell>
          <cell r="C6">
            <v>92.930000000000035</v>
          </cell>
        </row>
        <row r="7">
          <cell r="B7" t="str">
            <v>RTSS</v>
          </cell>
          <cell r="C7">
            <v>28.680000000000007</v>
          </cell>
        </row>
        <row r="8">
          <cell r="B8" t="str">
            <v>DSL</v>
          </cell>
          <cell r="C8">
            <v>160.10000000000005</v>
          </cell>
        </row>
        <row r="9">
          <cell r="B9" t="str">
            <v>RTSS</v>
          </cell>
          <cell r="C9">
            <v>27.81</v>
          </cell>
        </row>
        <row r="10">
          <cell r="B10" t="str">
            <v>EXPAER</v>
          </cell>
          <cell r="C10">
            <v>109.93999999999998</v>
          </cell>
        </row>
        <row r="11">
          <cell r="B11" t="str">
            <v>SBS</v>
          </cell>
          <cell r="C11">
            <v>167.85000000000002</v>
          </cell>
        </row>
        <row r="12">
          <cell r="B12" t="str">
            <v>SBS</v>
          </cell>
          <cell r="C12">
            <v>38.29999999999999</v>
          </cell>
        </row>
        <row r="13">
          <cell r="B13" t="str">
            <v>SBS</v>
          </cell>
          <cell r="C13">
            <v>16.04</v>
          </cell>
        </row>
        <row r="14">
          <cell r="B14" t="str">
            <v>EXPSAR</v>
          </cell>
          <cell r="C14">
            <v>72.47999999999999</v>
          </cell>
        </row>
        <row r="15">
          <cell r="B15" t="str">
            <v>SBS</v>
          </cell>
          <cell r="C15">
            <v>0.36</v>
          </cell>
        </row>
        <row r="16">
          <cell r="B16" t="str">
            <v>KEC</v>
          </cell>
          <cell r="C16">
            <v>79.389999999999958</v>
          </cell>
        </row>
        <row r="17">
          <cell r="B17" t="str">
            <v>LAS</v>
          </cell>
          <cell r="C17">
            <v>84.79</v>
          </cell>
        </row>
        <row r="18">
          <cell r="B18" t="str">
            <v>LEU</v>
          </cell>
          <cell r="C18">
            <v>483.71000000000009</v>
          </cell>
        </row>
        <row r="19">
          <cell r="B19" t="str">
            <v>RTSS</v>
          </cell>
          <cell r="C19">
            <v>8.8999999999999986</v>
          </cell>
        </row>
        <row r="20">
          <cell r="B20" t="str">
            <v>SBS</v>
          </cell>
          <cell r="C20">
            <v>7.05</v>
          </cell>
        </row>
        <row r="21">
          <cell r="B21" t="str">
            <v>PMC</v>
          </cell>
          <cell r="C21">
            <v>1.1299999999999999</v>
          </cell>
        </row>
        <row r="22">
          <cell r="B22" t="str">
            <v>KEM</v>
          </cell>
          <cell r="C22">
            <v>1.1200000000000001</v>
          </cell>
        </row>
        <row r="23">
          <cell r="B23" t="str">
            <v>QIT</v>
          </cell>
          <cell r="C23">
            <v>43.21</v>
          </cell>
        </row>
        <row r="24">
          <cell r="B24" t="str">
            <v>RBM</v>
          </cell>
          <cell r="C24">
            <v>16.84</v>
          </cell>
        </row>
        <row r="25">
          <cell r="B25" t="str">
            <v>RTSS</v>
          </cell>
          <cell r="C25">
            <v>387.3300000000001</v>
          </cell>
        </row>
        <row r="26">
          <cell r="B26" t="str">
            <v>RUK</v>
          </cell>
          <cell r="C26">
            <v>615.35000000000093</v>
          </cell>
        </row>
        <row r="27">
          <cell r="B27" t="str">
            <v>RTI</v>
          </cell>
          <cell r="C27">
            <v>39.099999999999994</v>
          </cell>
        </row>
        <row r="28">
          <cell r="B28" t="str">
            <v>RAU</v>
          </cell>
          <cell r="C28">
            <v>8.52</v>
          </cell>
        </row>
        <row r="29">
          <cell r="B29" t="str">
            <v>RAU</v>
          </cell>
          <cell r="C29">
            <v>10.02</v>
          </cell>
        </row>
        <row r="30">
          <cell r="B30" t="str">
            <v>RAU</v>
          </cell>
          <cell r="C30">
            <v>44.699999999999996</v>
          </cell>
        </row>
        <row r="31">
          <cell r="B31" t="str">
            <v>RAU</v>
          </cell>
          <cell r="C31">
            <v>24</v>
          </cell>
        </row>
        <row r="32">
          <cell r="B32" t="str">
            <v>RAU</v>
          </cell>
          <cell r="C32">
            <v>51.61</v>
          </cell>
        </row>
        <row r="33">
          <cell r="B33" t="str">
            <v>RAU</v>
          </cell>
          <cell r="C33">
            <v>17.269999999999996</v>
          </cell>
        </row>
        <row r="34">
          <cell r="B34" t="str">
            <v>RAU</v>
          </cell>
          <cell r="C34">
            <v>7.2999999999999989</v>
          </cell>
        </row>
        <row r="35">
          <cell r="B35" t="str">
            <v>RAU-I</v>
          </cell>
          <cell r="C35">
            <v>46.319999999999986</v>
          </cell>
        </row>
        <row r="36">
          <cell r="B36" t="str">
            <v>RAU</v>
          </cell>
          <cell r="C36">
            <v>0.97</v>
          </cell>
        </row>
        <row r="37">
          <cell r="B37" t="str">
            <v>RAU</v>
          </cell>
          <cell r="C37">
            <v>191.54999999999998</v>
          </cell>
        </row>
        <row r="38">
          <cell r="B38" t="str">
            <v>RAU</v>
          </cell>
          <cell r="C38">
            <v>12.12</v>
          </cell>
        </row>
        <row r="39">
          <cell r="B39" t="str">
            <v>RAU</v>
          </cell>
          <cell r="C39">
            <v>31.330000000000002</v>
          </cell>
        </row>
        <row r="40">
          <cell r="B40" t="str">
            <v>RAU</v>
          </cell>
          <cell r="C40">
            <v>7.9199999999999982</v>
          </cell>
        </row>
        <row r="41">
          <cell r="B41" t="str">
            <v>RAU</v>
          </cell>
          <cell r="C41">
            <v>30.999999999999996</v>
          </cell>
        </row>
        <row r="42">
          <cell r="B42" t="str">
            <v>RAU</v>
          </cell>
          <cell r="C42">
            <v>5.45</v>
          </cell>
        </row>
        <row r="43">
          <cell r="B43" t="str">
            <v>RAU</v>
          </cell>
          <cell r="C43">
            <v>0.3</v>
          </cell>
        </row>
        <row r="44">
          <cell r="B44" t="str">
            <v>RTSI</v>
          </cell>
          <cell r="C44">
            <v>24.490000000000002</v>
          </cell>
        </row>
        <row r="45">
          <cell r="B45" t="str">
            <v>RTSI</v>
          </cell>
          <cell r="C45">
            <v>20.28</v>
          </cell>
        </row>
        <row r="46">
          <cell r="B46" t="str">
            <v>RTSI</v>
          </cell>
          <cell r="C46">
            <v>90.679999999999993</v>
          </cell>
        </row>
        <row r="47">
          <cell r="B47" t="str">
            <v>RTSI</v>
          </cell>
          <cell r="C47">
            <v>0.1</v>
          </cell>
        </row>
        <row r="48">
          <cell r="B48" t="str">
            <v>RTSI</v>
          </cell>
          <cell r="C48">
            <v>1.9</v>
          </cell>
        </row>
        <row r="49">
          <cell r="B49" t="str">
            <v>RTSI</v>
          </cell>
          <cell r="C49">
            <v>87.090000000000018</v>
          </cell>
        </row>
        <row r="50">
          <cell r="B50" t="str">
            <v>RTSI</v>
          </cell>
          <cell r="C50">
            <v>359.03000000000003</v>
          </cell>
        </row>
        <row r="51">
          <cell r="B51" t="str">
            <v>RTSS</v>
          </cell>
          <cell r="C51">
            <v>68.260000000000019</v>
          </cell>
        </row>
        <row r="52">
          <cell r="B52" t="str">
            <v>RTSS</v>
          </cell>
          <cell r="C52">
            <v>2.1100000000000003</v>
          </cell>
        </row>
        <row r="53">
          <cell r="B53" t="str">
            <v>RTSS</v>
          </cell>
          <cell r="C53">
            <v>73.819999999999993</v>
          </cell>
        </row>
        <row r="54">
          <cell r="B54" t="str">
            <v>SBS</v>
          </cell>
          <cell r="C54">
            <v>80.580000000000041</v>
          </cell>
        </row>
        <row r="55">
          <cell r="B55" t="str">
            <v>SBS</v>
          </cell>
          <cell r="C55">
            <v>126.26999999999995</v>
          </cell>
        </row>
        <row r="56">
          <cell r="B56" t="str">
            <v>SBS</v>
          </cell>
          <cell r="C56">
            <v>222.06000000000003</v>
          </cell>
        </row>
        <row r="57">
          <cell r="B57" t="str">
            <v>SBS</v>
          </cell>
          <cell r="C57">
            <v>2935.2300000000082</v>
          </cell>
        </row>
        <row r="58">
          <cell r="B58" t="str">
            <v>SBS</v>
          </cell>
          <cell r="C58">
            <v>83.350000000000023</v>
          </cell>
        </row>
        <row r="59">
          <cell r="B59" t="str">
            <v>SBS</v>
          </cell>
          <cell r="C59">
            <v>1069.0499999999984</v>
          </cell>
        </row>
        <row r="60">
          <cell r="B60" t="str">
            <v>TSUK</v>
          </cell>
          <cell r="C60">
            <v>105.34000000000002</v>
          </cell>
        </row>
      </sheetData>
      <sheetData sheetId="6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s"/>
      <sheetName val="CPT"/>
      <sheetName val="Parameters"/>
      <sheetName val="Check"/>
      <sheetName val="Invoices SAP Upload"/>
      <sheetName val="Journals SAP Uploa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GSSUM-3108"/>
      <sheetName val="SGSLESUM-1708"/>
      <sheetName val="SGSLESUM-2508"/>
      <sheetName val="SGSLESUM-2708"/>
      <sheetName val="SGSLESUM-0109"/>
      <sheetName val="SGSLESUM-0309"/>
      <sheetName val="Adjustment"/>
      <sheetName val="Aug-Temporary"/>
      <sheetName val="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 t="str">
            <v>1242</v>
          </cell>
          <cell r="C5" t="str">
            <v>baldan</v>
          </cell>
          <cell r="D5" t="str">
            <v>khuvisgalt</v>
          </cell>
          <cell r="E5" t="str">
            <v/>
          </cell>
          <cell r="F5" t="str">
            <v>00000000</v>
          </cell>
          <cell r="G5" t="str">
            <v/>
          </cell>
          <cell r="H5" t="str">
            <v/>
          </cell>
          <cell r="I5" t="str">
            <v/>
          </cell>
          <cell r="J5" t="str">
            <v>399</v>
          </cell>
          <cell r="K5" t="str">
            <v>A0161</v>
          </cell>
          <cell r="L5" t="str">
            <v>Ceke</v>
          </cell>
        </row>
        <row r="6">
          <cell r="B6" t="str">
            <v>1120</v>
          </cell>
          <cell r="C6" t="str">
            <v>Minen</v>
          </cell>
          <cell r="D6" t="str">
            <v>Zorigt</v>
          </cell>
          <cell r="E6" t="str">
            <v>KHAN BANK</v>
          </cell>
          <cell r="F6" t="str">
            <v>5015091939</v>
          </cell>
          <cell r="G6" t="str">
            <v/>
          </cell>
          <cell r="H6" t="str">
            <v/>
          </cell>
          <cell r="I6" t="str">
            <v/>
          </cell>
          <cell r="J6" t="str">
            <v>362</v>
          </cell>
          <cell r="K6" t="str">
            <v>M1800</v>
          </cell>
          <cell r="L6" t="str">
            <v>OvT from UB</v>
          </cell>
        </row>
        <row r="7">
          <cell r="B7" t="str">
            <v>1013</v>
          </cell>
          <cell r="C7" t="str">
            <v>Enkhbayar</v>
          </cell>
          <cell r="D7" t="str">
            <v>Zambaga</v>
          </cell>
          <cell r="E7" t="str">
            <v>KHAN BANK</v>
          </cell>
          <cell r="F7" t="str">
            <v>5589013944</v>
          </cell>
          <cell r="G7" t="str">
            <v/>
          </cell>
          <cell r="H7" t="str">
            <v/>
          </cell>
          <cell r="I7" t="str">
            <v/>
          </cell>
          <cell r="J7" t="str">
            <v>303</v>
          </cell>
          <cell r="K7" t="str">
            <v>M1703</v>
          </cell>
          <cell r="L7" t="str">
            <v>OvT from GT</v>
          </cell>
        </row>
        <row r="8">
          <cell r="B8" t="str">
            <v>1121</v>
          </cell>
          <cell r="C8" t="str">
            <v>Ganbat</v>
          </cell>
          <cell r="D8" t="str">
            <v>Yanjindulam</v>
          </cell>
          <cell r="E8" t="str">
            <v>KHAN BANK</v>
          </cell>
          <cell r="F8" t="str">
            <v>5589038131</v>
          </cell>
          <cell r="G8" t="str">
            <v/>
          </cell>
          <cell r="H8" t="str">
            <v/>
          </cell>
          <cell r="I8" t="str">
            <v/>
          </cell>
          <cell r="J8" t="str">
            <v>310</v>
          </cell>
          <cell r="K8" t="str">
            <v>M1703</v>
          </cell>
          <cell r="L8" t="str">
            <v>OvT from GT</v>
          </cell>
        </row>
        <row r="9">
          <cell r="B9" t="str">
            <v>1311</v>
          </cell>
          <cell r="C9" t="str">
            <v xml:space="preserve">Gombo </v>
          </cell>
          <cell r="D9" t="str">
            <v>Uugandorj</v>
          </cell>
          <cell r="E9" t="str">
            <v>KHAN BANK</v>
          </cell>
          <cell r="F9" t="str">
            <v>5077068612</v>
          </cell>
          <cell r="G9" t="str">
            <v/>
          </cell>
          <cell r="H9" t="str">
            <v/>
          </cell>
          <cell r="I9" t="str">
            <v>EI78022114</v>
          </cell>
          <cell r="J9" t="str">
            <v>316</v>
          </cell>
          <cell r="K9" t="str">
            <v>M1101</v>
          </cell>
          <cell r="L9" t="str">
            <v>OvT from UB</v>
          </cell>
        </row>
        <row r="10">
          <cell r="B10" t="str">
            <v>1261</v>
          </cell>
          <cell r="C10" t="str">
            <v>Khaltar</v>
          </cell>
          <cell r="D10" t="str">
            <v>Uuganchimeg</v>
          </cell>
          <cell r="E10" t="str">
            <v>KHAN BANK</v>
          </cell>
          <cell r="F10" t="str">
            <v>5589050501</v>
          </cell>
          <cell r="G10" t="str">
            <v/>
          </cell>
          <cell r="H10" t="str">
            <v/>
          </cell>
          <cell r="I10" t="str">
            <v>kz81010907</v>
          </cell>
          <cell r="J10" t="str">
            <v>310</v>
          </cell>
          <cell r="K10" t="str">
            <v>M1703</v>
          </cell>
          <cell r="L10" t="str">
            <v>OvT from GT</v>
          </cell>
        </row>
        <row r="11">
          <cell r="B11" t="str">
            <v>1302</v>
          </cell>
          <cell r="C11" t="str">
            <v>Munkhbayar</v>
          </cell>
          <cell r="D11" t="str">
            <v>Uuganbayar</v>
          </cell>
          <cell r="E11" t="str">
            <v>KHAN BANK</v>
          </cell>
          <cell r="F11" t="str">
            <v>5064148200</v>
          </cell>
          <cell r="G11" t="str">
            <v/>
          </cell>
          <cell r="H11" t="str">
            <v/>
          </cell>
          <cell r="I11" t="str">
            <v>RE82012938</v>
          </cell>
          <cell r="J11" t="str">
            <v>350</v>
          </cell>
          <cell r="K11" t="str">
            <v>M1552</v>
          </cell>
          <cell r="L11" t="str">
            <v>OvT from UB</v>
          </cell>
        </row>
        <row r="12">
          <cell r="B12" t="str">
            <v>1339</v>
          </cell>
          <cell r="C12" t="str">
            <v>Tseveendorj</v>
          </cell>
          <cell r="D12" t="str">
            <v>Uuganbayar</v>
          </cell>
          <cell r="E12" t="str">
            <v>KHAN BANK</v>
          </cell>
          <cell r="F12" t="str">
            <v>5589063611</v>
          </cell>
          <cell r="G12" t="str">
            <v/>
          </cell>
          <cell r="H12" t="str">
            <v/>
          </cell>
          <cell r="I12" t="str">
            <v>DI74050515</v>
          </cell>
          <cell r="J12" t="str">
            <v>317</v>
          </cell>
          <cell r="K12" t="str">
            <v>M1703</v>
          </cell>
          <cell r="L12" t="str">
            <v>OvT from GT</v>
          </cell>
        </row>
        <row r="13">
          <cell r="B13" t="str">
            <v>1084</v>
          </cell>
          <cell r="C13" t="str">
            <v>Sukhbaatar</v>
          </cell>
          <cell r="D13" t="str">
            <v>Urtnasan</v>
          </cell>
          <cell r="E13" t="str">
            <v>KHAN BANK</v>
          </cell>
          <cell r="F13" t="str">
            <v>5589037830</v>
          </cell>
          <cell r="G13" t="str">
            <v/>
          </cell>
          <cell r="H13" t="str">
            <v/>
          </cell>
          <cell r="I13" t="str">
            <v/>
          </cell>
          <cell r="J13" t="str">
            <v>303</v>
          </cell>
          <cell r="K13" t="str">
            <v>M1703</v>
          </cell>
          <cell r="L13" t="str">
            <v>OvT from GT</v>
          </cell>
        </row>
        <row r="14">
          <cell r="B14" t="str">
            <v>1307</v>
          </cell>
          <cell r="C14" t="str">
            <v>Barguu</v>
          </cell>
          <cell r="D14" t="str">
            <v>Uranchimeg</v>
          </cell>
          <cell r="E14" t="str">
            <v>KHAN BANK</v>
          </cell>
          <cell r="F14" t="str">
            <v>5027462095</v>
          </cell>
          <cell r="G14" t="str">
            <v/>
          </cell>
          <cell r="H14" t="str">
            <v/>
          </cell>
          <cell r="I14" t="str">
            <v>RKh85032722</v>
          </cell>
          <cell r="J14" t="str">
            <v>382</v>
          </cell>
          <cell r="K14" t="str">
            <v>A0131</v>
          </cell>
          <cell r="L14" t="str">
            <v>OvT from UB</v>
          </cell>
        </row>
        <row r="15">
          <cell r="B15" t="str">
            <v>1026</v>
          </cell>
          <cell r="C15" t="str">
            <v>Baasandagva</v>
          </cell>
          <cell r="D15" t="str">
            <v>Unurbayar</v>
          </cell>
          <cell r="E15" t="str">
            <v>TRADE AND DEVELOPMENT BANK</v>
          </cell>
          <cell r="F15" t="str">
            <v>21049901073778</v>
          </cell>
          <cell r="G15" t="str">
            <v/>
          </cell>
          <cell r="H15" t="str">
            <v/>
          </cell>
          <cell r="I15" t="str">
            <v/>
          </cell>
          <cell r="J15" t="str">
            <v>317</v>
          </cell>
          <cell r="K15" t="str">
            <v>M1703</v>
          </cell>
          <cell r="L15" t="str">
            <v>OvT from UB</v>
          </cell>
        </row>
        <row r="16">
          <cell r="B16" t="str">
            <v>1011</v>
          </cell>
          <cell r="C16" t="str">
            <v>Batjargal</v>
          </cell>
          <cell r="D16" t="str">
            <v>Unurbat</v>
          </cell>
          <cell r="E16" t="str">
            <v>KHAN BANK</v>
          </cell>
          <cell r="F16" t="str">
            <v>5589001406</v>
          </cell>
          <cell r="G16" t="str">
            <v/>
          </cell>
          <cell r="H16" t="str">
            <v/>
          </cell>
          <cell r="I16" t="str">
            <v/>
          </cell>
          <cell r="J16" t="str">
            <v>362</v>
          </cell>
          <cell r="K16" t="str">
            <v>M1202</v>
          </cell>
          <cell r="L16" t="str">
            <v>OvT from GT</v>
          </cell>
        </row>
        <row r="17">
          <cell r="B17" t="str">
            <v>1345</v>
          </cell>
          <cell r="C17" t="str">
            <v>Sharkhuu</v>
          </cell>
          <cell r="D17" t="str">
            <v>Unenbayar</v>
          </cell>
          <cell r="E17" t="str">
            <v>KHAN BANK</v>
          </cell>
          <cell r="F17" t="str">
            <v>5029184852</v>
          </cell>
          <cell r="G17" t="str">
            <v/>
          </cell>
          <cell r="H17" t="str">
            <v/>
          </cell>
          <cell r="I17" t="str">
            <v>MP81102070</v>
          </cell>
          <cell r="J17" t="str">
            <v>316</v>
          </cell>
          <cell r="K17" t="str">
            <v>M1101</v>
          </cell>
          <cell r="L17" t="str">
            <v>OvT from UB</v>
          </cell>
        </row>
        <row r="18">
          <cell r="B18" t="str">
            <v>1250</v>
          </cell>
          <cell r="C18" t="str">
            <v>Misha</v>
          </cell>
          <cell r="D18" t="str">
            <v>Undraa</v>
          </cell>
          <cell r="E18" t="str">
            <v>KHAN BANK</v>
          </cell>
          <cell r="F18" t="str">
            <v>5046278808</v>
          </cell>
          <cell r="G18" t="str">
            <v/>
          </cell>
          <cell r="H18" t="str">
            <v/>
          </cell>
          <cell r="I18" t="str">
            <v>TI79120581</v>
          </cell>
          <cell r="J18" t="str">
            <v>327</v>
          </cell>
          <cell r="K18" t="str">
            <v>M1551</v>
          </cell>
          <cell r="L18" t="str">
            <v>OvT from UB</v>
          </cell>
        </row>
        <row r="19">
          <cell r="B19" t="str">
            <v>1089</v>
          </cell>
          <cell r="C19" t="str">
            <v>Naidandoo</v>
          </cell>
          <cell r="D19" t="str">
            <v>Ulziitsolmon</v>
          </cell>
          <cell r="E19" t="str">
            <v>KHAN BANK</v>
          </cell>
          <cell r="F19" t="str">
            <v>5601006775</v>
          </cell>
          <cell r="G19" t="str">
            <v/>
          </cell>
          <cell r="H19" t="str">
            <v/>
          </cell>
          <cell r="I19" t="str">
            <v/>
          </cell>
          <cell r="J19" t="str">
            <v>362</v>
          </cell>
          <cell r="K19" t="str">
            <v>M1251</v>
          </cell>
          <cell r="L19" t="str">
            <v>OvT from UB</v>
          </cell>
        </row>
        <row r="20">
          <cell r="B20" t="str">
            <v>1187</v>
          </cell>
          <cell r="C20" t="str">
            <v>Javzmaa</v>
          </cell>
          <cell r="D20" t="str">
            <v>Ulziitseren</v>
          </cell>
          <cell r="E20" t="str">
            <v>KHAN BANK</v>
          </cell>
          <cell r="F20" t="str">
            <v>5589041520</v>
          </cell>
          <cell r="G20" t="str">
            <v/>
          </cell>
          <cell r="H20" t="str">
            <v/>
          </cell>
          <cell r="I20" t="str">
            <v/>
          </cell>
          <cell r="J20" t="str">
            <v>304</v>
          </cell>
          <cell r="K20" t="str">
            <v>M1703</v>
          </cell>
          <cell r="L20" t="str">
            <v>OvT from GT</v>
          </cell>
        </row>
        <row r="21">
          <cell r="B21" t="str">
            <v>1206</v>
          </cell>
          <cell r="C21" t="str">
            <v>Tavanjin</v>
          </cell>
          <cell r="D21" t="str">
            <v>Ulziibuyan</v>
          </cell>
          <cell r="E21" t="str">
            <v>KHAN BANK</v>
          </cell>
          <cell r="F21" t="str">
            <v>5018104685</v>
          </cell>
          <cell r="G21" t="str">
            <v/>
          </cell>
          <cell r="H21" t="str">
            <v/>
          </cell>
          <cell r="I21" t="str">
            <v/>
          </cell>
          <cell r="J21" t="str">
            <v>362</v>
          </cell>
          <cell r="K21" t="str">
            <v>M1400</v>
          </cell>
          <cell r="L21" t="str">
            <v>OvT from UB</v>
          </cell>
        </row>
        <row r="22">
          <cell r="B22" t="str">
            <v>1098</v>
          </cell>
          <cell r="C22" t="str">
            <v>Naimanjin</v>
          </cell>
          <cell r="D22" t="str">
            <v>Ulziibayar</v>
          </cell>
          <cell r="E22" t="str">
            <v>KHAN BANK</v>
          </cell>
          <cell r="F22" t="str">
            <v>5990135251</v>
          </cell>
          <cell r="G22" t="str">
            <v/>
          </cell>
          <cell r="H22" t="str">
            <v/>
          </cell>
          <cell r="I22" t="str">
            <v/>
          </cell>
          <cell r="J22" t="str">
            <v>352</v>
          </cell>
          <cell r="K22" t="str">
            <v>M1453</v>
          </cell>
          <cell r="L22" t="str">
            <v>OvT from UB</v>
          </cell>
        </row>
        <row r="23">
          <cell r="B23" t="str">
            <v>1194</v>
          </cell>
          <cell r="C23" t="str">
            <v>Damdindorj</v>
          </cell>
          <cell r="D23" t="str">
            <v>Ulziibayar</v>
          </cell>
          <cell r="E23" t="str">
            <v>KHAN BANK</v>
          </cell>
          <cell r="F23" t="str">
            <v>5029504294</v>
          </cell>
          <cell r="G23" t="str">
            <v/>
          </cell>
          <cell r="H23" t="str">
            <v/>
          </cell>
          <cell r="I23" t="str">
            <v/>
          </cell>
          <cell r="J23" t="str">
            <v>362</v>
          </cell>
          <cell r="K23" t="str">
            <v>M1800</v>
          </cell>
          <cell r="L23" t="str">
            <v>OvT from UB</v>
          </cell>
        </row>
        <row r="24">
          <cell r="B24" t="str">
            <v>1267</v>
          </cell>
          <cell r="C24" t="str">
            <v>Purevkhuu</v>
          </cell>
          <cell r="D24" t="str">
            <v>Ulzii-uchral</v>
          </cell>
          <cell r="E24" t="str">
            <v>KHAN BANK</v>
          </cell>
          <cell r="F24" t="str">
            <v>5993002670</v>
          </cell>
          <cell r="G24" t="str">
            <v/>
          </cell>
          <cell r="H24" t="str">
            <v/>
          </cell>
          <cell r="I24" t="str">
            <v>ets79010577</v>
          </cell>
          <cell r="J24" t="str">
            <v>316</v>
          </cell>
          <cell r="K24" t="str">
            <v>M1101</v>
          </cell>
          <cell r="L24" t="str">
            <v>OvT from UB</v>
          </cell>
        </row>
        <row r="25">
          <cell r="B25" t="str">
            <v>1315</v>
          </cell>
          <cell r="C25" t="str">
            <v>Jargalsaikhan</v>
          </cell>
          <cell r="D25" t="str">
            <v>Ulzii-Ochir</v>
          </cell>
          <cell r="E25" t="str">
            <v>KHAN BANK</v>
          </cell>
          <cell r="F25" t="str">
            <v>5589053057</v>
          </cell>
          <cell r="G25" t="str">
            <v/>
          </cell>
          <cell r="H25" t="str">
            <v/>
          </cell>
          <cell r="I25" t="str">
            <v/>
          </cell>
          <cell r="J25" t="str">
            <v>407</v>
          </cell>
          <cell r="K25" t="str">
            <v>M1501</v>
          </cell>
          <cell r="L25" t="str">
            <v>OvT from GT</v>
          </cell>
        </row>
        <row r="26">
          <cell r="B26" t="str">
            <v>1028</v>
          </cell>
          <cell r="C26" t="str">
            <v>Namjil</v>
          </cell>
          <cell r="D26" t="str">
            <v>Tuya</v>
          </cell>
          <cell r="E26" t="str">
            <v>KHAN BANK</v>
          </cell>
          <cell r="F26" t="str">
            <v>5043005730</v>
          </cell>
          <cell r="G26" t="str">
            <v/>
          </cell>
          <cell r="H26" t="str">
            <v/>
          </cell>
          <cell r="I26" t="str">
            <v/>
          </cell>
          <cell r="J26" t="str">
            <v>325</v>
          </cell>
          <cell r="K26" t="str">
            <v>A0161</v>
          </cell>
          <cell r="L26" t="str">
            <v>UB Employee</v>
          </cell>
        </row>
        <row r="27">
          <cell r="B27" t="str">
            <v>1282</v>
          </cell>
          <cell r="C27" t="str">
            <v xml:space="preserve">Gerel </v>
          </cell>
          <cell r="D27" t="str">
            <v>Tuya</v>
          </cell>
          <cell r="E27" t="str">
            <v>KHAN BANK</v>
          </cell>
          <cell r="F27" t="str">
            <v>5028243797</v>
          </cell>
          <cell r="G27" t="str">
            <v/>
          </cell>
          <cell r="H27" t="str">
            <v/>
          </cell>
          <cell r="I27" t="str">
            <v>hp78032387</v>
          </cell>
          <cell r="J27" t="str">
            <v>372</v>
          </cell>
          <cell r="K27" t="str">
            <v>M1654</v>
          </cell>
          <cell r="L27" t="str">
            <v>OvT from UB</v>
          </cell>
        </row>
        <row r="28">
          <cell r="B28" t="str">
            <v>1342</v>
          </cell>
          <cell r="C28" t="str">
            <v>Bayanmunkh</v>
          </cell>
          <cell r="D28" t="str">
            <v>Tuvshintur</v>
          </cell>
          <cell r="E28" t="str">
            <v>KHAN BANK</v>
          </cell>
          <cell r="F28" t="str">
            <v>5076086462</v>
          </cell>
          <cell r="G28" t="str">
            <v/>
          </cell>
          <cell r="H28" t="str">
            <v/>
          </cell>
          <cell r="I28" t="str">
            <v>KI89110518</v>
          </cell>
          <cell r="J28" t="str">
            <v>348</v>
          </cell>
          <cell r="K28" t="str">
            <v>M1400</v>
          </cell>
          <cell r="L28" t="str">
            <v>OvT from GT</v>
          </cell>
        </row>
        <row r="29">
          <cell r="B29" t="str">
            <v>1343</v>
          </cell>
          <cell r="C29" t="str">
            <v>Jargal</v>
          </cell>
          <cell r="D29" t="str">
            <v>Tuvshinbayar</v>
          </cell>
          <cell r="E29" t="str">
            <v>KHAN BANK</v>
          </cell>
          <cell r="F29" t="str">
            <v>5585367557</v>
          </cell>
          <cell r="G29" t="str">
            <v/>
          </cell>
          <cell r="H29" t="str">
            <v/>
          </cell>
          <cell r="I29" t="str">
            <v>KYu82080218</v>
          </cell>
          <cell r="J29" t="str">
            <v>348</v>
          </cell>
          <cell r="K29" t="str">
            <v>M1400</v>
          </cell>
          <cell r="L29" t="str">
            <v>OvT from GT</v>
          </cell>
        </row>
        <row r="30">
          <cell r="B30" t="str">
            <v>1293</v>
          </cell>
          <cell r="C30" t="str">
            <v>Nyamaa</v>
          </cell>
          <cell r="D30" t="str">
            <v>Turmunkh</v>
          </cell>
          <cell r="E30" t="str">
            <v>KHAN BANK</v>
          </cell>
          <cell r="F30" t="str">
            <v>5589047544</v>
          </cell>
          <cell r="G30" t="str">
            <v/>
          </cell>
          <cell r="H30" t="str">
            <v/>
          </cell>
          <cell r="I30" t="str">
            <v>KG84052910</v>
          </cell>
          <cell r="J30" t="str">
            <v>348</v>
          </cell>
          <cell r="K30" t="str">
            <v>M1400</v>
          </cell>
          <cell r="L30" t="str">
            <v>OvT from GT</v>
          </cell>
        </row>
        <row r="31">
          <cell r="B31" t="str">
            <v>1350</v>
          </cell>
          <cell r="C31" t="str">
            <v>Enkhbaatar</v>
          </cell>
          <cell r="D31" t="str">
            <v>Turbat</v>
          </cell>
          <cell r="E31" t="str">
            <v>KHAN BANK</v>
          </cell>
          <cell r="F31" t="str">
            <v>5026585700</v>
          </cell>
          <cell r="G31" t="str">
            <v/>
          </cell>
          <cell r="H31" t="str">
            <v/>
          </cell>
          <cell r="I31" t="str">
            <v>US83080216</v>
          </cell>
          <cell r="J31" t="str">
            <v>374</v>
          </cell>
          <cell r="K31" t="str">
            <v>M1501</v>
          </cell>
          <cell r="L31" t="str">
            <v>OvT from UB</v>
          </cell>
        </row>
        <row r="32">
          <cell r="B32" t="str">
            <v>1277</v>
          </cell>
          <cell r="C32" t="str">
            <v>Davaatseren</v>
          </cell>
          <cell r="D32" t="str">
            <v>Tumurbulag</v>
          </cell>
          <cell r="E32" t="str">
            <v>KHAN BANK</v>
          </cell>
          <cell r="F32" t="str">
            <v>5589051378</v>
          </cell>
          <cell r="G32" t="str">
            <v/>
          </cell>
          <cell r="H32" t="str">
            <v/>
          </cell>
          <cell r="I32" t="str">
            <v>kg75041411</v>
          </cell>
          <cell r="J32" t="str">
            <v>362</v>
          </cell>
          <cell r="K32" t="str">
            <v>M1202</v>
          </cell>
          <cell r="L32" t="str">
            <v>OvT from GT</v>
          </cell>
        </row>
        <row r="33">
          <cell r="B33" t="str">
            <v>0999</v>
          </cell>
          <cell r="C33" t="str">
            <v>Tsevelragchaa</v>
          </cell>
          <cell r="D33" t="str">
            <v>Tugsuu</v>
          </cell>
          <cell r="E33" t="str">
            <v/>
          </cell>
          <cell r="F33" t="str">
            <v>00</v>
          </cell>
          <cell r="G33" t="str">
            <v/>
          </cell>
          <cell r="H33" t="str">
            <v/>
          </cell>
          <cell r="I33" t="str">
            <v/>
          </cell>
          <cell r="J33" t="str">
            <v>386</v>
          </cell>
          <cell r="K33" t="str">
            <v>M1551</v>
          </cell>
          <cell r="L33" t="str">
            <v>OvT from UB</v>
          </cell>
        </row>
        <row r="34">
          <cell r="B34" t="str">
            <v>1109</v>
          </cell>
          <cell r="C34" t="str">
            <v>Naidan</v>
          </cell>
          <cell r="D34" t="str">
            <v>Tsogzolmaa</v>
          </cell>
          <cell r="E34" t="str">
            <v>KHAN BANK</v>
          </cell>
          <cell r="F34" t="str">
            <v>5011125976</v>
          </cell>
          <cell r="G34" t="str">
            <v/>
          </cell>
          <cell r="H34" t="str">
            <v/>
          </cell>
          <cell r="I34" t="str">
            <v/>
          </cell>
          <cell r="J34" t="str">
            <v>401</v>
          </cell>
          <cell r="K34" t="str">
            <v>A0100</v>
          </cell>
          <cell r="L34" t="str">
            <v>UB Employee</v>
          </cell>
        </row>
        <row r="35">
          <cell r="B35" t="str">
            <v>1237</v>
          </cell>
          <cell r="C35" t="str">
            <v>Khuu</v>
          </cell>
          <cell r="D35" t="str">
            <v>Tsogtsaikhan</v>
          </cell>
          <cell r="E35" t="str">
            <v>KHAN BANK</v>
          </cell>
          <cell r="F35" t="str">
            <v>5589048627</v>
          </cell>
          <cell r="G35" t="str">
            <v/>
          </cell>
          <cell r="H35" t="str">
            <v/>
          </cell>
          <cell r="I35" t="str">
            <v>KG9001041</v>
          </cell>
          <cell r="J35" t="str">
            <v>323</v>
          </cell>
          <cell r="K35" t="str">
            <v>M1703</v>
          </cell>
          <cell r="L35" t="str">
            <v>OvT from GT</v>
          </cell>
        </row>
        <row r="36">
          <cell r="B36" t="str">
            <v>1273</v>
          </cell>
          <cell r="C36" t="str">
            <v>Badarch</v>
          </cell>
          <cell r="D36" t="str">
            <v>Tsogtbaatar</v>
          </cell>
          <cell r="E36" t="str">
            <v>KHAN BANK</v>
          </cell>
          <cell r="F36" t="str">
            <v>5589051196</v>
          </cell>
          <cell r="G36" t="str">
            <v/>
          </cell>
          <cell r="H36" t="str">
            <v/>
          </cell>
          <cell r="I36" t="str">
            <v>kg83081617</v>
          </cell>
          <cell r="J36" t="str">
            <v>323</v>
          </cell>
          <cell r="K36" t="str">
            <v>M1703</v>
          </cell>
          <cell r="L36" t="str">
            <v>OvT from GT</v>
          </cell>
        </row>
        <row r="37">
          <cell r="B37" t="str">
            <v>1336</v>
          </cell>
          <cell r="C37" t="str">
            <v>Tumenjargal</v>
          </cell>
          <cell r="D37" t="str">
            <v>Tsognemekh</v>
          </cell>
          <cell r="E37" t="str">
            <v>KHAN BANK</v>
          </cell>
          <cell r="F37" t="str">
            <v>5589033085</v>
          </cell>
          <cell r="G37" t="str">
            <v/>
          </cell>
          <cell r="H37" t="str">
            <v/>
          </cell>
          <cell r="I37" t="str">
            <v>KG83031137</v>
          </cell>
          <cell r="J37" t="str">
            <v>363</v>
          </cell>
          <cell r="K37" t="str">
            <v>M1202</v>
          </cell>
          <cell r="L37" t="str">
            <v>OvT from GT</v>
          </cell>
        </row>
        <row r="38">
          <cell r="B38" t="str">
            <v>1047</v>
          </cell>
          <cell r="C38" t="str">
            <v>Sodnom</v>
          </cell>
          <cell r="D38" t="str">
            <v>Tsetsegmaa</v>
          </cell>
          <cell r="E38" t="str">
            <v>KHAN BANK</v>
          </cell>
          <cell r="F38" t="str">
            <v>5043007216</v>
          </cell>
          <cell r="G38" t="str">
            <v/>
          </cell>
          <cell r="H38" t="str">
            <v/>
          </cell>
          <cell r="I38" t="str">
            <v/>
          </cell>
          <cell r="J38" t="str">
            <v>368</v>
          </cell>
          <cell r="K38" t="str">
            <v>A0100</v>
          </cell>
          <cell r="L38" t="str">
            <v>UB Employee</v>
          </cell>
        </row>
        <row r="39">
          <cell r="B39" t="str">
            <v>1100</v>
          </cell>
          <cell r="C39" t="str">
            <v>Badamjav</v>
          </cell>
          <cell r="D39" t="str">
            <v>Tserenpurev</v>
          </cell>
          <cell r="E39" t="str">
            <v>TRADE AND DEVELOPMENT BANK</v>
          </cell>
          <cell r="F39" t="str">
            <v>21042501001899</v>
          </cell>
          <cell r="G39" t="str">
            <v/>
          </cell>
          <cell r="H39" t="str">
            <v/>
          </cell>
          <cell r="I39" t="str">
            <v/>
          </cell>
          <cell r="J39" t="str">
            <v>367</v>
          </cell>
          <cell r="K39" t="str">
            <v>A0120</v>
          </cell>
          <cell r="L39" t="str">
            <v>UB Employee</v>
          </cell>
        </row>
        <row r="40">
          <cell r="B40" t="str">
            <v>1337</v>
          </cell>
          <cell r="C40" t="str">
            <v>Bayandelger</v>
          </cell>
          <cell r="D40" t="str">
            <v>Tserennyam</v>
          </cell>
          <cell r="E40" t="str">
            <v>KHAN BANK</v>
          </cell>
          <cell r="F40" t="str">
            <v>5589035606</v>
          </cell>
          <cell r="G40" t="str">
            <v/>
          </cell>
          <cell r="H40" t="str">
            <v/>
          </cell>
          <cell r="I40" t="str">
            <v>DG83010215</v>
          </cell>
          <cell r="J40" t="str">
            <v>414</v>
          </cell>
          <cell r="K40" t="str">
            <v>M1501</v>
          </cell>
          <cell r="L40" t="str">
            <v>OvT from GT</v>
          </cell>
        </row>
        <row r="41">
          <cell r="B41" t="str">
            <v>1326</v>
          </cell>
          <cell r="C41" t="str">
            <v xml:space="preserve">Choimbol </v>
          </cell>
          <cell r="D41" t="str">
            <v xml:space="preserve">Tserennadmid </v>
          </cell>
          <cell r="E41" t="str">
            <v>KHAN BANK</v>
          </cell>
          <cell r="F41" t="str">
            <v>5589054540</v>
          </cell>
          <cell r="G41" t="str">
            <v/>
          </cell>
          <cell r="H41" t="str">
            <v/>
          </cell>
          <cell r="I41" t="str">
            <v>KG79110703</v>
          </cell>
          <cell r="J41" t="str">
            <v>310</v>
          </cell>
          <cell r="K41" t="str">
            <v>M1703</v>
          </cell>
          <cell r="L41" t="str">
            <v>OvT from GT</v>
          </cell>
        </row>
        <row r="42">
          <cell r="B42" t="str">
            <v>1303</v>
          </cell>
          <cell r="C42" t="str">
            <v>Bayaraa</v>
          </cell>
          <cell r="D42" t="str">
            <v>Tserendolgor</v>
          </cell>
          <cell r="E42" t="str">
            <v>KHAN BANK</v>
          </cell>
          <cell r="F42" t="str">
            <v>5041071148</v>
          </cell>
          <cell r="G42" t="str">
            <v/>
          </cell>
          <cell r="H42" t="str">
            <v/>
          </cell>
          <cell r="I42" t="str">
            <v>CHR80082300</v>
          </cell>
          <cell r="J42" t="str">
            <v>381</v>
          </cell>
          <cell r="K42" t="str">
            <v>A0120</v>
          </cell>
          <cell r="L42" t="str">
            <v>OvT from UB</v>
          </cell>
        </row>
        <row r="43">
          <cell r="B43" t="str">
            <v>1038</v>
          </cell>
          <cell r="C43" t="str">
            <v>Byambaa</v>
          </cell>
          <cell r="D43" t="str">
            <v>Tsendjargal</v>
          </cell>
          <cell r="E43" t="str">
            <v>KHAN BANK</v>
          </cell>
          <cell r="F43" t="str">
            <v>5589002738</v>
          </cell>
          <cell r="G43" t="str">
            <v/>
          </cell>
          <cell r="H43" t="str">
            <v/>
          </cell>
          <cell r="I43" t="str">
            <v/>
          </cell>
          <cell r="J43" t="str">
            <v>364</v>
          </cell>
          <cell r="K43" t="str">
            <v>A0150</v>
          </cell>
          <cell r="L43" t="str">
            <v>OvT from GT</v>
          </cell>
        </row>
        <row r="44">
          <cell r="B44" t="str">
            <v>1211</v>
          </cell>
          <cell r="C44" t="str">
            <v>Jamiyan</v>
          </cell>
          <cell r="D44" t="str">
            <v>Tseenorov</v>
          </cell>
          <cell r="E44" t="str">
            <v>KHAN BANK</v>
          </cell>
          <cell r="F44" t="str">
            <v>5047194416</v>
          </cell>
          <cell r="G44" t="str">
            <v/>
          </cell>
          <cell r="H44" t="str">
            <v/>
          </cell>
          <cell r="I44" t="str">
            <v/>
          </cell>
          <cell r="J44" t="str">
            <v>362</v>
          </cell>
          <cell r="K44" t="str">
            <v>M1202</v>
          </cell>
          <cell r="L44" t="str">
            <v>OvT from UB</v>
          </cell>
        </row>
        <row r="45">
          <cell r="B45" t="str">
            <v>1111</v>
          </cell>
          <cell r="C45" t="str">
            <v>Batchuluun</v>
          </cell>
          <cell r="D45" t="str">
            <v>Togtokhmaa</v>
          </cell>
          <cell r="E45" t="str">
            <v>KHAN BANK</v>
          </cell>
          <cell r="F45" t="str">
            <v>5589033744</v>
          </cell>
          <cell r="G45" t="str">
            <v/>
          </cell>
          <cell r="H45" t="str">
            <v/>
          </cell>
          <cell r="I45" t="str">
            <v/>
          </cell>
          <cell r="J45" t="str">
            <v>334</v>
          </cell>
          <cell r="K45" t="str">
            <v>A0161</v>
          </cell>
          <cell r="L45" t="str">
            <v>GT Employee</v>
          </cell>
        </row>
        <row r="46">
          <cell r="B46" t="str">
            <v>1009</v>
          </cell>
          <cell r="C46" t="str">
            <v>Tumur</v>
          </cell>
          <cell r="D46" t="str">
            <v>Tenuun</v>
          </cell>
          <cell r="E46" t="str">
            <v>KHAN BANK</v>
          </cell>
          <cell r="F46" t="str">
            <v>5043005821</v>
          </cell>
          <cell r="G46" t="str">
            <v/>
          </cell>
          <cell r="H46" t="str">
            <v/>
          </cell>
          <cell r="I46" t="str">
            <v/>
          </cell>
          <cell r="J46" t="str">
            <v>328</v>
          </cell>
          <cell r="K46" t="str">
            <v>A0170</v>
          </cell>
          <cell r="L46" t="str">
            <v>UB Employee</v>
          </cell>
        </row>
        <row r="47">
          <cell r="B47" t="str">
            <v>1227</v>
          </cell>
          <cell r="C47" t="str">
            <v>Bumba</v>
          </cell>
          <cell r="D47" t="str">
            <v>Surenjav</v>
          </cell>
          <cell r="E47" t="str">
            <v>KHAN BANK</v>
          </cell>
          <cell r="F47" t="str">
            <v>5045253158</v>
          </cell>
          <cell r="G47" t="str">
            <v/>
          </cell>
          <cell r="H47" t="str">
            <v/>
          </cell>
          <cell r="I47" t="str">
            <v>TYa1111637</v>
          </cell>
          <cell r="J47" t="str">
            <v>390</v>
          </cell>
          <cell r="K47" t="str">
            <v>M1654</v>
          </cell>
          <cell r="L47" t="str">
            <v>OvT from UB</v>
          </cell>
        </row>
        <row r="48">
          <cell r="B48" t="str">
            <v>1020</v>
          </cell>
          <cell r="C48" t="str">
            <v>Naran</v>
          </cell>
          <cell r="D48" t="str">
            <v>Suren</v>
          </cell>
          <cell r="E48" t="str">
            <v>KHAN BANK</v>
          </cell>
          <cell r="F48" t="str">
            <v>5589028804</v>
          </cell>
          <cell r="G48" t="str">
            <v/>
          </cell>
          <cell r="H48" t="str">
            <v/>
          </cell>
          <cell r="I48" t="str">
            <v/>
          </cell>
          <cell r="J48" t="str">
            <v>304</v>
          </cell>
          <cell r="K48" t="str">
            <v>M1703</v>
          </cell>
          <cell r="L48" t="str">
            <v>OvT from GT</v>
          </cell>
        </row>
        <row r="49">
          <cell r="B49" t="str">
            <v>1081</v>
          </cell>
          <cell r="C49" t="str">
            <v>Chimeddorj</v>
          </cell>
          <cell r="D49" t="str">
            <v>Sumiya</v>
          </cell>
          <cell r="E49" t="str">
            <v>KHAN BANK</v>
          </cell>
          <cell r="F49" t="str">
            <v>5601006866</v>
          </cell>
          <cell r="G49" t="str">
            <v/>
          </cell>
          <cell r="H49" t="str">
            <v/>
          </cell>
          <cell r="I49" t="str">
            <v/>
          </cell>
          <cell r="J49" t="str">
            <v>379</v>
          </cell>
          <cell r="K49" t="str">
            <v>M1152</v>
          </cell>
          <cell r="L49" t="str">
            <v>OvT from UB</v>
          </cell>
        </row>
        <row r="50">
          <cell r="B50" t="str">
            <v>1186</v>
          </cell>
          <cell r="C50" t="str">
            <v>Enkhbayar</v>
          </cell>
          <cell r="D50" t="str">
            <v>Sumiya</v>
          </cell>
          <cell r="E50" t="str">
            <v>KHAN BANK</v>
          </cell>
          <cell r="F50" t="str">
            <v>5589032729</v>
          </cell>
          <cell r="G50" t="str">
            <v/>
          </cell>
          <cell r="H50" t="str">
            <v/>
          </cell>
          <cell r="I50" t="str">
            <v/>
          </cell>
          <cell r="J50" t="str">
            <v>304</v>
          </cell>
          <cell r="K50" t="str">
            <v>M1703</v>
          </cell>
          <cell r="L50" t="str">
            <v>OvT from GT</v>
          </cell>
        </row>
        <row r="51">
          <cell r="B51" t="str">
            <v>1363</v>
          </cell>
          <cell r="C51" t="str">
            <v>Dagvatseren</v>
          </cell>
          <cell r="D51" t="str">
            <v>Sukhbat</v>
          </cell>
          <cell r="E51" t="str">
            <v>TRADE AND DEVELOPMENT BANK</v>
          </cell>
          <cell r="F51" t="str">
            <v>21049901034051</v>
          </cell>
          <cell r="G51" t="str">
            <v/>
          </cell>
          <cell r="H51" t="str">
            <v/>
          </cell>
          <cell r="I51" t="str">
            <v>ChZ77041372</v>
          </cell>
          <cell r="J51" t="str">
            <v>363</v>
          </cell>
          <cell r="K51" t="str">
            <v>M1151</v>
          </cell>
          <cell r="L51" t="str">
            <v>OvT from UB</v>
          </cell>
        </row>
        <row r="52">
          <cell r="B52" t="str">
            <v>1333</v>
          </cell>
          <cell r="C52" t="str">
            <v>Ishjamts</v>
          </cell>
          <cell r="D52" t="str">
            <v>Soyol</v>
          </cell>
          <cell r="E52" t="str">
            <v>KHAN BANK</v>
          </cell>
          <cell r="F52" t="str">
            <v>5589063407</v>
          </cell>
          <cell r="G52" t="str">
            <v/>
          </cell>
          <cell r="H52" t="str">
            <v/>
          </cell>
          <cell r="I52" t="str">
            <v>KG86040502</v>
          </cell>
          <cell r="J52" t="str">
            <v>310</v>
          </cell>
          <cell r="K52" t="str">
            <v>M1703</v>
          </cell>
          <cell r="L52" t="str">
            <v>OvT from GT</v>
          </cell>
        </row>
        <row r="53">
          <cell r="B53" t="str">
            <v>1149</v>
          </cell>
          <cell r="C53" t="str">
            <v>Tsendee</v>
          </cell>
          <cell r="D53" t="str">
            <v>Sodnomdorj</v>
          </cell>
          <cell r="E53" t="str">
            <v>KHAN BANK</v>
          </cell>
          <cell r="F53" t="str">
            <v>5007424642</v>
          </cell>
          <cell r="G53" t="str">
            <v/>
          </cell>
          <cell r="H53" t="str">
            <v/>
          </cell>
          <cell r="I53" t="str">
            <v/>
          </cell>
          <cell r="J53" t="str">
            <v>362</v>
          </cell>
          <cell r="K53" t="str">
            <v>M1800</v>
          </cell>
          <cell r="L53" t="str">
            <v>OvT from UB</v>
          </cell>
        </row>
        <row r="54">
          <cell r="B54" t="str">
            <v>1203</v>
          </cell>
          <cell r="C54" t="str">
            <v>Batbayar</v>
          </cell>
          <cell r="D54" t="str">
            <v>Sodnomdash</v>
          </cell>
          <cell r="E54" t="str">
            <v>KHAN BANK</v>
          </cell>
          <cell r="F54" t="str">
            <v>5077029491</v>
          </cell>
          <cell r="G54" t="str">
            <v/>
          </cell>
          <cell r="H54" t="str">
            <v/>
          </cell>
          <cell r="I54" t="str">
            <v/>
          </cell>
          <cell r="J54" t="str">
            <v>347</v>
          </cell>
          <cell r="K54" t="str">
            <v>M1551</v>
          </cell>
          <cell r="L54" t="str">
            <v>OvT from UB</v>
          </cell>
        </row>
        <row r="55">
          <cell r="B55" t="str">
            <v>1254</v>
          </cell>
          <cell r="C55" t="str">
            <v>Batdorj</v>
          </cell>
          <cell r="D55" t="str">
            <v>Sodbaatar</v>
          </cell>
          <cell r="E55" t="str">
            <v>KHAN BANK</v>
          </cell>
          <cell r="F55" t="str">
            <v>5018104131</v>
          </cell>
          <cell r="G55" t="str">
            <v/>
          </cell>
          <cell r="H55" t="str">
            <v/>
          </cell>
          <cell r="I55" t="str">
            <v>ChS77042511</v>
          </cell>
          <cell r="J55" t="str">
            <v>383</v>
          </cell>
          <cell r="K55" t="str">
            <v>M1452</v>
          </cell>
          <cell r="L55" t="str">
            <v>OvT from UB</v>
          </cell>
        </row>
        <row r="56">
          <cell r="B56" t="str">
            <v>1247</v>
          </cell>
          <cell r="C56" t="str">
            <v>Velchuri</v>
          </cell>
          <cell r="D56" t="str">
            <v>Shiva</v>
          </cell>
          <cell r="E56" t="str">
            <v/>
          </cell>
          <cell r="F56" t="str">
            <v>0</v>
          </cell>
          <cell r="G56" t="str">
            <v/>
          </cell>
          <cell r="H56" t="str">
            <v/>
          </cell>
          <cell r="I56" t="str">
            <v/>
          </cell>
          <cell r="J56" t="str">
            <v>329</v>
          </cell>
          <cell r="K56" t="str">
            <v>A0170</v>
          </cell>
          <cell r="L56" t="str">
            <v>Expat UB</v>
          </cell>
        </row>
        <row r="57">
          <cell r="B57" t="str">
            <v>1269</v>
          </cell>
          <cell r="C57" t="str">
            <v xml:space="preserve">Tsendsuren </v>
          </cell>
          <cell r="D57" t="str">
            <v>Shinekhuu</v>
          </cell>
          <cell r="E57" t="str">
            <v>KHAN BANK</v>
          </cell>
          <cell r="F57" t="str">
            <v>5589050884</v>
          </cell>
          <cell r="G57" t="str">
            <v/>
          </cell>
          <cell r="H57" t="str">
            <v/>
          </cell>
          <cell r="I57" t="str">
            <v>kg88021815</v>
          </cell>
          <cell r="J57" t="str">
            <v>363</v>
          </cell>
          <cell r="K57" t="str">
            <v>M1202</v>
          </cell>
          <cell r="L57" t="str">
            <v>OvT from GT</v>
          </cell>
        </row>
        <row r="58">
          <cell r="B58" t="str">
            <v>1285</v>
          </cell>
          <cell r="C58" t="str">
            <v>Lhagvasuren</v>
          </cell>
          <cell r="D58" t="str">
            <v>Shinekhuu</v>
          </cell>
          <cell r="E58" t="str">
            <v>KHAN BANK</v>
          </cell>
          <cell r="F58" t="str">
            <v>5589056069</v>
          </cell>
          <cell r="G58" t="str">
            <v/>
          </cell>
          <cell r="H58" t="str">
            <v/>
          </cell>
          <cell r="I58" t="str">
            <v>KG80021714</v>
          </cell>
          <cell r="J58" t="str">
            <v>395</v>
          </cell>
          <cell r="K58" t="str">
            <v>M1654</v>
          </cell>
          <cell r="L58" t="str">
            <v>OvT from GT</v>
          </cell>
        </row>
        <row r="59">
          <cell r="B59" t="str">
            <v>1330</v>
          </cell>
          <cell r="C59" t="str">
            <v>Dulmaa</v>
          </cell>
          <cell r="D59" t="str">
            <v>Shinejargal</v>
          </cell>
          <cell r="E59" t="str">
            <v>KHAN BANK</v>
          </cell>
          <cell r="F59" t="str">
            <v>5589063418</v>
          </cell>
          <cell r="G59" t="str">
            <v/>
          </cell>
          <cell r="H59" t="str">
            <v/>
          </cell>
          <cell r="I59" t="str">
            <v>KZ78020800</v>
          </cell>
          <cell r="J59" t="str">
            <v>310</v>
          </cell>
          <cell r="K59" t="str">
            <v>M1703</v>
          </cell>
          <cell r="L59" t="str">
            <v>OvT from GT</v>
          </cell>
        </row>
        <row r="60">
          <cell r="B60" t="str">
            <v>1331</v>
          </cell>
          <cell r="C60" t="str">
            <v>Ganbat</v>
          </cell>
          <cell r="D60" t="str">
            <v>Selenge</v>
          </cell>
          <cell r="E60" t="str">
            <v>KHAN BANK</v>
          </cell>
          <cell r="F60" t="str">
            <v>5589063394</v>
          </cell>
          <cell r="G60" t="str">
            <v/>
          </cell>
          <cell r="H60" t="str">
            <v/>
          </cell>
          <cell r="I60" t="str">
            <v>KG84092504</v>
          </cell>
          <cell r="J60" t="str">
            <v>310</v>
          </cell>
          <cell r="K60" t="str">
            <v>M1703</v>
          </cell>
          <cell r="L60" t="str">
            <v>OvT from GT</v>
          </cell>
        </row>
        <row r="61">
          <cell r="B61" t="str">
            <v>1152</v>
          </cell>
          <cell r="C61" t="str">
            <v>Erdenebat</v>
          </cell>
          <cell r="D61" t="str">
            <v>Saruulbuyan</v>
          </cell>
          <cell r="E61" t="str">
            <v>KHAN BANK</v>
          </cell>
          <cell r="F61" t="str">
            <v>5003323240</v>
          </cell>
          <cell r="G61" t="str">
            <v/>
          </cell>
          <cell r="H61" t="str">
            <v/>
          </cell>
          <cell r="I61" t="str">
            <v/>
          </cell>
          <cell r="J61" t="str">
            <v>312</v>
          </cell>
          <cell r="K61" t="str">
            <v>M1701</v>
          </cell>
          <cell r="L61" t="str">
            <v>OvT from UB</v>
          </cell>
        </row>
        <row r="62">
          <cell r="B62" t="str">
            <v>1092</v>
          </cell>
          <cell r="C62" t="str">
            <v>Ochir</v>
          </cell>
          <cell r="D62" t="str">
            <v>Saruul</v>
          </cell>
          <cell r="E62" t="str">
            <v>KHAN BANK</v>
          </cell>
          <cell r="F62" t="str">
            <v>5007400982</v>
          </cell>
          <cell r="G62" t="str">
            <v/>
          </cell>
          <cell r="H62" t="str">
            <v/>
          </cell>
          <cell r="I62" t="str">
            <v/>
          </cell>
          <cell r="J62" t="str">
            <v>335</v>
          </cell>
          <cell r="K62" t="str">
            <v>M1451</v>
          </cell>
          <cell r="L62" t="str">
            <v>OvT from UB</v>
          </cell>
        </row>
        <row r="63">
          <cell r="B63" t="str">
            <v>1031</v>
          </cell>
          <cell r="C63" t="str">
            <v>Dashdavaa</v>
          </cell>
          <cell r="D63" t="str">
            <v>Sarantuya</v>
          </cell>
          <cell r="E63" t="str">
            <v>KHAN BANK</v>
          </cell>
          <cell r="F63" t="str">
            <v>5043004907</v>
          </cell>
          <cell r="G63" t="str">
            <v/>
          </cell>
          <cell r="H63" t="str">
            <v/>
          </cell>
          <cell r="I63" t="str">
            <v/>
          </cell>
          <cell r="J63" t="str">
            <v>320</v>
          </cell>
          <cell r="K63" t="str">
            <v>M1600</v>
          </cell>
          <cell r="L63" t="str">
            <v>OvT from UB</v>
          </cell>
        </row>
        <row r="64">
          <cell r="B64" t="str">
            <v>1151</v>
          </cell>
          <cell r="C64" t="str">
            <v>Mend</v>
          </cell>
          <cell r="D64" t="str">
            <v>Sanchir</v>
          </cell>
          <cell r="E64" t="str">
            <v>KHAN BANK</v>
          </cell>
          <cell r="F64" t="str">
            <v>5043008481</v>
          </cell>
          <cell r="G64" t="str">
            <v/>
          </cell>
          <cell r="H64" t="str">
            <v/>
          </cell>
          <cell r="I64" t="str">
            <v/>
          </cell>
          <cell r="J64" t="str">
            <v>361</v>
          </cell>
          <cell r="K64" t="str">
            <v>M1800</v>
          </cell>
          <cell r="L64" t="str">
            <v>OvT from UB</v>
          </cell>
        </row>
        <row r="65">
          <cell r="B65" t="str">
            <v>1289</v>
          </cell>
          <cell r="C65" t="str">
            <v>Batnasan</v>
          </cell>
          <cell r="D65" t="str">
            <v>Saindelger</v>
          </cell>
          <cell r="E65" t="str">
            <v>KHAN BANK</v>
          </cell>
          <cell r="F65" t="str">
            <v>5585178366</v>
          </cell>
          <cell r="G65" t="str">
            <v/>
          </cell>
          <cell r="H65" t="str">
            <v/>
          </cell>
          <cell r="I65" t="str">
            <v>KYU83101073</v>
          </cell>
          <cell r="J65" t="str">
            <v>363</v>
          </cell>
          <cell r="K65" t="str">
            <v>M1202</v>
          </cell>
          <cell r="L65" t="str">
            <v>OvT from GT</v>
          </cell>
        </row>
        <row r="66">
          <cell r="B66" t="str">
            <v>1058</v>
          </cell>
          <cell r="C66" t="str">
            <v>Batnasan</v>
          </cell>
          <cell r="D66" t="str">
            <v>Sainbayar</v>
          </cell>
          <cell r="E66" t="str">
            <v>KHAN BANK</v>
          </cell>
          <cell r="F66" t="str">
            <v>5589035414</v>
          </cell>
          <cell r="G66" t="str">
            <v/>
          </cell>
          <cell r="H66" t="str">
            <v/>
          </cell>
          <cell r="I66" t="str">
            <v/>
          </cell>
          <cell r="J66" t="str">
            <v>317</v>
          </cell>
          <cell r="K66" t="str">
            <v>M1703</v>
          </cell>
          <cell r="L66" t="str">
            <v>OvT from GT</v>
          </cell>
        </row>
        <row r="67">
          <cell r="B67" t="str">
            <v>1323</v>
          </cell>
          <cell r="C67" t="str">
            <v>Choijoo</v>
          </cell>
          <cell r="D67" t="str">
            <v>Sainbayar</v>
          </cell>
          <cell r="E67" t="str">
            <v>KHAN BANK</v>
          </cell>
          <cell r="F67" t="str">
            <v>5084057146</v>
          </cell>
          <cell r="G67" t="str">
            <v/>
          </cell>
          <cell r="H67" t="str">
            <v/>
          </cell>
          <cell r="I67" t="str">
            <v>ChL76080271</v>
          </cell>
          <cell r="J67" t="str">
            <v>382</v>
          </cell>
          <cell r="K67" t="str">
            <v>A0131</v>
          </cell>
          <cell r="L67" t="str">
            <v>OvT from UB</v>
          </cell>
        </row>
        <row r="68">
          <cell r="B68" t="str">
            <v>1256</v>
          </cell>
          <cell r="C68" t="str">
            <v>Myagmarsuren</v>
          </cell>
          <cell r="D68" t="str">
            <v>Saihanchuluun</v>
          </cell>
          <cell r="E68" t="str">
            <v>KHAN BANK</v>
          </cell>
          <cell r="F68" t="str">
            <v>5270340383</v>
          </cell>
          <cell r="G68" t="str">
            <v/>
          </cell>
          <cell r="H68" t="str">
            <v/>
          </cell>
          <cell r="I68" t="str">
            <v>GB79100207</v>
          </cell>
          <cell r="J68" t="str">
            <v>346</v>
          </cell>
          <cell r="K68" t="str">
            <v>M1551</v>
          </cell>
          <cell r="L68" t="str">
            <v>OvT from UB</v>
          </cell>
        </row>
        <row r="69">
          <cell r="B69" t="str">
            <v>1364</v>
          </cell>
          <cell r="C69" t="str">
            <v>Tsend-Ayush</v>
          </cell>
          <cell r="D69" t="str">
            <v>Purevdorj</v>
          </cell>
          <cell r="E69" t="str">
            <v/>
          </cell>
          <cell r="F69" t="str">
            <v>4380537143339276</v>
          </cell>
          <cell r="G69" t="str">
            <v/>
          </cell>
          <cell r="H69" t="str">
            <v/>
          </cell>
          <cell r="I69" t="str">
            <v>UD61121831</v>
          </cell>
          <cell r="J69" t="str">
            <v>363</v>
          </cell>
          <cell r="K69" t="str">
            <v>M1201</v>
          </cell>
          <cell r="L69" t="str">
            <v>OvT from UB</v>
          </cell>
        </row>
        <row r="70">
          <cell r="B70" t="str">
            <v>1252</v>
          </cell>
          <cell r="C70" t="str">
            <v>Khurandaabaatar</v>
          </cell>
          <cell r="D70" t="str">
            <v>Purevdemberel</v>
          </cell>
          <cell r="E70" t="str">
            <v>KHAN BANK</v>
          </cell>
          <cell r="F70" t="str">
            <v>5031145751</v>
          </cell>
          <cell r="G70" t="str">
            <v/>
          </cell>
          <cell r="H70" t="str">
            <v/>
          </cell>
          <cell r="I70" t="str">
            <v>IE83102017</v>
          </cell>
          <cell r="J70" t="str">
            <v>388</v>
          </cell>
          <cell r="K70" t="str">
            <v>A0150</v>
          </cell>
          <cell r="L70" t="str">
            <v>UB Employee</v>
          </cell>
        </row>
        <row r="71">
          <cell r="B71" t="str">
            <v>1249</v>
          </cell>
          <cell r="C71" t="str">
            <v>Ish</v>
          </cell>
          <cell r="D71" t="str">
            <v>Purevbold</v>
          </cell>
          <cell r="E71" t="str">
            <v>KHAN BANK</v>
          </cell>
          <cell r="F71" t="str">
            <v>5601011550</v>
          </cell>
          <cell r="G71" t="str">
            <v/>
          </cell>
          <cell r="H71" t="str">
            <v/>
          </cell>
          <cell r="I71" t="str">
            <v/>
          </cell>
          <cell r="J71" t="str">
            <v>412</v>
          </cell>
          <cell r="K71" t="str">
            <v>M1703</v>
          </cell>
          <cell r="L71" t="str">
            <v>OvT from UB</v>
          </cell>
        </row>
        <row r="72">
          <cell r="B72" t="str">
            <v>1059</v>
          </cell>
          <cell r="C72" t="str">
            <v>Oyuntsetseg</v>
          </cell>
          <cell r="D72" t="str">
            <v>Purevbaatar</v>
          </cell>
          <cell r="E72" t="str">
            <v>KHAN BANK</v>
          </cell>
          <cell r="F72" t="str">
            <v>5589036133</v>
          </cell>
          <cell r="G72" t="str">
            <v/>
          </cell>
          <cell r="H72" t="str">
            <v/>
          </cell>
          <cell r="I72" t="str">
            <v/>
          </cell>
          <cell r="J72" t="str">
            <v>323</v>
          </cell>
          <cell r="K72" t="str">
            <v>M1703</v>
          </cell>
          <cell r="L72" t="str">
            <v>OvT from GT</v>
          </cell>
        </row>
        <row r="73">
          <cell r="B73" t="str">
            <v>1139</v>
          </cell>
          <cell r="C73" t="str">
            <v>Dashzegve</v>
          </cell>
          <cell r="D73" t="str">
            <v>Purev-Ochir</v>
          </cell>
          <cell r="E73" t="str">
            <v>KHAN BANK</v>
          </cell>
          <cell r="F73" t="str">
            <v>5043021355</v>
          </cell>
          <cell r="G73" t="str">
            <v/>
          </cell>
          <cell r="H73" t="str">
            <v/>
          </cell>
          <cell r="I73" t="str">
            <v/>
          </cell>
          <cell r="J73" t="str">
            <v>393</v>
          </cell>
          <cell r="K73" t="str">
            <v>M1551</v>
          </cell>
          <cell r="L73" t="str">
            <v>OvT from UB</v>
          </cell>
        </row>
        <row r="74">
          <cell r="B74" t="str">
            <v>1051</v>
          </cell>
          <cell r="C74" t="str">
            <v>Galsanpurev</v>
          </cell>
          <cell r="D74" t="str">
            <v>Oyunzul</v>
          </cell>
          <cell r="E74" t="str">
            <v>KHAN BANK</v>
          </cell>
          <cell r="F74" t="str">
            <v>5043004204</v>
          </cell>
          <cell r="G74" t="str">
            <v/>
          </cell>
          <cell r="H74" t="str">
            <v/>
          </cell>
          <cell r="I74" t="str">
            <v/>
          </cell>
          <cell r="J74" t="str">
            <v>313</v>
          </cell>
          <cell r="K74" t="str">
            <v>M1703</v>
          </cell>
          <cell r="L74" t="str">
            <v>OvT from UB</v>
          </cell>
        </row>
        <row r="75">
          <cell r="B75" t="str">
            <v>1050</v>
          </cell>
          <cell r="C75" t="str">
            <v>Dugarsuren</v>
          </cell>
          <cell r="D75" t="str">
            <v>Oyuntsetseg</v>
          </cell>
          <cell r="E75" t="str">
            <v>KHAN BANK</v>
          </cell>
          <cell r="F75" t="str">
            <v>5043024833</v>
          </cell>
          <cell r="G75" t="str">
            <v/>
          </cell>
          <cell r="H75" t="str">
            <v/>
          </cell>
          <cell r="I75" t="str">
            <v/>
          </cell>
          <cell r="J75" t="str">
            <v>319</v>
          </cell>
          <cell r="K75" t="str">
            <v>A0140</v>
          </cell>
          <cell r="L75" t="str">
            <v>UB Employee</v>
          </cell>
        </row>
        <row r="76">
          <cell r="B76" t="str">
            <v>1226</v>
          </cell>
          <cell r="C76" t="str">
            <v>Dulamjav</v>
          </cell>
          <cell r="D76" t="str">
            <v>Oyuntsetseg</v>
          </cell>
          <cell r="E76" t="str">
            <v>KHAN BANK</v>
          </cell>
          <cell r="F76" t="str">
            <v>5589047769</v>
          </cell>
          <cell r="G76" t="str">
            <v/>
          </cell>
          <cell r="H76" t="str">
            <v/>
          </cell>
          <cell r="I76" t="str">
            <v>KG54052102</v>
          </cell>
          <cell r="J76" t="str">
            <v>310</v>
          </cell>
          <cell r="K76" t="str">
            <v>M1703</v>
          </cell>
          <cell r="L76" t="str">
            <v>OvT from GT</v>
          </cell>
        </row>
        <row r="77">
          <cell r="B77" t="str">
            <v>1248</v>
          </cell>
          <cell r="C77" t="str">
            <v>Dorjpagam</v>
          </cell>
          <cell r="D77" t="str">
            <v>Oyunbold</v>
          </cell>
          <cell r="E77" t="str">
            <v>KHAN BANK</v>
          </cell>
          <cell r="F77" t="str">
            <v>5059013584</v>
          </cell>
          <cell r="G77" t="str">
            <v/>
          </cell>
          <cell r="H77" t="str">
            <v/>
          </cell>
          <cell r="I77" t="str">
            <v>YX78062017</v>
          </cell>
          <cell r="J77" t="str">
            <v>385</v>
          </cell>
          <cell r="K77" t="str">
            <v>A0100</v>
          </cell>
          <cell r="L77" t="str">
            <v>UB Employee</v>
          </cell>
        </row>
        <row r="78">
          <cell r="B78" t="str">
            <v>1309</v>
          </cell>
          <cell r="C78" t="str">
            <v>Shiirev</v>
          </cell>
          <cell r="D78" t="str">
            <v>Oyunbold</v>
          </cell>
          <cell r="E78" t="str">
            <v>KHAN BANK</v>
          </cell>
          <cell r="F78" t="str">
            <v>5047073343</v>
          </cell>
          <cell r="G78" t="str">
            <v/>
          </cell>
          <cell r="H78" t="str">
            <v/>
          </cell>
          <cell r="I78" t="str">
            <v>TYa81012177</v>
          </cell>
          <cell r="J78" t="str">
            <v>395</v>
          </cell>
          <cell r="K78" t="str">
            <v>M1654</v>
          </cell>
          <cell r="L78" t="str">
            <v>OvT from UB</v>
          </cell>
        </row>
        <row r="79">
          <cell r="B79" t="str">
            <v>1030</v>
          </cell>
          <cell r="C79" t="str">
            <v>Tseveendorj</v>
          </cell>
          <cell r="D79" t="str">
            <v>Otgontsetseg</v>
          </cell>
          <cell r="E79" t="str">
            <v>KHAN BANK</v>
          </cell>
          <cell r="F79" t="str">
            <v>5043005809</v>
          </cell>
          <cell r="G79" t="str">
            <v/>
          </cell>
          <cell r="H79" t="str">
            <v/>
          </cell>
          <cell r="I79" t="str">
            <v/>
          </cell>
          <cell r="J79" t="str">
            <v>300</v>
          </cell>
          <cell r="K79" t="str">
            <v>A0100</v>
          </cell>
          <cell r="L79" t="str">
            <v>UB Employee</v>
          </cell>
        </row>
        <row r="80">
          <cell r="B80" t="str">
            <v>1099</v>
          </cell>
          <cell r="C80" t="str">
            <v>Ochirkhureet</v>
          </cell>
          <cell r="D80" t="str">
            <v>Otgontsengel</v>
          </cell>
          <cell r="E80" t="str">
            <v>KHAN BANK</v>
          </cell>
          <cell r="F80" t="str">
            <v>5029516448</v>
          </cell>
          <cell r="G80" t="str">
            <v/>
          </cell>
          <cell r="H80" t="str">
            <v/>
          </cell>
          <cell r="I80" t="str">
            <v/>
          </cell>
          <cell r="J80" t="str">
            <v>373</v>
          </cell>
          <cell r="K80" t="str">
            <v>A0120</v>
          </cell>
          <cell r="L80" t="str">
            <v>UB Employee</v>
          </cell>
        </row>
        <row r="81">
          <cell r="B81" t="str">
            <v>1104</v>
          </cell>
          <cell r="C81" t="str">
            <v>Baldorj</v>
          </cell>
          <cell r="D81" t="str">
            <v>Otgonjargal</v>
          </cell>
          <cell r="E81" t="str">
            <v>KHAN BANK</v>
          </cell>
          <cell r="F81" t="str">
            <v>5589038459</v>
          </cell>
          <cell r="G81" t="str">
            <v/>
          </cell>
          <cell r="H81" t="str">
            <v/>
          </cell>
          <cell r="I81" t="str">
            <v/>
          </cell>
          <cell r="J81" t="str">
            <v>304</v>
          </cell>
          <cell r="K81" t="str">
            <v>M1703</v>
          </cell>
          <cell r="L81" t="str">
            <v>OvT from GT</v>
          </cell>
        </row>
        <row r="82">
          <cell r="B82" t="str">
            <v>1204</v>
          </cell>
          <cell r="C82" t="str">
            <v>Choijiljav</v>
          </cell>
          <cell r="D82" t="str">
            <v>Otgonjargal</v>
          </cell>
          <cell r="E82" t="str">
            <v>KHAN BANK</v>
          </cell>
          <cell r="F82" t="str">
            <v>5035188655</v>
          </cell>
          <cell r="G82" t="str">
            <v/>
          </cell>
          <cell r="H82" t="str">
            <v/>
          </cell>
          <cell r="I82" t="str">
            <v/>
          </cell>
          <cell r="J82" t="str">
            <v>362</v>
          </cell>
          <cell r="K82" t="str">
            <v>M1202</v>
          </cell>
          <cell r="L82" t="str">
            <v>OvT from UB</v>
          </cell>
        </row>
        <row r="83">
          <cell r="B83" t="str">
            <v>1019</v>
          </cell>
          <cell r="C83" t="str">
            <v>Budee</v>
          </cell>
          <cell r="D83" t="str">
            <v>Otgonduu</v>
          </cell>
          <cell r="E83" t="str">
            <v>KHAN BANK</v>
          </cell>
          <cell r="F83" t="str">
            <v>5589028791</v>
          </cell>
          <cell r="G83" t="str">
            <v/>
          </cell>
          <cell r="H83" t="str">
            <v/>
          </cell>
          <cell r="I83" t="str">
            <v/>
          </cell>
          <cell r="J83" t="str">
            <v>304</v>
          </cell>
          <cell r="K83" t="str">
            <v>M1703</v>
          </cell>
          <cell r="L83" t="str">
            <v>OvT from GT</v>
          </cell>
        </row>
        <row r="84">
          <cell r="B84" t="str">
            <v>1127</v>
          </cell>
          <cell r="C84" t="str">
            <v>Zagdragchaa</v>
          </cell>
          <cell r="D84" t="str">
            <v>Otgonbayar</v>
          </cell>
          <cell r="E84" t="str">
            <v>KHAN BANK</v>
          </cell>
          <cell r="F84" t="str">
            <v>5025425918</v>
          </cell>
          <cell r="G84" t="str">
            <v/>
          </cell>
          <cell r="H84" t="str">
            <v/>
          </cell>
          <cell r="I84" t="str">
            <v/>
          </cell>
          <cell r="J84" t="str">
            <v>362</v>
          </cell>
          <cell r="K84" t="str">
            <v>M1800</v>
          </cell>
          <cell r="L84" t="str">
            <v>OvT from UB</v>
          </cell>
        </row>
        <row r="85">
          <cell r="B85" t="str">
            <v>1360</v>
          </cell>
          <cell r="C85" t="str">
            <v xml:space="preserve">Tsevegjav </v>
          </cell>
          <cell r="D85" t="str">
            <v>Otgonbat</v>
          </cell>
          <cell r="E85" t="str">
            <v>KHAN BANK</v>
          </cell>
          <cell r="F85" t="str">
            <v>5085285211</v>
          </cell>
          <cell r="G85" t="str">
            <v/>
          </cell>
          <cell r="H85" t="str">
            <v/>
          </cell>
          <cell r="I85" t="str">
            <v>NT78012311</v>
          </cell>
          <cell r="J85" t="str">
            <v>363</v>
          </cell>
          <cell r="K85" t="str">
            <v>M1151</v>
          </cell>
          <cell r="L85" t="str">
            <v>OvT from UB</v>
          </cell>
        </row>
        <row r="86">
          <cell r="B86" t="str">
            <v>1056</v>
          </cell>
          <cell r="C86" t="str">
            <v>Tseden</v>
          </cell>
          <cell r="D86" t="str">
            <v>Odmaa</v>
          </cell>
          <cell r="E86" t="str">
            <v>TRADE AND DEVELOPMENT BANK</v>
          </cell>
          <cell r="F86" t="str">
            <v>210499017978</v>
          </cell>
          <cell r="G86" t="str">
            <v/>
          </cell>
          <cell r="H86" t="str">
            <v/>
          </cell>
          <cell r="I86" t="str">
            <v/>
          </cell>
          <cell r="J86" t="str">
            <v>397</v>
          </cell>
          <cell r="K86" t="str">
            <v>A0131</v>
          </cell>
          <cell r="L86" t="str">
            <v>UB Employee</v>
          </cell>
        </row>
        <row r="87">
          <cell r="B87" t="str">
            <v>1191</v>
          </cell>
          <cell r="C87" t="str">
            <v>Byambaa</v>
          </cell>
          <cell r="D87" t="str">
            <v>Odmaa</v>
          </cell>
          <cell r="E87" t="str">
            <v>KHAN BANK</v>
          </cell>
          <cell r="F87" t="str">
            <v>5003402848</v>
          </cell>
          <cell r="G87" t="str">
            <v/>
          </cell>
          <cell r="H87" t="str">
            <v/>
          </cell>
          <cell r="I87" t="str">
            <v/>
          </cell>
          <cell r="J87" t="str">
            <v>370</v>
          </cell>
          <cell r="K87" t="str">
            <v>A0131</v>
          </cell>
          <cell r="L87" t="str">
            <v>UB Employee</v>
          </cell>
        </row>
        <row r="88">
          <cell r="B88" t="str">
            <v>1216</v>
          </cell>
          <cell r="C88" t="str">
            <v>Baatar</v>
          </cell>
          <cell r="D88" t="str">
            <v>Odgerel</v>
          </cell>
          <cell r="E88" t="str">
            <v>KHAN BANK</v>
          </cell>
          <cell r="F88" t="str">
            <v>5037174333</v>
          </cell>
          <cell r="G88" t="str">
            <v/>
          </cell>
          <cell r="H88" t="str">
            <v/>
          </cell>
          <cell r="I88" t="str">
            <v/>
          </cell>
          <cell r="J88" t="str">
            <v>313</v>
          </cell>
          <cell r="K88" t="str">
            <v>M1703</v>
          </cell>
          <cell r="L88" t="str">
            <v>OvT from UB</v>
          </cell>
        </row>
        <row r="89">
          <cell r="B89" t="str">
            <v>1101</v>
          </cell>
          <cell r="C89" t="str">
            <v>Tserendagva</v>
          </cell>
          <cell r="D89" t="str">
            <v>Odbayar</v>
          </cell>
          <cell r="E89" t="str">
            <v>KHAN BANK</v>
          </cell>
          <cell r="F89" t="str">
            <v>5032322606</v>
          </cell>
          <cell r="G89" t="str">
            <v/>
          </cell>
          <cell r="H89" t="str">
            <v/>
          </cell>
          <cell r="I89" t="str">
            <v/>
          </cell>
          <cell r="J89" t="str">
            <v>366</v>
          </cell>
          <cell r="K89" t="str">
            <v>A0120</v>
          </cell>
          <cell r="L89" t="str">
            <v>UB Employee</v>
          </cell>
        </row>
        <row r="90">
          <cell r="B90" t="str">
            <v>1219</v>
          </cell>
          <cell r="C90" t="str">
            <v>Chuluun</v>
          </cell>
          <cell r="D90" t="str">
            <v>Och</v>
          </cell>
          <cell r="E90" t="str">
            <v>KHAN BANK</v>
          </cell>
          <cell r="F90" t="str">
            <v>5024239660</v>
          </cell>
          <cell r="G90" t="str">
            <v/>
          </cell>
          <cell r="H90" t="str">
            <v/>
          </cell>
          <cell r="I90" t="str">
            <v>hb75051561</v>
          </cell>
          <cell r="J90" t="str">
            <v>389</v>
          </cell>
          <cell r="K90" t="str">
            <v>A0161</v>
          </cell>
          <cell r="L90" t="str">
            <v>DZ Employee</v>
          </cell>
        </row>
        <row r="91">
          <cell r="B91" t="str">
            <v>1372</v>
          </cell>
          <cell r="C91" t="str">
            <v>Undrakh</v>
          </cell>
          <cell r="D91" t="str">
            <v>Nyamtulga</v>
          </cell>
          <cell r="E91" t="str">
            <v>KHAN BANK</v>
          </cell>
          <cell r="F91" t="str">
            <v>5007581344</v>
          </cell>
          <cell r="G91" t="str">
            <v/>
          </cell>
          <cell r="H91" t="str">
            <v/>
          </cell>
          <cell r="I91" t="str">
            <v>BE86013112</v>
          </cell>
          <cell r="J91" t="str">
            <v>348</v>
          </cell>
          <cell r="K91" t="str">
            <v>M1400</v>
          </cell>
          <cell r="L91" t="str">
            <v>OvT from UB</v>
          </cell>
        </row>
        <row r="92">
          <cell r="B92" t="str">
            <v>1060</v>
          </cell>
          <cell r="C92" t="str">
            <v>Shinekhuu</v>
          </cell>
          <cell r="D92" t="str">
            <v>Nyamkhuu</v>
          </cell>
          <cell r="E92" t="str">
            <v>KHAN BANK</v>
          </cell>
          <cell r="F92" t="str">
            <v>5589036155</v>
          </cell>
          <cell r="G92" t="str">
            <v/>
          </cell>
          <cell r="H92" t="str">
            <v/>
          </cell>
          <cell r="I92" t="str">
            <v/>
          </cell>
          <cell r="J92" t="str">
            <v>323</v>
          </cell>
          <cell r="K92" t="str">
            <v>M1703</v>
          </cell>
          <cell r="L92" t="str">
            <v>OvT from GT</v>
          </cell>
        </row>
        <row r="93">
          <cell r="B93" t="str">
            <v>1015</v>
          </cell>
          <cell r="C93" t="str">
            <v>Shinekhuu</v>
          </cell>
          <cell r="D93" t="str">
            <v>Nyamdorj</v>
          </cell>
          <cell r="E93" t="str">
            <v>KHAN BANK</v>
          </cell>
          <cell r="F93" t="str">
            <v>5589030812</v>
          </cell>
          <cell r="G93" t="str">
            <v/>
          </cell>
          <cell r="H93" t="str">
            <v/>
          </cell>
          <cell r="I93" t="str">
            <v/>
          </cell>
          <cell r="J93" t="str">
            <v>317</v>
          </cell>
          <cell r="K93" t="str">
            <v>M1703</v>
          </cell>
          <cell r="L93" t="str">
            <v>OvT from GT</v>
          </cell>
        </row>
        <row r="94">
          <cell r="B94" t="str">
            <v>1316</v>
          </cell>
          <cell r="C94" t="str">
            <v>Enkhsugar</v>
          </cell>
          <cell r="D94" t="str">
            <v>Nyamdorj</v>
          </cell>
          <cell r="E94" t="str">
            <v>KHAN BANK</v>
          </cell>
          <cell r="F94" t="str">
            <v>5589060654</v>
          </cell>
          <cell r="G94" t="str">
            <v/>
          </cell>
          <cell r="H94" t="str">
            <v/>
          </cell>
          <cell r="I94" t="str">
            <v>NF88081312</v>
          </cell>
          <cell r="J94" t="str">
            <v>363</v>
          </cell>
          <cell r="K94" t="str">
            <v>M1800</v>
          </cell>
          <cell r="L94" t="str">
            <v>OvT from GT</v>
          </cell>
        </row>
        <row r="95">
          <cell r="B95" t="str">
            <v>1032</v>
          </cell>
          <cell r="C95" t="str">
            <v>Navaanchultem</v>
          </cell>
          <cell r="D95" t="str">
            <v>Natsagdorj</v>
          </cell>
          <cell r="E95" t="str">
            <v>KHAN BANK</v>
          </cell>
          <cell r="F95" t="str">
            <v>5043006563</v>
          </cell>
          <cell r="G95" t="str">
            <v/>
          </cell>
          <cell r="H95" t="str">
            <v/>
          </cell>
          <cell r="I95" t="str">
            <v/>
          </cell>
          <cell r="J95" t="str">
            <v>378</v>
          </cell>
          <cell r="K95" t="str">
            <v>A0100</v>
          </cell>
          <cell r="L95" t="str">
            <v>UB Employee</v>
          </cell>
        </row>
        <row r="96">
          <cell r="B96" t="str">
            <v>1014</v>
          </cell>
          <cell r="C96" t="str">
            <v>Nyambuu</v>
          </cell>
          <cell r="D96" t="str">
            <v>Natsag-Yum</v>
          </cell>
          <cell r="E96" t="str">
            <v>KHAN BANK</v>
          </cell>
          <cell r="F96" t="str">
            <v>5589013875</v>
          </cell>
          <cell r="G96" t="str">
            <v/>
          </cell>
          <cell r="H96" t="str">
            <v/>
          </cell>
          <cell r="I96" t="str">
            <v/>
          </cell>
          <cell r="J96" t="str">
            <v>303</v>
          </cell>
          <cell r="K96" t="str">
            <v>M1703</v>
          </cell>
          <cell r="L96" t="str">
            <v>OvT from GT</v>
          </cell>
        </row>
        <row r="97">
          <cell r="B97" t="str">
            <v>1064</v>
          </cell>
          <cell r="C97" t="str">
            <v>Nasandelger</v>
          </cell>
          <cell r="D97" t="str">
            <v>Nasantogtokh</v>
          </cell>
          <cell r="E97" t="str">
            <v>KHAN BANK</v>
          </cell>
          <cell r="F97" t="str">
            <v>5026424243</v>
          </cell>
          <cell r="G97" t="str">
            <v/>
          </cell>
          <cell r="H97" t="str">
            <v/>
          </cell>
          <cell r="I97" t="str">
            <v/>
          </cell>
          <cell r="J97" t="str">
            <v>351</v>
          </cell>
          <cell r="K97" t="str">
            <v>M1451</v>
          </cell>
          <cell r="L97" t="str">
            <v>OvT from UB</v>
          </cell>
        </row>
        <row r="98">
          <cell r="B98" t="str">
            <v>1118</v>
          </cell>
          <cell r="C98" t="str">
            <v>Undgai</v>
          </cell>
          <cell r="D98" t="str">
            <v>Nasanjargal</v>
          </cell>
          <cell r="E98" t="str">
            <v>KHAN BANK</v>
          </cell>
          <cell r="F98" t="str">
            <v>5026181774</v>
          </cell>
          <cell r="G98" t="str">
            <v/>
          </cell>
          <cell r="H98" t="str">
            <v/>
          </cell>
          <cell r="I98" t="str">
            <v/>
          </cell>
          <cell r="J98" t="str">
            <v>362</v>
          </cell>
          <cell r="K98" t="str">
            <v>M1202</v>
          </cell>
          <cell r="L98" t="str">
            <v>OvT from UB</v>
          </cell>
        </row>
        <row r="99">
          <cell r="B99" t="str">
            <v>1182</v>
          </cell>
          <cell r="C99" t="str">
            <v>Togtokh</v>
          </cell>
          <cell r="D99" t="str">
            <v>Narmandakh</v>
          </cell>
          <cell r="E99" t="str">
            <v>KHAN BANK</v>
          </cell>
          <cell r="F99" t="str">
            <v>5589041462</v>
          </cell>
          <cell r="G99" t="str">
            <v/>
          </cell>
          <cell r="H99" t="str">
            <v/>
          </cell>
          <cell r="I99" t="str">
            <v>KG79093009</v>
          </cell>
          <cell r="J99" t="str">
            <v>310</v>
          </cell>
          <cell r="K99" t="str">
            <v>M1703</v>
          </cell>
          <cell r="L99" t="str">
            <v>OvT from GT</v>
          </cell>
        </row>
        <row r="100">
          <cell r="B100" t="str">
            <v>1185</v>
          </cell>
          <cell r="C100" t="str">
            <v>Tserendavaa</v>
          </cell>
          <cell r="D100" t="str">
            <v>Narantsetseg</v>
          </cell>
          <cell r="E100" t="str">
            <v>KHAN BANK</v>
          </cell>
          <cell r="F100" t="str">
            <v>5589041508</v>
          </cell>
          <cell r="G100" t="str">
            <v/>
          </cell>
          <cell r="H100" t="str">
            <v/>
          </cell>
          <cell r="I100" t="str">
            <v>KZ83071608</v>
          </cell>
          <cell r="J100" t="str">
            <v>310</v>
          </cell>
          <cell r="K100" t="str">
            <v>M1703</v>
          </cell>
          <cell r="L100" t="str">
            <v>OvT from GT</v>
          </cell>
        </row>
        <row r="101">
          <cell r="B101" t="str">
            <v>1010</v>
          </cell>
          <cell r="C101" t="str">
            <v>Davaatseren</v>
          </cell>
          <cell r="D101" t="str">
            <v>Narangerel</v>
          </cell>
          <cell r="E101" t="str">
            <v>KHAN BANK</v>
          </cell>
          <cell r="F101" t="str">
            <v>5589013842</v>
          </cell>
          <cell r="G101" t="str">
            <v/>
          </cell>
          <cell r="H101" t="str">
            <v/>
          </cell>
          <cell r="I101" t="str">
            <v/>
          </cell>
          <cell r="J101" t="str">
            <v>313</v>
          </cell>
          <cell r="K101" t="str">
            <v>M1703</v>
          </cell>
          <cell r="L101" t="str">
            <v>OvT from GT</v>
          </cell>
        </row>
        <row r="102">
          <cell r="B102" t="str">
            <v>1190</v>
          </cell>
          <cell r="C102" t="str">
            <v>Togookhuu</v>
          </cell>
          <cell r="D102" t="str">
            <v>Narangerel</v>
          </cell>
          <cell r="E102" t="str">
            <v>KHAN BANK</v>
          </cell>
          <cell r="F102" t="str">
            <v>5589041495</v>
          </cell>
          <cell r="G102" t="str">
            <v/>
          </cell>
          <cell r="H102" t="str">
            <v/>
          </cell>
          <cell r="I102" t="str">
            <v>KYu85103064</v>
          </cell>
          <cell r="J102" t="str">
            <v>310</v>
          </cell>
          <cell r="K102" t="str">
            <v>M1703</v>
          </cell>
          <cell r="L102" t="str">
            <v>OvT from GT</v>
          </cell>
        </row>
        <row r="103">
          <cell r="B103" t="str">
            <v>1228</v>
          </cell>
          <cell r="C103" t="str">
            <v>Purevbaatar</v>
          </cell>
          <cell r="D103" t="str">
            <v>Narangerel</v>
          </cell>
          <cell r="E103" t="str">
            <v>KHAN BANK</v>
          </cell>
          <cell r="F103" t="str">
            <v>5043015057</v>
          </cell>
          <cell r="G103" t="str">
            <v/>
          </cell>
          <cell r="H103" t="str">
            <v/>
          </cell>
          <cell r="I103" t="str">
            <v>TYa73121013</v>
          </cell>
          <cell r="J103" t="str">
            <v>390</v>
          </cell>
          <cell r="K103" t="str">
            <v>M1654</v>
          </cell>
          <cell r="L103" t="str">
            <v>OvT from UB</v>
          </cell>
        </row>
        <row r="104">
          <cell r="B104" t="str">
            <v>1125</v>
          </cell>
          <cell r="C104" t="str">
            <v>Nyamtseren</v>
          </cell>
          <cell r="D104" t="str">
            <v>Naranbaatar</v>
          </cell>
          <cell r="E104" t="str">
            <v>KHAN BANK</v>
          </cell>
          <cell r="F104" t="str">
            <v>5029328750</v>
          </cell>
          <cell r="G104" t="str">
            <v/>
          </cell>
          <cell r="H104" t="str">
            <v/>
          </cell>
          <cell r="I104" t="str">
            <v/>
          </cell>
          <cell r="J104" t="str">
            <v>362</v>
          </cell>
          <cell r="K104" t="str">
            <v>M1202</v>
          </cell>
          <cell r="L104" t="str">
            <v>OvT from UB</v>
          </cell>
        </row>
        <row r="105">
          <cell r="B105" t="str">
            <v>1222</v>
          </cell>
          <cell r="C105" t="str">
            <v>Khuu</v>
          </cell>
          <cell r="D105" t="str">
            <v>Nandinzaya</v>
          </cell>
          <cell r="E105" t="str">
            <v>KHAN BANK</v>
          </cell>
          <cell r="F105" t="str">
            <v>5589045376</v>
          </cell>
          <cell r="G105" t="str">
            <v/>
          </cell>
          <cell r="H105" t="str">
            <v/>
          </cell>
          <cell r="I105" t="str">
            <v>KI87071905</v>
          </cell>
          <cell r="J105" t="str">
            <v>310</v>
          </cell>
          <cell r="K105" t="str">
            <v>M1703</v>
          </cell>
          <cell r="L105" t="str">
            <v>OvT from GT</v>
          </cell>
        </row>
        <row r="106">
          <cell r="B106" t="str">
            <v>1327</v>
          </cell>
          <cell r="C106" t="str">
            <v xml:space="preserve">Sosor </v>
          </cell>
          <cell r="D106" t="str">
            <v>Namsraijav</v>
          </cell>
          <cell r="E106" t="str">
            <v>KHAN BANK</v>
          </cell>
          <cell r="F106" t="str">
            <v>5589063145</v>
          </cell>
          <cell r="G106" t="str">
            <v/>
          </cell>
          <cell r="H106" t="str">
            <v/>
          </cell>
          <cell r="I106" t="str">
            <v>ITs88121800</v>
          </cell>
          <cell r="J106" t="str">
            <v>310</v>
          </cell>
          <cell r="K106" t="str">
            <v>M1703</v>
          </cell>
          <cell r="L106" t="str">
            <v>OvT from GT</v>
          </cell>
        </row>
        <row r="107">
          <cell r="B107" t="str">
            <v>1301</v>
          </cell>
          <cell r="C107" t="str">
            <v>Myagmarjav</v>
          </cell>
          <cell r="D107" t="str">
            <v>Myagmar-Erdene</v>
          </cell>
          <cell r="E107" t="str">
            <v>KHAN BANK</v>
          </cell>
          <cell r="F107" t="str">
            <v>5011173623</v>
          </cell>
          <cell r="G107" t="str">
            <v/>
          </cell>
          <cell r="H107" t="str">
            <v/>
          </cell>
          <cell r="I107" t="str">
            <v>FA81121571</v>
          </cell>
          <cell r="J107" t="str">
            <v>338</v>
          </cell>
          <cell r="K107" t="str">
            <v>M1551</v>
          </cell>
          <cell r="L107" t="str">
            <v>OvT from UB</v>
          </cell>
        </row>
        <row r="108">
          <cell r="B108" t="str">
            <v>1107</v>
          </cell>
          <cell r="C108" t="str">
            <v>Khurelbaatar</v>
          </cell>
          <cell r="D108" t="str">
            <v>Munkhtsogt</v>
          </cell>
          <cell r="E108" t="str">
            <v>KHAN BANK</v>
          </cell>
          <cell r="F108" t="str">
            <v>5028215602</v>
          </cell>
          <cell r="G108" t="str">
            <v/>
          </cell>
          <cell r="H108" t="str">
            <v/>
          </cell>
          <cell r="I108" t="str">
            <v/>
          </cell>
          <cell r="J108" t="str">
            <v>362</v>
          </cell>
          <cell r="K108" t="str">
            <v>M1202</v>
          </cell>
          <cell r="L108" t="str">
            <v>OvT from UB</v>
          </cell>
        </row>
        <row r="109">
          <cell r="B109" t="str">
            <v>1045</v>
          </cell>
          <cell r="C109" t="str">
            <v>Ichinnorov</v>
          </cell>
          <cell r="D109" t="str">
            <v>Munkhmandakh</v>
          </cell>
          <cell r="E109" t="str">
            <v>KHAN BANK</v>
          </cell>
          <cell r="F109" t="str">
            <v>5063051309</v>
          </cell>
          <cell r="G109" t="str">
            <v/>
          </cell>
          <cell r="H109" t="str">
            <v/>
          </cell>
          <cell r="I109" t="str">
            <v/>
          </cell>
          <cell r="J109" t="str">
            <v>370</v>
          </cell>
          <cell r="K109" t="str">
            <v>A0131</v>
          </cell>
          <cell r="L109" t="str">
            <v>UB Employee</v>
          </cell>
        </row>
        <row r="110">
          <cell r="B110" t="str">
            <v>1177</v>
          </cell>
          <cell r="C110" t="str">
            <v>Unur</v>
          </cell>
          <cell r="D110" t="str">
            <v>Munkhjargal</v>
          </cell>
          <cell r="E110" t="str">
            <v>KHAN BANK</v>
          </cell>
          <cell r="F110" t="str">
            <v>5043009359</v>
          </cell>
          <cell r="G110" t="str">
            <v/>
          </cell>
          <cell r="H110" t="str">
            <v/>
          </cell>
          <cell r="I110" t="str">
            <v/>
          </cell>
          <cell r="J110" t="str">
            <v>317</v>
          </cell>
          <cell r="K110" t="str">
            <v>M1703</v>
          </cell>
          <cell r="L110" t="str">
            <v>OvT from GT</v>
          </cell>
        </row>
        <row r="111">
          <cell r="B111" t="str">
            <v>1148</v>
          </cell>
          <cell r="C111" t="str">
            <v>Ganbold</v>
          </cell>
          <cell r="D111" t="str">
            <v>Munkhgerel</v>
          </cell>
          <cell r="E111" t="str">
            <v>TRADE AND DEVELOPMENT BANK</v>
          </cell>
          <cell r="F111" t="str">
            <v>21049901108861</v>
          </cell>
          <cell r="G111" t="str">
            <v/>
          </cell>
          <cell r="H111" t="str">
            <v/>
          </cell>
          <cell r="I111" t="str">
            <v/>
          </cell>
          <cell r="J111" t="str">
            <v>346</v>
          </cell>
          <cell r="K111" t="str">
            <v>M1551</v>
          </cell>
          <cell r="L111" t="str">
            <v>OvT from UB</v>
          </cell>
        </row>
        <row r="112">
          <cell r="B112" t="str">
            <v>1298</v>
          </cell>
          <cell r="C112" t="str">
            <v xml:space="preserve">Byambaa </v>
          </cell>
          <cell r="D112" t="str">
            <v>Munkhbold</v>
          </cell>
          <cell r="E112" t="str">
            <v>KHAN BANK</v>
          </cell>
          <cell r="F112" t="str">
            <v>5043016389</v>
          </cell>
          <cell r="G112" t="str">
            <v/>
          </cell>
          <cell r="H112" t="str">
            <v/>
          </cell>
          <cell r="I112" t="str">
            <v>HE83070913</v>
          </cell>
          <cell r="J112" t="str">
            <v>364</v>
          </cell>
          <cell r="K112" t="str">
            <v>A0150</v>
          </cell>
          <cell r="L112" t="str">
            <v>OvT from UB</v>
          </cell>
        </row>
        <row r="113">
          <cell r="B113" t="str">
            <v>1283</v>
          </cell>
          <cell r="C113" t="str">
            <v>Tsoggerel</v>
          </cell>
          <cell r="D113" t="str">
            <v>Munkhbayar</v>
          </cell>
          <cell r="E113" t="str">
            <v>KHAN BANK</v>
          </cell>
          <cell r="F113" t="str">
            <v>5009264232</v>
          </cell>
          <cell r="G113" t="str">
            <v/>
          </cell>
          <cell r="H113" t="str">
            <v/>
          </cell>
          <cell r="I113" t="str">
            <v>MB81112012</v>
          </cell>
          <cell r="J113" t="str">
            <v>313</v>
          </cell>
          <cell r="K113" t="str">
            <v>M1703</v>
          </cell>
          <cell r="L113" t="str">
            <v>OvT from UB</v>
          </cell>
        </row>
        <row r="114">
          <cell r="B114" t="str">
            <v>1312</v>
          </cell>
          <cell r="C114" t="str">
            <v>Myagmarsuren</v>
          </cell>
          <cell r="D114" t="str">
            <v>Munkhbayar</v>
          </cell>
          <cell r="E114" t="str">
            <v>KHAN BANK</v>
          </cell>
          <cell r="F114" t="str">
            <v>5045326526</v>
          </cell>
          <cell r="G114" t="str">
            <v/>
          </cell>
          <cell r="H114" t="str">
            <v/>
          </cell>
          <cell r="I114" t="str">
            <v>TB77031073</v>
          </cell>
          <cell r="J114" t="str">
            <v>316</v>
          </cell>
          <cell r="K114" t="str">
            <v>M1101</v>
          </cell>
          <cell r="L114" t="str">
            <v>OvT from UB</v>
          </cell>
        </row>
        <row r="115">
          <cell r="B115" t="str">
            <v>1173</v>
          </cell>
          <cell r="C115" t="str">
            <v>Khurelbaatar</v>
          </cell>
          <cell r="D115" t="str">
            <v>Munkhbat</v>
          </cell>
          <cell r="E115" t="str">
            <v>KHAN BANK</v>
          </cell>
          <cell r="F115" t="str">
            <v>5045465673</v>
          </cell>
          <cell r="G115" t="str">
            <v/>
          </cell>
          <cell r="H115" t="str">
            <v/>
          </cell>
          <cell r="I115" t="str">
            <v/>
          </cell>
          <cell r="J115" t="str">
            <v>361</v>
          </cell>
          <cell r="K115" t="str">
            <v>M1202</v>
          </cell>
          <cell r="L115" t="str">
            <v>OvT from UB</v>
          </cell>
        </row>
        <row r="116">
          <cell r="B116" t="str">
            <v>1213</v>
          </cell>
          <cell r="C116" t="str">
            <v>Samdan</v>
          </cell>
          <cell r="D116" t="str">
            <v>Munkhbat</v>
          </cell>
          <cell r="E116" t="str">
            <v>KHAN BANK</v>
          </cell>
          <cell r="F116" t="str">
            <v>5027419538</v>
          </cell>
          <cell r="G116" t="str">
            <v/>
          </cell>
          <cell r="H116" t="str">
            <v/>
          </cell>
          <cell r="I116" t="str">
            <v/>
          </cell>
          <cell r="J116" t="str">
            <v>372</v>
          </cell>
          <cell r="K116" t="str">
            <v>M1654</v>
          </cell>
          <cell r="L116" t="str">
            <v>OvT from UB</v>
          </cell>
        </row>
        <row r="117">
          <cell r="B117" t="str">
            <v>1281</v>
          </cell>
          <cell r="C117" t="str">
            <v>Erdenebileg</v>
          </cell>
          <cell r="D117" t="str">
            <v>Munkhbat</v>
          </cell>
          <cell r="E117" t="str">
            <v>KHAN BANK</v>
          </cell>
          <cell r="F117" t="str">
            <v>5007401657</v>
          </cell>
          <cell r="G117" t="str">
            <v/>
          </cell>
          <cell r="H117" t="str">
            <v/>
          </cell>
          <cell r="I117" t="str">
            <v>ni79010113</v>
          </cell>
          <cell r="J117" t="str">
            <v>335</v>
          </cell>
          <cell r="K117" t="str">
            <v>M1451</v>
          </cell>
          <cell r="L117" t="str">
            <v>OvT from UB</v>
          </cell>
        </row>
        <row r="118">
          <cell r="B118" t="str">
            <v>1266</v>
          </cell>
          <cell r="C118" t="str">
            <v>Barianjav</v>
          </cell>
          <cell r="D118" t="str">
            <v>Mendbayar</v>
          </cell>
          <cell r="E118" t="str">
            <v>KHAN BANK</v>
          </cell>
          <cell r="F118" t="str">
            <v>5585160857</v>
          </cell>
          <cell r="G118" t="str">
            <v/>
          </cell>
          <cell r="H118" t="str">
            <v/>
          </cell>
          <cell r="I118" t="str">
            <v>ud76030834</v>
          </cell>
          <cell r="J118" t="str">
            <v>316</v>
          </cell>
          <cell r="K118" t="str">
            <v>M1101</v>
          </cell>
          <cell r="L118" t="str">
            <v>OvT from UB</v>
          </cell>
        </row>
        <row r="119">
          <cell r="B119" t="str">
            <v>1134</v>
          </cell>
          <cell r="C119" t="str">
            <v>Tserennadmid</v>
          </cell>
          <cell r="D119" t="str">
            <v>Mandakh</v>
          </cell>
          <cell r="E119" t="str">
            <v>KHAN BANK</v>
          </cell>
          <cell r="F119" t="str">
            <v>5057029165</v>
          </cell>
          <cell r="G119" t="str">
            <v/>
          </cell>
          <cell r="H119" t="str">
            <v/>
          </cell>
          <cell r="I119" t="str">
            <v/>
          </cell>
          <cell r="J119" t="str">
            <v>413</v>
          </cell>
          <cell r="K119" t="str">
            <v>M1501</v>
          </cell>
          <cell r="L119" t="str">
            <v>OvT from UB</v>
          </cell>
        </row>
        <row r="120">
          <cell r="B120" t="str">
            <v>1113</v>
          </cell>
          <cell r="C120" t="str">
            <v>Baldandorj</v>
          </cell>
          <cell r="D120" t="str">
            <v>Luvsandugar</v>
          </cell>
          <cell r="E120" t="str">
            <v>KHAN BANK</v>
          </cell>
          <cell r="F120" t="str">
            <v>5029252938</v>
          </cell>
          <cell r="G120" t="str">
            <v/>
          </cell>
          <cell r="H120" t="str">
            <v/>
          </cell>
          <cell r="I120" t="str">
            <v/>
          </cell>
          <cell r="J120" t="str">
            <v>361</v>
          </cell>
          <cell r="K120" t="str">
            <v>M1202</v>
          </cell>
          <cell r="L120" t="str">
            <v>OvT from UB</v>
          </cell>
        </row>
        <row r="121">
          <cell r="B121" t="str">
            <v>1155</v>
          </cell>
          <cell r="C121" t="str">
            <v>Sambuudorj</v>
          </cell>
          <cell r="D121" t="str">
            <v>Khishigbayar</v>
          </cell>
          <cell r="E121" t="str">
            <v>KHAN BANK</v>
          </cell>
          <cell r="F121" t="str">
            <v>5007424438</v>
          </cell>
          <cell r="G121" t="str">
            <v/>
          </cell>
          <cell r="H121" t="str">
            <v/>
          </cell>
          <cell r="I121" t="str">
            <v/>
          </cell>
          <cell r="J121" t="str">
            <v>347</v>
          </cell>
          <cell r="K121" t="str">
            <v>M1551</v>
          </cell>
          <cell r="L121" t="str">
            <v>OvT from UB</v>
          </cell>
        </row>
        <row r="122">
          <cell r="B122" t="str">
            <v>1212</v>
          </cell>
          <cell r="C122" t="str">
            <v>Shura</v>
          </cell>
          <cell r="D122" t="str">
            <v>Khanbold</v>
          </cell>
          <cell r="E122" t="str">
            <v>KHAN BANK</v>
          </cell>
          <cell r="F122" t="str">
            <v>5076052319</v>
          </cell>
          <cell r="G122" t="str">
            <v/>
          </cell>
          <cell r="H122" t="str">
            <v/>
          </cell>
          <cell r="I122" t="str">
            <v/>
          </cell>
          <cell r="J122" t="str">
            <v>362</v>
          </cell>
          <cell r="K122" t="str">
            <v>M1800</v>
          </cell>
          <cell r="L122" t="str">
            <v>OvT from UB</v>
          </cell>
        </row>
        <row r="123">
          <cell r="B123" t="str">
            <v>1106</v>
          </cell>
          <cell r="C123" t="str">
            <v>Tseyenregzen</v>
          </cell>
          <cell r="D123" t="str">
            <v>Khaliunaa</v>
          </cell>
          <cell r="E123" t="str">
            <v>KHAN BANK</v>
          </cell>
          <cell r="F123" t="str">
            <v>5007232531</v>
          </cell>
          <cell r="G123" t="str">
            <v>Tseyenregzen</v>
          </cell>
          <cell r="H123" t="str">
            <v/>
          </cell>
          <cell r="I123" t="str">
            <v/>
          </cell>
          <cell r="J123" t="str">
            <v>364</v>
          </cell>
          <cell r="K123" t="str">
            <v>A0150</v>
          </cell>
          <cell r="L123" t="str">
            <v>OvT from UB</v>
          </cell>
        </row>
        <row r="124">
          <cell r="B124" t="str">
            <v>1348</v>
          </cell>
          <cell r="C124" t="str">
            <v xml:space="preserve">Bold </v>
          </cell>
          <cell r="D124" t="str">
            <v>Khajidmaa</v>
          </cell>
          <cell r="E124" t="str">
            <v>KHAN BANK</v>
          </cell>
          <cell r="F124" t="str">
            <v>5037208569</v>
          </cell>
          <cell r="G124" t="str">
            <v/>
          </cell>
          <cell r="H124" t="str">
            <v/>
          </cell>
          <cell r="I124" t="str">
            <v>KhI79032767</v>
          </cell>
          <cell r="J124" t="str">
            <v>387</v>
          </cell>
          <cell r="K124" t="str">
            <v>A0100</v>
          </cell>
          <cell r="L124" t="str">
            <v>UB Employee</v>
          </cell>
        </row>
        <row r="125">
          <cell r="B125" t="str">
            <v>1002</v>
          </cell>
          <cell r="C125" t="str">
            <v>Herr</v>
          </cell>
          <cell r="D125" t="str">
            <v>John</v>
          </cell>
          <cell r="E125" t="str">
            <v>TRADE AND DEVELOPMENT BANK</v>
          </cell>
          <cell r="F125" t="str">
            <v>21088801085670</v>
          </cell>
          <cell r="G125" t="str">
            <v/>
          </cell>
          <cell r="H125" t="str">
            <v/>
          </cell>
          <cell r="I125" t="str">
            <v/>
          </cell>
          <cell r="J125" t="str">
            <v>416</v>
          </cell>
          <cell r="K125" t="str">
            <v>M1701</v>
          </cell>
          <cell r="L125" t="str">
            <v>Expat UB</v>
          </cell>
        </row>
        <row r="126">
          <cell r="B126" t="str">
            <v>1129</v>
          </cell>
          <cell r="C126" t="str">
            <v>Khaltar</v>
          </cell>
          <cell r="D126" t="str">
            <v>Javkhlantugs</v>
          </cell>
          <cell r="E126" t="str">
            <v>KHAN BANK</v>
          </cell>
          <cell r="F126" t="str">
            <v>5090388421</v>
          </cell>
          <cell r="G126" t="str">
            <v/>
          </cell>
          <cell r="H126" t="str">
            <v/>
          </cell>
          <cell r="I126" t="str">
            <v/>
          </cell>
          <cell r="J126" t="str">
            <v>362</v>
          </cell>
          <cell r="K126" t="str">
            <v>M1153</v>
          </cell>
          <cell r="L126" t="str">
            <v>OvT from UB</v>
          </cell>
        </row>
        <row r="127">
          <cell r="B127" t="str">
            <v>1156</v>
          </cell>
          <cell r="C127" t="str">
            <v>Batnasan</v>
          </cell>
          <cell r="D127" t="str">
            <v>Jargalsaikhan</v>
          </cell>
          <cell r="E127" t="str">
            <v>KHAN BANK</v>
          </cell>
          <cell r="F127" t="str">
            <v>5077014848</v>
          </cell>
          <cell r="G127" t="str">
            <v/>
          </cell>
          <cell r="H127" t="str">
            <v/>
          </cell>
          <cell r="I127" t="str">
            <v/>
          </cell>
          <cell r="J127" t="str">
            <v>350</v>
          </cell>
          <cell r="K127" t="str">
            <v>M1552</v>
          </cell>
          <cell r="L127" t="str">
            <v>OvT from UB</v>
          </cell>
        </row>
        <row r="128">
          <cell r="B128" t="str">
            <v>1344</v>
          </cell>
          <cell r="C128" t="str">
            <v>Dovdonbaatar</v>
          </cell>
          <cell r="D128" t="str">
            <v>Janchiv</v>
          </cell>
          <cell r="E128" t="str">
            <v>KHAN BANK</v>
          </cell>
          <cell r="F128" t="str">
            <v>5028190877</v>
          </cell>
          <cell r="G128" t="str">
            <v/>
          </cell>
          <cell r="H128" t="str">
            <v/>
          </cell>
          <cell r="I128" t="str">
            <v>NE84040614</v>
          </cell>
          <cell r="J128" t="str">
            <v>363</v>
          </cell>
          <cell r="K128" t="str">
            <v>M1153</v>
          </cell>
          <cell r="L128" t="str">
            <v>OvT from UB</v>
          </cell>
        </row>
        <row r="129">
          <cell r="B129" t="str">
            <v>1365</v>
          </cell>
          <cell r="C129" t="str">
            <v>Otgoi</v>
          </cell>
          <cell r="D129" t="str">
            <v>Gurbazar</v>
          </cell>
          <cell r="E129" t="str">
            <v>KHAN BANK</v>
          </cell>
          <cell r="F129" t="str">
            <v>5085008028</v>
          </cell>
          <cell r="G129" t="str">
            <v/>
          </cell>
          <cell r="H129" t="str">
            <v/>
          </cell>
          <cell r="I129" t="str">
            <v>RKh83083019</v>
          </cell>
          <cell r="J129" t="str">
            <v>363</v>
          </cell>
          <cell r="K129" t="str">
            <v>M1151</v>
          </cell>
          <cell r="L129" t="str">
            <v>OvT from UB</v>
          </cell>
        </row>
        <row r="130">
          <cell r="B130" t="str">
            <v>1086</v>
          </cell>
          <cell r="C130" t="str">
            <v>Urgamal</v>
          </cell>
          <cell r="D130" t="str">
            <v>Gereltuya</v>
          </cell>
          <cell r="E130" t="str">
            <v>KHAN BANK</v>
          </cell>
          <cell r="F130" t="str">
            <v>5589036417</v>
          </cell>
          <cell r="G130" t="str">
            <v/>
          </cell>
          <cell r="H130" t="str">
            <v/>
          </cell>
          <cell r="I130" t="str">
            <v>KYu86020268</v>
          </cell>
          <cell r="J130" t="str">
            <v>304</v>
          </cell>
          <cell r="K130" t="str">
            <v>M1703</v>
          </cell>
          <cell r="L130" t="str">
            <v>OvT from GT</v>
          </cell>
        </row>
        <row r="131">
          <cell r="B131" t="str">
            <v>1159</v>
          </cell>
          <cell r="C131" t="str">
            <v>Ganbold</v>
          </cell>
          <cell r="D131" t="str">
            <v>Gereltuya</v>
          </cell>
          <cell r="E131" t="str">
            <v>KHAN BANK</v>
          </cell>
          <cell r="F131" t="str">
            <v>5029490836</v>
          </cell>
          <cell r="G131" t="str">
            <v/>
          </cell>
          <cell r="H131" t="str">
            <v/>
          </cell>
          <cell r="I131" t="str">
            <v/>
          </cell>
          <cell r="J131" t="str">
            <v>318</v>
          </cell>
          <cell r="K131" t="str">
            <v>M1551</v>
          </cell>
          <cell r="L131" t="str">
            <v>OvT from UB</v>
          </cell>
        </row>
        <row r="132">
          <cell r="B132" t="str">
            <v>1332</v>
          </cell>
          <cell r="C132" t="str">
            <v>Tsagaankhuu</v>
          </cell>
          <cell r="D132" t="str">
            <v>Gerelmaa</v>
          </cell>
          <cell r="E132" t="str">
            <v>KHAN BANK</v>
          </cell>
          <cell r="F132" t="str">
            <v>5589063383</v>
          </cell>
          <cell r="G132" t="str">
            <v/>
          </cell>
          <cell r="H132" t="str">
            <v/>
          </cell>
          <cell r="I132" t="str">
            <v>KN85101209</v>
          </cell>
          <cell r="J132" t="str">
            <v>310</v>
          </cell>
          <cell r="K132" t="str">
            <v>M1703</v>
          </cell>
          <cell r="L132" t="str">
            <v>OvT from GT</v>
          </cell>
        </row>
        <row r="133">
          <cell r="B133" t="str">
            <v>1102</v>
          </cell>
          <cell r="C133" t="str">
            <v>Markhaakhuu</v>
          </cell>
          <cell r="D133" t="str">
            <v>Gerelbadrakh</v>
          </cell>
          <cell r="E133" t="str">
            <v>KHAN BANK</v>
          </cell>
          <cell r="F133" t="str">
            <v>5007402469</v>
          </cell>
          <cell r="G133" t="str">
            <v/>
          </cell>
          <cell r="H133" t="str">
            <v/>
          </cell>
          <cell r="I133" t="str">
            <v/>
          </cell>
          <cell r="J133" t="str">
            <v>381</v>
          </cell>
          <cell r="K133" t="str">
            <v>A0120</v>
          </cell>
          <cell r="L133" t="str">
            <v>OvT from UB</v>
          </cell>
        </row>
        <row r="134">
          <cell r="B134" t="str">
            <v>1231</v>
          </cell>
          <cell r="C134" t="str">
            <v>Shargaa</v>
          </cell>
          <cell r="D134" t="str">
            <v>Gerel</v>
          </cell>
          <cell r="E134" t="str">
            <v>KHAN BANK</v>
          </cell>
          <cell r="F134" t="str">
            <v>5601012995</v>
          </cell>
          <cell r="G134" t="str">
            <v/>
          </cell>
          <cell r="H134" t="str">
            <v/>
          </cell>
          <cell r="I134" t="str">
            <v>KYu60041308</v>
          </cell>
          <cell r="J134" t="str">
            <v>396</v>
          </cell>
          <cell r="K134" t="str">
            <v>M1703</v>
          </cell>
          <cell r="L134" t="str">
            <v>OvT from UB</v>
          </cell>
        </row>
        <row r="135">
          <cell r="B135" t="str">
            <v>1243</v>
          </cell>
          <cell r="C135" t="str">
            <v>Ochirbal</v>
          </cell>
          <cell r="D135" t="str">
            <v>Gerel</v>
          </cell>
          <cell r="E135" t="str">
            <v>TRADE AND DEVELOPMENT BANK</v>
          </cell>
          <cell r="F135" t="str">
            <v>210499027632</v>
          </cell>
          <cell r="G135" t="str">
            <v/>
          </cell>
          <cell r="H135" t="str">
            <v/>
          </cell>
          <cell r="I135" t="str">
            <v>XM80090907</v>
          </cell>
          <cell r="J135" t="str">
            <v>406</v>
          </cell>
          <cell r="K135" t="str">
            <v>M1551</v>
          </cell>
          <cell r="L135" t="str">
            <v>OvT from UB</v>
          </cell>
        </row>
        <row r="136">
          <cell r="B136" t="str">
            <v>1207</v>
          </cell>
          <cell r="C136" t="str">
            <v>Sumiya</v>
          </cell>
          <cell r="D136" t="str">
            <v>Gantumur</v>
          </cell>
          <cell r="E136" t="str">
            <v>KHAN BANK</v>
          </cell>
          <cell r="F136" t="str">
            <v>5047172094</v>
          </cell>
          <cell r="G136" t="str">
            <v/>
          </cell>
          <cell r="H136" t="str">
            <v/>
          </cell>
          <cell r="I136" t="str">
            <v/>
          </cell>
          <cell r="J136" t="str">
            <v>361</v>
          </cell>
          <cell r="K136" t="str">
            <v>M1202</v>
          </cell>
          <cell r="L136" t="str">
            <v>OvT from UB</v>
          </cell>
        </row>
        <row r="137">
          <cell r="B137" t="str">
            <v>1297</v>
          </cell>
          <cell r="C137" t="str">
            <v>Baldan</v>
          </cell>
          <cell r="D137" t="str">
            <v>Gantumur</v>
          </cell>
          <cell r="E137" t="str">
            <v>TRADE AND DEVELOPMENT BANK</v>
          </cell>
          <cell r="F137" t="str">
            <v>21049901059733</v>
          </cell>
          <cell r="G137" t="str">
            <v/>
          </cell>
          <cell r="H137" t="str">
            <v/>
          </cell>
          <cell r="I137" t="str">
            <v>TSA82112466</v>
          </cell>
          <cell r="J137" t="str">
            <v>366</v>
          </cell>
          <cell r="K137" t="str">
            <v>A0120</v>
          </cell>
          <cell r="L137" t="str">
            <v>UB Employee</v>
          </cell>
        </row>
        <row r="138">
          <cell r="B138" t="str">
            <v>1133</v>
          </cell>
          <cell r="C138" t="str">
            <v>Namjildorj</v>
          </cell>
          <cell r="D138" t="str">
            <v>Gantulga</v>
          </cell>
          <cell r="E138" t="str">
            <v>KHAN BANK</v>
          </cell>
          <cell r="F138" t="str">
            <v>5045479211</v>
          </cell>
          <cell r="G138" t="str">
            <v/>
          </cell>
          <cell r="H138" t="str">
            <v/>
          </cell>
          <cell r="I138" t="str">
            <v/>
          </cell>
          <cell r="J138" t="str">
            <v>379</v>
          </cell>
          <cell r="K138" t="str">
            <v>M1152</v>
          </cell>
          <cell r="L138" t="str">
            <v>OvT from UB</v>
          </cell>
        </row>
        <row r="139">
          <cell r="B139" t="str">
            <v>1347</v>
          </cell>
          <cell r="C139" t="str">
            <v>Mandakh</v>
          </cell>
          <cell r="D139" t="str">
            <v>Gansukh</v>
          </cell>
          <cell r="E139" t="str">
            <v>KHAN BANK</v>
          </cell>
          <cell r="F139" t="str">
            <v>5021292061</v>
          </cell>
          <cell r="G139" t="str">
            <v/>
          </cell>
          <cell r="H139" t="str">
            <v/>
          </cell>
          <cell r="I139" t="str">
            <v>TB77031239</v>
          </cell>
          <cell r="J139" t="str">
            <v>363</v>
          </cell>
          <cell r="K139" t="str">
            <v>M1251</v>
          </cell>
          <cell r="L139" t="str">
            <v>OvT from UB</v>
          </cell>
        </row>
        <row r="140">
          <cell r="B140" t="str">
            <v>1239</v>
          </cell>
          <cell r="C140" t="str">
            <v>Tsetsgee</v>
          </cell>
          <cell r="D140" t="str">
            <v>Gankhuyag</v>
          </cell>
          <cell r="E140" t="str">
            <v>KHAN BANK</v>
          </cell>
          <cell r="F140" t="str">
            <v>5020574601</v>
          </cell>
          <cell r="G140" t="str">
            <v/>
          </cell>
          <cell r="H140" t="str">
            <v/>
          </cell>
          <cell r="I140" t="str">
            <v>TYa74122815</v>
          </cell>
          <cell r="J140" t="str">
            <v>362</v>
          </cell>
          <cell r="K140" t="str">
            <v>M1400</v>
          </cell>
          <cell r="L140" t="str">
            <v>OvT from UB</v>
          </cell>
        </row>
        <row r="141">
          <cell r="B141" t="str">
            <v>1061</v>
          </cell>
          <cell r="C141" t="str">
            <v>Bukhbat</v>
          </cell>
          <cell r="D141" t="str">
            <v>Ganjiguur</v>
          </cell>
          <cell r="E141" t="str">
            <v>TRADE AND DEVELOPMENT BANK</v>
          </cell>
          <cell r="F141" t="str">
            <v>21088801040470</v>
          </cell>
          <cell r="G141" t="str">
            <v/>
          </cell>
          <cell r="H141" t="str">
            <v/>
          </cell>
          <cell r="I141" t="str">
            <v/>
          </cell>
          <cell r="J141" t="str">
            <v>336</v>
          </cell>
          <cell r="K141" t="str">
            <v>M1551</v>
          </cell>
          <cell r="L141" t="str">
            <v>OvT from UB</v>
          </cell>
        </row>
        <row r="142">
          <cell r="B142" t="str">
            <v>1245</v>
          </cell>
          <cell r="C142" t="str">
            <v>Budjav</v>
          </cell>
          <cell r="D142" t="str">
            <v>Ganbileg</v>
          </cell>
          <cell r="E142" t="str">
            <v>KHAN BANK</v>
          </cell>
          <cell r="F142" t="str">
            <v>5007494508</v>
          </cell>
          <cell r="G142" t="str">
            <v/>
          </cell>
          <cell r="H142" t="str">
            <v/>
          </cell>
          <cell r="I142" t="str">
            <v>XA65031771</v>
          </cell>
          <cell r="J142" t="str">
            <v>404</v>
          </cell>
          <cell r="K142" t="str">
            <v>M1652</v>
          </cell>
          <cell r="L142" t="str">
            <v>OvT from UB</v>
          </cell>
        </row>
        <row r="143">
          <cell r="B143" t="str">
            <v>1005</v>
          </cell>
          <cell r="C143" t="str">
            <v>Ayurzana</v>
          </cell>
          <cell r="D143" t="str">
            <v>Ganbat</v>
          </cell>
          <cell r="E143" t="str">
            <v>KHAN BANK</v>
          </cell>
          <cell r="F143" t="str">
            <v>5037164121</v>
          </cell>
          <cell r="G143" t="str">
            <v/>
          </cell>
          <cell r="H143" t="str">
            <v/>
          </cell>
          <cell r="I143" t="str">
            <v/>
          </cell>
          <cell r="J143" t="str">
            <v>317</v>
          </cell>
          <cell r="K143" t="str">
            <v>M1703</v>
          </cell>
          <cell r="L143" t="str">
            <v>OvT from UB</v>
          </cell>
        </row>
        <row r="144">
          <cell r="B144" t="str">
            <v>1025</v>
          </cell>
          <cell r="C144" t="str">
            <v>Barkhas</v>
          </cell>
          <cell r="D144" t="str">
            <v>Ganbaatar</v>
          </cell>
          <cell r="E144" t="str">
            <v>TRADE AND DEVELOPMENT BANK</v>
          </cell>
          <cell r="F144" t="str">
            <v>21049901099136</v>
          </cell>
          <cell r="G144" t="str">
            <v/>
          </cell>
          <cell r="H144" t="str">
            <v/>
          </cell>
          <cell r="I144" t="str">
            <v/>
          </cell>
          <cell r="J144" t="str">
            <v>362</v>
          </cell>
          <cell r="K144" t="str">
            <v>M1400</v>
          </cell>
          <cell r="L144" t="str">
            <v>OvT from UB</v>
          </cell>
        </row>
        <row r="145">
          <cell r="B145" t="str">
            <v>1163</v>
          </cell>
          <cell r="C145" t="str">
            <v>Jamiyan</v>
          </cell>
          <cell r="D145" t="str">
            <v>Ganbaatar</v>
          </cell>
          <cell r="E145" t="str">
            <v>KHAN BANK</v>
          </cell>
          <cell r="F145" t="str">
            <v>5993003719</v>
          </cell>
          <cell r="G145" t="str">
            <v/>
          </cell>
          <cell r="H145" t="str">
            <v/>
          </cell>
          <cell r="I145" t="str">
            <v/>
          </cell>
          <cell r="J145" t="str">
            <v>347</v>
          </cell>
          <cell r="K145" t="str">
            <v>M1551</v>
          </cell>
          <cell r="L145" t="str">
            <v>OvT from UB</v>
          </cell>
        </row>
        <row r="146">
          <cell r="B146" t="str">
            <v>1275</v>
          </cell>
          <cell r="C146" t="str">
            <v>Sumiya</v>
          </cell>
          <cell r="D146" t="str">
            <v>Ganbaatar</v>
          </cell>
          <cell r="E146" t="str">
            <v>KHAN BANK</v>
          </cell>
          <cell r="F146" t="str">
            <v>5589026680</v>
          </cell>
          <cell r="G146" t="str">
            <v/>
          </cell>
          <cell r="H146" t="str">
            <v/>
          </cell>
          <cell r="I146" t="str">
            <v>kg84030618</v>
          </cell>
          <cell r="J146" t="str">
            <v>348</v>
          </cell>
          <cell r="K146" t="str">
            <v>M1400</v>
          </cell>
          <cell r="L146" t="str">
            <v>OvT from GT</v>
          </cell>
        </row>
        <row r="147">
          <cell r="B147" t="str">
            <v>1304</v>
          </cell>
          <cell r="C147" t="str">
            <v>Danzankhuu</v>
          </cell>
          <cell r="D147" t="str">
            <v>Ganbaatar</v>
          </cell>
          <cell r="E147" t="str">
            <v>KHAN BANK</v>
          </cell>
          <cell r="F147" t="str">
            <v>5007540556</v>
          </cell>
          <cell r="G147" t="str">
            <v/>
          </cell>
          <cell r="H147" t="str">
            <v/>
          </cell>
          <cell r="I147" t="str">
            <v>KK72053117</v>
          </cell>
          <cell r="J147" t="str">
            <v>403</v>
          </cell>
          <cell r="K147" t="str">
            <v>SGSADM</v>
          </cell>
          <cell r="L147" t="str">
            <v>Exploration</v>
          </cell>
        </row>
        <row r="148">
          <cell r="B148" t="str">
            <v>1305</v>
          </cell>
          <cell r="C148" t="str">
            <v>Nyamdorj</v>
          </cell>
          <cell r="D148" t="str">
            <v>Ganbaatar</v>
          </cell>
          <cell r="E148" t="str">
            <v>KHAN BANK</v>
          </cell>
          <cell r="F148" t="str">
            <v>5585314786</v>
          </cell>
          <cell r="G148" t="str">
            <v/>
          </cell>
          <cell r="H148" t="str">
            <v/>
          </cell>
          <cell r="I148" t="str">
            <v>KYu63072271</v>
          </cell>
          <cell r="J148" t="str">
            <v>403</v>
          </cell>
          <cell r="K148" t="str">
            <v>SGSADM</v>
          </cell>
          <cell r="L148" t="str">
            <v>Exploration</v>
          </cell>
        </row>
        <row r="149">
          <cell r="B149" t="str">
            <v>1176</v>
          </cell>
          <cell r="C149" t="str">
            <v>Ishjamts</v>
          </cell>
          <cell r="D149" t="str">
            <v>Erkhembayar</v>
          </cell>
          <cell r="E149" t="str">
            <v>KHAN BANK</v>
          </cell>
          <cell r="F149" t="str">
            <v>5043009439</v>
          </cell>
          <cell r="G149" t="str">
            <v/>
          </cell>
          <cell r="H149" t="str">
            <v/>
          </cell>
          <cell r="I149" t="str">
            <v/>
          </cell>
          <cell r="J149" t="str">
            <v>348</v>
          </cell>
          <cell r="K149" t="str">
            <v>M1400</v>
          </cell>
          <cell r="L149" t="str">
            <v>OvT from GT</v>
          </cell>
        </row>
        <row r="150">
          <cell r="B150" t="str">
            <v>1310</v>
          </cell>
          <cell r="C150" t="str">
            <v xml:space="preserve">Dagva </v>
          </cell>
          <cell r="D150" t="str">
            <v>Erkhbayar</v>
          </cell>
          <cell r="E150" t="str">
            <v>KHAN BANK</v>
          </cell>
          <cell r="F150" t="str">
            <v>5029172915</v>
          </cell>
          <cell r="G150" t="str">
            <v/>
          </cell>
          <cell r="H150" t="str">
            <v/>
          </cell>
          <cell r="I150" t="str">
            <v>MB82120418</v>
          </cell>
          <cell r="J150" t="str">
            <v>316</v>
          </cell>
          <cell r="K150" t="str">
            <v>M1101</v>
          </cell>
          <cell r="L150" t="str">
            <v>OvT from UB</v>
          </cell>
        </row>
        <row r="151">
          <cell r="B151" t="str">
            <v>1259</v>
          </cell>
          <cell r="C151" t="str">
            <v>Davaagombo</v>
          </cell>
          <cell r="D151" t="str">
            <v>Erdenekhuyag</v>
          </cell>
          <cell r="E151" t="str">
            <v>KHAN BANK</v>
          </cell>
          <cell r="F151" t="str">
            <v>5047206149</v>
          </cell>
          <cell r="G151" t="str">
            <v/>
          </cell>
          <cell r="H151" t="str">
            <v/>
          </cell>
          <cell r="I151" t="str">
            <v>ty82020311</v>
          </cell>
          <cell r="J151" t="str">
            <v>383</v>
          </cell>
          <cell r="K151" t="str">
            <v>M1452</v>
          </cell>
          <cell r="L151" t="str">
            <v>OvT from UB</v>
          </cell>
        </row>
        <row r="152">
          <cell r="B152" t="str">
            <v>1024</v>
          </cell>
          <cell r="C152" t="str">
            <v>Sukhbaatar</v>
          </cell>
          <cell r="D152" t="str">
            <v>Erdenechuluun</v>
          </cell>
          <cell r="E152" t="str">
            <v>TRADE AND DEVELOPMENT BANK</v>
          </cell>
          <cell r="F152" t="str">
            <v>210499025017</v>
          </cell>
          <cell r="G152" t="str">
            <v/>
          </cell>
          <cell r="H152" t="str">
            <v/>
          </cell>
          <cell r="I152" t="str">
            <v/>
          </cell>
          <cell r="J152" t="str">
            <v>308</v>
          </cell>
          <cell r="K152" t="str">
            <v>M1703</v>
          </cell>
          <cell r="L152" t="str">
            <v>OvT from UB</v>
          </cell>
        </row>
        <row r="153">
          <cell r="B153" t="str">
            <v>1179</v>
          </cell>
          <cell r="C153" t="str">
            <v>Adiya</v>
          </cell>
          <cell r="D153" t="str">
            <v>Erdenebayar</v>
          </cell>
          <cell r="E153" t="str">
            <v>KHAN BANK</v>
          </cell>
          <cell r="F153" t="str">
            <v>5589041610</v>
          </cell>
          <cell r="G153" t="str">
            <v/>
          </cell>
          <cell r="H153" t="str">
            <v/>
          </cell>
          <cell r="I153" t="str">
            <v/>
          </cell>
          <cell r="J153" t="str">
            <v>317</v>
          </cell>
          <cell r="K153" t="str">
            <v>M1703</v>
          </cell>
          <cell r="L153" t="str">
            <v>OvT from GT</v>
          </cell>
        </row>
        <row r="154">
          <cell r="B154" t="str">
            <v>1141</v>
          </cell>
          <cell r="C154" t="str">
            <v>Delgerdalai</v>
          </cell>
          <cell r="D154" t="str">
            <v>Erdenebat</v>
          </cell>
          <cell r="E154" t="str">
            <v>KHAN BANK</v>
          </cell>
          <cell r="F154" t="str">
            <v>5094195673</v>
          </cell>
          <cell r="G154" t="str">
            <v/>
          </cell>
          <cell r="H154" t="str">
            <v/>
          </cell>
          <cell r="I154" t="str">
            <v/>
          </cell>
          <cell r="J154" t="str">
            <v>333</v>
          </cell>
          <cell r="K154" t="str">
            <v>M1152</v>
          </cell>
          <cell r="L154" t="str">
            <v>OvT from UB</v>
          </cell>
        </row>
        <row r="155">
          <cell r="B155" t="str">
            <v>1240</v>
          </cell>
          <cell r="C155" t="str">
            <v>Purvee</v>
          </cell>
          <cell r="D155" t="str">
            <v>Erdenebat</v>
          </cell>
          <cell r="E155" t="str">
            <v>KHAN BANK</v>
          </cell>
          <cell r="F155" t="str">
            <v>5047203137</v>
          </cell>
          <cell r="G155" t="str">
            <v/>
          </cell>
          <cell r="H155" t="str">
            <v/>
          </cell>
          <cell r="I155" t="str">
            <v>TYa80122613</v>
          </cell>
          <cell r="J155" t="str">
            <v>362</v>
          </cell>
          <cell r="K155" t="str">
            <v>M1251</v>
          </cell>
          <cell r="L155" t="str">
            <v>OvT from UB</v>
          </cell>
        </row>
        <row r="156">
          <cell r="B156" t="str">
            <v>1280</v>
          </cell>
          <cell r="C156" t="str">
            <v>Tumurbaatar</v>
          </cell>
          <cell r="D156" t="str">
            <v>Erdenebat</v>
          </cell>
          <cell r="E156" t="str">
            <v>KHAN BANK</v>
          </cell>
          <cell r="F156" t="str">
            <v>5084039068</v>
          </cell>
          <cell r="G156" t="str">
            <v>yes</v>
          </cell>
          <cell r="H156" t="str">
            <v/>
          </cell>
          <cell r="I156" t="str">
            <v>Tsa82040773</v>
          </cell>
          <cell r="J156" t="str">
            <v>385</v>
          </cell>
          <cell r="K156" t="str">
            <v>A0100</v>
          </cell>
          <cell r="L156" t="str">
            <v>UB Employee</v>
          </cell>
        </row>
        <row r="157">
          <cell r="B157" t="str">
            <v>1202</v>
          </cell>
          <cell r="C157" t="str">
            <v>Sandagsuren</v>
          </cell>
          <cell r="D157" t="str">
            <v>Erdenebaatar</v>
          </cell>
          <cell r="E157" t="str">
            <v>KHAN BANK</v>
          </cell>
          <cell r="F157" t="str">
            <v>5011141830</v>
          </cell>
          <cell r="G157" t="str">
            <v/>
          </cell>
          <cell r="H157" t="str">
            <v/>
          </cell>
          <cell r="I157" t="str">
            <v/>
          </cell>
          <cell r="J157" t="str">
            <v>305</v>
          </cell>
          <cell r="K157" t="str">
            <v>M1703</v>
          </cell>
          <cell r="L157" t="str">
            <v>OvT from UB</v>
          </cell>
        </row>
        <row r="158">
          <cell r="B158" t="str">
            <v>1037</v>
          </cell>
          <cell r="C158" t="str">
            <v>Sangajav</v>
          </cell>
          <cell r="D158" t="str">
            <v>Erdene-Ochir</v>
          </cell>
          <cell r="E158" t="str">
            <v>KHAN BANK</v>
          </cell>
          <cell r="F158" t="str">
            <v>5043008083</v>
          </cell>
          <cell r="G158" t="str">
            <v/>
          </cell>
          <cell r="H158" t="str">
            <v/>
          </cell>
          <cell r="I158" t="str">
            <v/>
          </cell>
          <cell r="J158" t="str">
            <v>385</v>
          </cell>
          <cell r="K158" t="str">
            <v>A0100</v>
          </cell>
          <cell r="L158" t="str">
            <v>UB Employee</v>
          </cell>
        </row>
        <row r="159">
          <cell r="B159" t="str">
            <v>1268</v>
          </cell>
          <cell r="C159" t="str">
            <v>Purevsuren</v>
          </cell>
          <cell r="D159" t="str">
            <v>Enkhtuvshin</v>
          </cell>
          <cell r="E159" t="str">
            <v>KHAN BANK</v>
          </cell>
          <cell r="F159" t="str">
            <v>5990134484</v>
          </cell>
          <cell r="G159" t="str">
            <v/>
          </cell>
          <cell r="H159" t="str">
            <v/>
          </cell>
          <cell r="I159" t="str">
            <v>ets81091078</v>
          </cell>
          <cell r="J159" t="str">
            <v>392</v>
          </cell>
          <cell r="K159" t="str">
            <v>M1501</v>
          </cell>
          <cell r="L159" t="str">
            <v>OvT from UB</v>
          </cell>
        </row>
        <row r="160">
          <cell r="B160" t="str">
            <v>1209</v>
          </cell>
          <cell r="C160" t="str">
            <v>Chimeddorj</v>
          </cell>
          <cell r="D160" t="str">
            <v>Enkhtugs</v>
          </cell>
          <cell r="E160" t="str">
            <v>KHAN BANK</v>
          </cell>
          <cell r="F160" t="str">
            <v>5046238774</v>
          </cell>
          <cell r="G160" t="str">
            <v/>
          </cell>
          <cell r="H160" t="str">
            <v/>
          </cell>
          <cell r="I160" t="str">
            <v/>
          </cell>
          <cell r="J160" t="str">
            <v>327</v>
          </cell>
          <cell r="K160" t="str">
            <v>M1551</v>
          </cell>
          <cell r="L160" t="str">
            <v>OvT from UB</v>
          </cell>
        </row>
        <row r="161">
          <cell r="B161" t="str">
            <v>1217</v>
          </cell>
          <cell r="C161" t="str">
            <v>Chimeddorj</v>
          </cell>
          <cell r="D161" t="str">
            <v>Enkhmunkh</v>
          </cell>
          <cell r="E161" t="str">
            <v>KHAN BANK</v>
          </cell>
          <cell r="F161" t="str">
            <v>5589044826</v>
          </cell>
          <cell r="G161" t="str">
            <v/>
          </cell>
          <cell r="H161" t="str">
            <v/>
          </cell>
          <cell r="I161" t="str">
            <v>KG88031601</v>
          </cell>
          <cell r="J161" t="str">
            <v>310</v>
          </cell>
          <cell r="K161" t="str">
            <v>M1703</v>
          </cell>
          <cell r="L161" t="str">
            <v>OvT from GT</v>
          </cell>
        </row>
        <row r="162">
          <cell r="B162" t="str">
            <v>1153</v>
          </cell>
          <cell r="C162" t="str">
            <v>Bayaraa</v>
          </cell>
          <cell r="D162" t="str">
            <v>Enkhdelger</v>
          </cell>
          <cell r="E162" t="str">
            <v>KHAN BANK</v>
          </cell>
          <cell r="F162" t="str">
            <v>5028227811</v>
          </cell>
          <cell r="G162" t="str">
            <v/>
          </cell>
          <cell r="H162" t="str">
            <v/>
          </cell>
          <cell r="I162" t="str">
            <v/>
          </cell>
          <cell r="J162" t="str">
            <v>347</v>
          </cell>
          <cell r="K162" t="str">
            <v>M1551</v>
          </cell>
          <cell r="L162" t="str">
            <v>OvT from UB</v>
          </cell>
        </row>
        <row r="163">
          <cell r="B163" t="str">
            <v>1094</v>
          </cell>
          <cell r="C163" t="str">
            <v>Boldnyam</v>
          </cell>
          <cell r="D163" t="str">
            <v>Enkhchimeg</v>
          </cell>
          <cell r="E163" t="str">
            <v>KHAN BANK</v>
          </cell>
          <cell r="F163" t="str">
            <v>5027390276</v>
          </cell>
          <cell r="G163" t="str">
            <v/>
          </cell>
          <cell r="H163" t="str">
            <v/>
          </cell>
          <cell r="I163" t="str">
            <v/>
          </cell>
          <cell r="J163" t="str">
            <v>302</v>
          </cell>
          <cell r="K163" t="str">
            <v>M1704</v>
          </cell>
          <cell r="L163" t="str">
            <v>OvT from UB</v>
          </cell>
        </row>
        <row r="164">
          <cell r="B164" t="str">
            <v>1224</v>
          </cell>
          <cell r="C164" t="str">
            <v>Gendenjamts</v>
          </cell>
          <cell r="D164" t="str">
            <v>Enkhbold</v>
          </cell>
          <cell r="E164" t="str">
            <v>KHAN BANK</v>
          </cell>
          <cell r="F164" t="str">
            <v>5007469344</v>
          </cell>
          <cell r="G164" t="str">
            <v/>
          </cell>
          <cell r="H164" t="str">
            <v/>
          </cell>
          <cell r="I164" t="str">
            <v>TI75031415</v>
          </cell>
          <cell r="J164" t="str">
            <v>382</v>
          </cell>
          <cell r="K164" t="str">
            <v>A0131</v>
          </cell>
          <cell r="L164" t="str">
            <v>OvT from UB</v>
          </cell>
        </row>
        <row r="165">
          <cell r="B165" t="str">
            <v>1105</v>
          </cell>
          <cell r="C165" t="str">
            <v>Batbayar</v>
          </cell>
          <cell r="D165" t="str">
            <v>Enkhbayar</v>
          </cell>
          <cell r="E165" t="str">
            <v>KHAN BANK</v>
          </cell>
          <cell r="F165" t="str">
            <v>5029536601</v>
          </cell>
          <cell r="G165" t="str">
            <v/>
          </cell>
          <cell r="H165" t="str">
            <v/>
          </cell>
          <cell r="I165" t="str">
            <v>US78073119</v>
          </cell>
          <cell r="J165" t="str">
            <v>320</v>
          </cell>
          <cell r="K165" t="str">
            <v>A0140</v>
          </cell>
          <cell r="L165" t="str">
            <v>UB Employee</v>
          </cell>
        </row>
        <row r="166">
          <cell r="B166" t="str">
            <v>1143</v>
          </cell>
          <cell r="C166" t="str">
            <v>Nergui</v>
          </cell>
          <cell r="D166" t="str">
            <v>Enkhbayar</v>
          </cell>
          <cell r="E166" t="str">
            <v>KHAN BANK</v>
          </cell>
          <cell r="F166" t="str">
            <v>5047183696</v>
          </cell>
          <cell r="G166" t="str">
            <v/>
          </cell>
          <cell r="H166" t="str">
            <v/>
          </cell>
          <cell r="I166" t="str">
            <v>TD76022816</v>
          </cell>
          <cell r="J166" t="str">
            <v>379</v>
          </cell>
          <cell r="K166" t="str">
            <v>M1152</v>
          </cell>
          <cell r="L166" t="str">
            <v>OvT from UB</v>
          </cell>
        </row>
        <row r="167">
          <cell r="B167" t="str">
            <v>1021</v>
          </cell>
          <cell r="C167" t="str">
            <v>Togtokh</v>
          </cell>
          <cell r="D167" t="str">
            <v>Enkhbat</v>
          </cell>
          <cell r="E167" t="str">
            <v>KHAN BANK</v>
          </cell>
          <cell r="F167" t="str">
            <v>5589028611</v>
          </cell>
          <cell r="G167" t="str">
            <v/>
          </cell>
          <cell r="H167" t="str">
            <v/>
          </cell>
          <cell r="I167" t="str">
            <v>KG88102017</v>
          </cell>
          <cell r="J167" t="str">
            <v>323</v>
          </cell>
          <cell r="K167" t="str">
            <v>M1703</v>
          </cell>
          <cell r="L167" t="str">
            <v>OvT from GT</v>
          </cell>
        </row>
        <row r="168">
          <cell r="B168" t="str">
            <v>1314</v>
          </cell>
          <cell r="C168" t="str">
            <v>Nyamaa</v>
          </cell>
          <cell r="D168" t="str">
            <v>Enkhbat</v>
          </cell>
          <cell r="E168" t="str">
            <v>KHAN BANK</v>
          </cell>
          <cell r="F168" t="str">
            <v>5003477188</v>
          </cell>
          <cell r="G168" t="str">
            <v/>
          </cell>
          <cell r="H168" t="str">
            <v/>
          </cell>
          <cell r="I168" t="str">
            <v>ChK74032219</v>
          </cell>
          <cell r="J168" t="str">
            <v>405</v>
          </cell>
          <cell r="K168" t="str">
            <v>M1551</v>
          </cell>
          <cell r="L168" t="str">
            <v>OvT from UB</v>
          </cell>
        </row>
        <row r="169">
          <cell r="B169" t="str">
            <v>1112</v>
          </cell>
          <cell r="C169" t="str">
            <v>Burneebazar</v>
          </cell>
          <cell r="D169" t="str">
            <v>Enkhbaatar</v>
          </cell>
          <cell r="E169" t="str">
            <v>KHAN BANK</v>
          </cell>
          <cell r="F169" t="str">
            <v>5043006697</v>
          </cell>
          <cell r="G169" t="str">
            <v/>
          </cell>
          <cell r="H169" t="str">
            <v/>
          </cell>
          <cell r="I169" t="str">
            <v>ChB70041879</v>
          </cell>
          <cell r="J169" t="str">
            <v>332</v>
          </cell>
          <cell r="K169" t="str">
            <v>M1153</v>
          </cell>
          <cell r="L169" t="str">
            <v>OvT from UB</v>
          </cell>
        </row>
        <row r="170">
          <cell r="B170" t="str">
            <v>1172</v>
          </cell>
          <cell r="C170" t="str">
            <v>Byambasuren</v>
          </cell>
          <cell r="D170" t="str">
            <v>Enkhbaatar</v>
          </cell>
          <cell r="E170" t="str">
            <v>KHAN BANK</v>
          </cell>
          <cell r="F170" t="str">
            <v>5006355666</v>
          </cell>
          <cell r="G170" t="str">
            <v/>
          </cell>
          <cell r="H170" t="str">
            <v/>
          </cell>
          <cell r="I170" t="str">
            <v>IE82112515</v>
          </cell>
          <cell r="J170" t="str">
            <v>362</v>
          </cell>
          <cell r="K170" t="str">
            <v>M1202</v>
          </cell>
          <cell r="L170" t="str">
            <v>OvT from UB</v>
          </cell>
        </row>
        <row r="171">
          <cell r="B171" t="str">
            <v>1180</v>
          </cell>
          <cell r="C171" t="str">
            <v>Tserendorj</v>
          </cell>
          <cell r="D171" t="str">
            <v>Enkh-Otgon</v>
          </cell>
          <cell r="E171" t="str">
            <v>KHAN BANK</v>
          </cell>
          <cell r="F171" t="str">
            <v>5589038493</v>
          </cell>
          <cell r="G171" t="str">
            <v/>
          </cell>
          <cell r="H171" t="str">
            <v/>
          </cell>
          <cell r="I171" t="str">
            <v>TsI84070814</v>
          </cell>
          <cell r="J171" t="str">
            <v>363</v>
          </cell>
          <cell r="K171" t="str">
            <v>M1400</v>
          </cell>
          <cell r="L171" t="str">
            <v>OvT from GT</v>
          </cell>
        </row>
        <row r="172">
          <cell r="B172" t="str">
            <v>1116</v>
          </cell>
          <cell r="C172" t="str">
            <v>Luvsansharav</v>
          </cell>
          <cell r="D172" t="str">
            <v>Dulamsuren</v>
          </cell>
          <cell r="E172" t="str">
            <v>KHAN BANK</v>
          </cell>
          <cell r="F172" t="str">
            <v>5043007045</v>
          </cell>
          <cell r="G172" t="str">
            <v/>
          </cell>
          <cell r="H172" t="str">
            <v/>
          </cell>
          <cell r="I172" t="str">
            <v>KhI83010511</v>
          </cell>
          <cell r="J172" t="str">
            <v>332</v>
          </cell>
          <cell r="K172" t="str">
            <v>M1153</v>
          </cell>
          <cell r="L172" t="str">
            <v>OvT from UB</v>
          </cell>
        </row>
        <row r="173">
          <cell r="B173" t="str">
            <v>1114</v>
          </cell>
          <cell r="C173" t="str">
            <v>Sahya</v>
          </cell>
          <cell r="D173" t="str">
            <v>Dorjsuren</v>
          </cell>
          <cell r="E173" t="str">
            <v>KHAN BANK</v>
          </cell>
          <cell r="F173" t="str">
            <v>5028216763</v>
          </cell>
          <cell r="G173" t="str">
            <v/>
          </cell>
          <cell r="H173" t="str">
            <v/>
          </cell>
          <cell r="I173" t="str">
            <v>MN71110177</v>
          </cell>
          <cell r="J173" t="str">
            <v>361</v>
          </cell>
          <cell r="K173" t="str">
            <v>M1202</v>
          </cell>
          <cell r="L173" t="str">
            <v>OvT from UB</v>
          </cell>
        </row>
        <row r="174">
          <cell r="B174" t="str">
            <v>1361</v>
          </cell>
          <cell r="C174" t="str">
            <v>Luvsantseren</v>
          </cell>
          <cell r="D174" t="str">
            <v>Dorjderem</v>
          </cell>
          <cell r="E174" t="str">
            <v>KHAN BANK</v>
          </cell>
          <cell r="F174" t="str">
            <v>5043013616</v>
          </cell>
          <cell r="G174" t="str">
            <v/>
          </cell>
          <cell r="H174" t="str">
            <v/>
          </cell>
          <cell r="I174" t="str">
            <v>SE58042833</v>
          </cell>
          <cell r="J174" t="str">
            <v>363</v>
          </cell>
          <cell r="K174" t="str">
            <v>M1201</v>
          </cell>
          <cell r="L174" t="str">
            <v>OvT from UB</v>
          </cell>
        </row>
        <row r="175">
          <cell r="B175" t="str">
            <v>1000</v>
          </cell>
          <cell r="C175" t="str">
            <v>Lehoux</v>
          </cell>
          <cell r="D175" t="str">
            <v>Denis</v>
          </cell>
          <cell r="E175" t="str">
            <v>TRADE AND DEVELOPMENT BANK</v>
          </cell>
          <cell r="F175" t="str">
            <v>21049901055000</v>
          </cell>
          <cell r="G175" t="str">
            <v/>
          </cell>
          <cell r="H175" t="str">
            <v/>
          </cell>
          <cell r="I175" t="str">
            <v/>
          </cell>
          <cell r="J175" t="str">
            <v>354</v>
          </cell>
          <cell r="K175" t="str">
            <v>A0110</v>
          </cell>
          <cell r="L175" t="str">
            <v>Expat UB</v>
          </cell>
        </row>
        <row r="176">
          <cell r="B176" t="str">
            <v>1290</v>
          </cell>
          <cell r="C176" t="str">
            <v>Chultem</v>
          </cell>
          <cell r="D176" t="str">
            <v>Delgertsatsral</v>
          </cell>
          <cell r="E176" t="str">
            <v>KHAN BANK</v>
          </cell>
          <cell r="F176" t="str">
            <v>5020427715</v>
          </cell>
          <cell r="G176" t="str">
            <v/>
          </cell>
          <cell r="H176" t="str">
            <v/>
          </cell>
          <cell r="I176" t="str">
            <v>HN78010161</v>
          </cell>
          <cell r="J176" t="str">
            <v>371</v>
          </cell>
          <cell r="K176" t="str">
            <v>M1654</v>
          </cell>
          <cell r="L176" t="str">
            <v>OvT from UB</v>
          </cell>
        </row>
        <row r="177">
          <cell r="B177" t="str">
            <v>1260</v>
          </cell>
          <cell r="C177" t="str">
            <v>Davaasuren</v>
          </cell>
          <cell r="D177" t="str">
            <v>Delgermaa</v>
          </cell>
          <cell r="E177" t="str">
            <v>KHAN BANK</v>
          </cell>
          <cell r="F177" t="str">
            <v>5029387319</v>
          </cell>
          <cell r="G177" t="str">
            <v/>
          </cell>
          <cell r="H177" t="str">
            <v/>
          </cell>
          <cell r="I177" t="str">
            <v>pd83040608</v>
          </cell>
          <cell r="J177" t="str">
            <v>366</v>
          </cell>
          <cell r="K177" t="str">
            <v>A0120</v>
          </cell>
          <cell r="L177" t="str">
            <v>UB Employee</v>
          </cell>
        </row>
        <row r="178">
          <cell r="B178" t="str">
            <v>1004</v>
          </cell>
          <cell r="C178" t="str">
            <v>Bartel</v>
          </cell>
          <cell r="D178" t="str">
            <v>David</v>
          </cell>
          <cell r="E178" t="str">
            <v>TRADE AND DEVELOPMENT BANK</v>
          </cell>
          <cell r="F178" t="str">
            <v>210801088920</v>
          </cell>
          <cell r="G178" t="str">
            <v/>
          </cell>
          <cell r="H178" t="str">
            <v/>
          </cell>
          <cell r="I178" t="str">
            <v/>
          </cell>
          <cell r="J178" t="str">
            <v>391</v>
          </cell>
          <cell r="K178" t="str">
            <v>A0110</v>
          </cell>
          <cell r="L178" t="str">
            <v>Expat UB</v>
          </cell>
        </row>
        <row r="179">
          <cell r="B179" t="str">
            <v>1233</v>
          </cell>
          <cell r="C179" t="str">
            <v>Tavanjin</v>
          </cell>
          <cell r="D179" t="str">
            <v>Darkhanbaatar</v>
          </cell>
          <cell r="E179" t="str">
            <v>KHAN BANK</v>
          </cell>
          <cell r="F179" t="str">
            <v>5007489098</v>
          </cell>
          <cell r="G179" t="str">
            <v/>
          </cell>
          <cell r="H179" t="str">
            <v/>
          </cell>
          <cell r="I179" t="str">
            <v>TYa74122815</v>
          </cell>
          <cell r="J179" t="str">
            <v>362</v>
          </cell>
          <cell r="K179" t="str">
            <v>M1202</v>
          </cell>
          <cell r="L179" t="str">
            <v>OvT from UB</v>
          </cell>
        </row>
        <row r="180">
          <cell r="B180" t="str">
            <v>1078</v>
          </cell>
          <cell r="C180" t="str">
            <v>Davaa</v>
          </cell>
          <cell r="D180" t="str">
            <v>Dandar</v>
          </cell>
          <cell r="E180" t="str">
            <v>KHAN BANK</v>
          </cell>
          <cell r="F180" t="str">
            <v>5029559175</v>
          </cell>
          <cell r="G180" t="str">
            <v/>
          </cell>
          <cell r="H180" t="str">
            <v/>
          </cell>
          <cell r="I180" t="str">
            <v>NN71022877</v>
          </cell>
          <cell r="J180" t="str">
            <v>376</v>
          </cell>
          <cell r="K180" t="str">
            <v>M1551</v>
          </cell>
          <cell r="L180" t="str">
            <v>OvT from UB</v>
          </cell>
        </row>
        <row r="181">
          <cell r="B181" t="str">
            <v>1142</v>
          </cell>
          <cell r="C181" t="str">
            <v>Tsedendamba</v>
          </cell>
          <cell r="D181" t="str">
            <v>Damba</v>
          </cell>
          <cell r="E181" t="str">
            <v>KHAN BANK</v>
          </cell>
          <cell r="F181" t="str">
            <v>5047185491</v>
          </cell>
          <cell r="G181" t="str">
            <v/>
          </cell>
          <cell r="H181" t="str">
            <v/>
          </cell>
          <cell r="I181" t="str">
            <v>TYa77102914</v>
          </cell>
          <cell r="J181" t="str">
            <v>332</v>
          </cell>
          <cell r="K181" t="str">
            <v>M1153</v>
          </cell>
          <cell r="L181" t="str">
            <v>OvT from UB</v>
          </cell>
        </row>
        <row r="182">
          <cell r="B182" t="str">
            <v>1077</v>
          </cell>
          <cell r="C182" t="str">
            <v>Church</v>
          </cell>
          <cell r="D182" t="str">
            <v>Curtis</v>
          </cell>
          <cell r="E182" t="str">
            <v>TRADE AND DEVELOPMENT BANK</v>
          </cell>
          <cell r="F182" t="str">
            <v>21088801033813</v>
          </cell>
          <cell r="G182" t="str">
            <v/>
          </cell>
          <cell r="H182" t="str">
            <v/>
          </cell>
          <cell r="I182" t="str">
            <v/>
          </cell>
          <cell r="J182" t="str">
            <v>365</v>
          </cell>
          <cell r="K182" t="str">
            <v>M1551</v>
          </cell>
          <cell r="L182" t="str">
            <v>Expat OvT</v>
          </cell>
        </row>
        <row r="183">
          <cell r="B183" t="str">
            <v>1043</v>
          </cell>
          <cell r="C183" t="str">
            <v>David</v>
          </cell>
          <cell r="D183" t="str">
            <v>Cristobal</v>
          </cell>
          <cell r="E183" t="str">
            <v/>
          </cell>
          <cell r="F183" t="str">
            <v>000</v>
          </cell>
          <cell r="G183" t="str">
            <v/>
          </cell>
          <cell r="H183" t="str">
            <v/>
          </cell>
          <cell r="I183" t="str">
            <v/>
          </cell>
          <cell r="J183" t="str">
            <v>339</v>
          </cell>
          <cell r="K183" t="str">
            <v>A0110</v>
          </cell>
          <cell r="L183" t="str">
            <v>Expat UB</v>
          </cell>
        </row>
        <row r="184">
          <cell r="B184" t="str">
            <v>1175</v>
          </cell>
          <cell r="C184" t="str">
            <v>Byambaa</v>
          </cell>
          <cell r="D184" t="str">
            <v>Chuluunsukh</v>
          </cell>
          <cell r="E184" t="str">
            <v>KHAN BANK</v>
          </cell>
          <cell r="F184" t="str">
            <v>5043009371</v>
          </cell>
          <cell r="G184" t="str">
            <v/>
          </cell>
          <cell r="H184" t="str">
            <v/>
          </cell>
          <cell r="I184" t="str">
            <v>KYu67091172</v>
          </cell>
          <cell r="J184" t="str">
            <v>395</v>
          </cell>
          <cell r="K184" t="str">
            <v>M1654</v>
          </cell>
          <cell r="L184" t="str">
            <v>OvT from GT</v>
          </cell>
        </row>
        <row r="185">
          <cell r="B185" t="str">
            <v>1198</v>
          </cell>
          <cell r="C185" t="str">
            <v>Jambal</v>
          </cell>
          <cell r="D185" t="str">
            <v>Chuluunbat</v>
          </cell>
          <cell r="E185" t="str">
            <v>KHAN BANK</v>
          </cell>
          <cell r="F185" t="str">
            <v>5007456357</v>
          </cell>
          <cell r="G185" t="str">
            <v/>
          </cell>
          <cell r="H185" t="str">
            <v/>
          </cell>
          <cell r="I185" t="str">
            <v>IE82042618</v>
          </cell>
          <cell r="J185" t="str">
            <v>362</v>
          </cell>
          <cell r="K185" t="str">
            <v>M1202</v>
          </cell>
          <cell r="L185" t="str">
            <v>OvT from UB</v>
          </cell>
        </row>
        <row r="186">
          <cell r="B186" t="str">
            <v>1029</v>
          </cell>
          <cell r="C186" t="str">
            <v>Ayurzana</v>
          </cell>
          <cell r="D186" t="str">
            <v>Chimeddorj</v>
          </cell>
          <cell r="E186" t="str">
            <v>TRADE AND DEVELOPMENT BANK</v>
          </cell>
          <cell r="F186" t="str">
            <v>21049901044014</v>
          </cell>
          <cell r="G186" t="str">
            <v/>
          </cell>
          <cell r="H186" t="str">
            <v/>
          </cell>
          <cell r="I186" t="str">
            <v>ChT52042711</v>
          </cell>
          <cell r="J186" t="str">
            <v>309</v>
          </cell>
          <cell r="K186" t="str">
            <v>SGSADM</v>
          </cell>
          <cell r="L186" t="str">
            <v>Exploration</v>
          </cell>
        </row>
        <row r="187">
          <cell r="B187" t="str">
            <v>1171</v>
          </cell>
          <cell r="C187" t="str">
            <v>Dashdondog</v>
          </cell>
          <cell r="D187" t="str">
            <v>Chimeddorj</v>
          </cell>
          <cell r="E187" t="str">
            <v>KHAN BANK</v>
          </cell>
          <cell r="F187" t="str">
            <v>5047188196</v>
          </cell>
          <cell r="G187" t="str">
            <v/>
          </cell>
          <cell r="H187" t="str">
            <v/>
          </cell>
          <cell r="I187" t="str">
            <v>TYa66022416</v>
          </cell>
          <cell r="J187" t="str">
            <v>362</v>
          </cell>
          <cell r="K187" t="str">
            <v>M1202</v>
          </cell>
          <cell r="L187" t="str">
            <v>OvT from UB</v>
          </cell>
        </row>
        <row r="188">
          <cell r="B188" t="str">
            <v>1321</v>
          </cell>
          <cell r="C188" t="str">
            <v>Baasanjav</v>
          </cell>
          <cell r="D188" t="str">
            <v>Byambasuren</v>
          </cell>
          <cell r="E188" t="str">
            <v>KHAN BANK</v>
          </cell>
          <cell r="F188" t="str">
            <v>5034222269</v>
          </cell>
          <cell r="G188" t="str">
            <v/>
          </cell>
          <cell r="H188" t="str">
            <v/>
          </cell>
          <cell r="I188" t="str">
            <v>ND75062885</v>
          </cell>
          <cell r="J188" t="str">
            <v>305</v>
          </cell>
          <cell r="K188" t="str">
            <v>M1703</v>
          </cell>
          <cell r="L188" t="str">
            <v>OvT from UB</v>
          </cell>
        </row>
        <row r="189">
          <cell r="B189" t="str">
            <v>1123</v>
          </cell>
          <cell r="C189" t="str">
            <v>Banzar</v>
          </cell>
          <cell r="D189" t="str">
            <v>Byambajav</v>
          </cell>
          <cell r="E189" t="str">
            <v>KHAN BANK</v>
          </cell>
          <cell r="F189" t="str">
            <v>5043007067</v>
          </cell>
          <cell r="G189" t="str">
            <v/>
          </cell>
          <cell r="H189" t="str">
            <v/>
          </cell>
          <cell r="I189" t="str">
            <v>IR66111514</v>
          </cell>
          <cell r="J189" t="str">
            <v>362</v>
          </cell>
          <cell r="K189" t="str">
            <v>M1400</v>
          </cell>
          <cell r="L189" t="str">
            <v>OvT from UB</v>
          </cell>
        </row>
        <row r="190">
          <cell r="B190" t="str">
            <v>1286</v>
          </cell>
          <cell r="C190" t="str">
            <v>Baljinnyam</v>
          </cell>
          <cell r="D190" t="str">
            <v>Buyanbayar</v>
          </cell>
          <cell r="E190" t="str">
            <v>KHAN BANK</v>
          </cell>
          <cell r="F190" t="str">
            <v>5589049802</v>
          </cell>
          <cell r="G190" t="str">
            <v/>
          </cell>
          <cell r="H190" t="str">
            <v/>
          </cell>
          <cell r="I190" t="str">
            <v>KG86121217</v>
          </cell>
          <cell r="J190" t="str">
            <v>363</v>
          </cell>
          <cell r="K190" t="str">
            <v>M1202</v>
          </cell>
          <cell r="L190" t="str">
            <v>OvT from GT</v>
          </cell>
        </row>
        <row r="191">
          <cell r="B191" t="str">
            <v>1072</v>
          </cell>
          <cell r="C191" t="str">
            <v>Batchuluun</v>
          </cell>
          <cell r="D191" t="str">
            <v>Bunia</v>
          </cell>
          <cell r="E191" t="str">
            <v>KHAN BANK</v>
          </cell>
          <cell r="F191" t="str">
            <v>5589036406</v>
          </cell>
          <cell r="G191" t="str">
            <v/>
          </cell>
          <cell r="H191" t="str">
            <v/>
          </cell>
          <cell r="I191" t="str">
            <v>KG88041500</v>
          </cell>
          <cell r="J191" t="str">
            <v>304</v>
          </cell>
          <cell r="K191" t="str">
            <v>M1703</v>
          </cell>
          <cell r="L191" t="str">
            <v>OvT from GT</v>
          </cell>
        </row>
        <row r="192">
          <cell r="B192" t="str">
            <v>1214</v>
          </cell>
          <cell r="C192" t="str">
            <v>Demberel</v>
          </cell>
          <cell r="D192" t="str">
            <v>Bulgantseren</v>
          </cell>
          <cell r="E192" t="str">
            <v>KHAN BANK</v>
          </cell>
          <cell r="F192" t="str">
            <v>5589043902</v>
          </cell>
          <cell r="G192" t="str">
            <v/>
          </cell>
          <cell r="H192" t="str">
            <v/>
          </cell>
          <cell r="I192" t="str">
            <v>KG88011419</v>
          </cell>
          <cell r="J192" t="str">
            <v>323</v>
          </cell>
          <cell r="K192" t="str">
            <v>M1703</v>
          </cell>
          <cell r="L192" t="str">
            <v>OvT from GT</v>
          </cell>
        </row>
        <row r="193">
          <cell r="B193" t="str">
            <v>1197</v>
          </cell>
          <cell r="C193" t="str">
            <v>Myagmarsuren</v>
          </cell>
          <cell r="D193" t="str">
            <v>Bukhbayar</v>
          </cell>
          <cell r="E193" t="str">
            <v>KHAN BANK</v>
          </cell>
          <cell r="F193" t="str">
            <v>5046234043</v>
          </cell>
          <cell r="G193" t="str">
            <v/>
          </cell>
          <cell r="H193" t="str">
            <v/>
          </cell>
          <cell r="I193" t="str">
            <v>TV73031871</v>
          </cell>
          <cell r="J193" t="str">
            <v>361</v>
          </cell>
          <cell r="K193" t="str">
            <v>M1153</v>
          </cell>
          <cell r="L193" t="str">
            <v>OvT from UB</v>
          </cell>
        </row>
        <row r="194">
          <cell r="B194" t="str">
            <v>1200</v>
          </cell>
          <cell r="C194" t="str">
            <v>Collins</v>
          </cell>
          <cell r="D194" t="str">
            <v>Brett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>349</v>
          </cell>
          <cell r="K194" t="str">
            <v>M1551</v>
          </cell>
          <cell r="L194" t="str">
            <v>Expat OvT</v>
          </cell>
        </row>
        <row r="195">
          <cell r="B195" t="str">
            <v>1318</v>
          </cell>
          <cell r="C195" t="str">
            <v>Miller</v>
          </cell>
          <cell r="D195" t="str">
            <v>Brennan</v>
          </cell>
          <cell r="E195" t="str">
            <v/>
          </cell>
          <cell r="F195" t="str">
            <v>12313221313</v>
          </cell>
          <cell r="G195" t="str">
            <v/>
          </cell>
          <cell r="H195" t="str">
            <v/>
          </cell>
          <cell r="I195" t="str">
            <v/>
          </cell>
          <cell r="J195" t="str">
            <v>415</v>
          </cell>
          <cell r="K195" t="str">
            <v>A0100</v>
          </cell>
          <cell r="L195" t="str">
            <v>Expat UB</v>
          </cell>
        </row>
        <row r="196">
          <cell r="B196" t="str">
            <v>1093</v>
          </cell>
          <cell r="C196" t="str">
            <v>Dalai</v>
          </cell>
          <cell r="D196" t="str">
            <v>Bolortsetseg</v>
          </cell>
          <cell r="E196" t="str">
            <v>KHAN BANK</v>
          </cell>
          <cell r="F196" t="str">
            <v>5027320898</v>
          </cell>
          <cell r="G196" t="str">
            <v/>
          </cell>
          <cell r="H196" t="str">
            <v/>
          </cell>
          <cell r="I196" t="str">
            <v>KhJ82011027</v>
          </cell>
          <cell r="J196" t="str">
            <v>352</v>
          </cell>
          <cell r="K196" t="str">
            <v>M1453</v>
          </cell>
          <cell r="L196" t="str">
            <v>OvT from UB</v>
          </cell>
        </row>
        <row r="197">
          <cell r="B197" t="str">
            <v>1334</v>
          </cell>
          <cell r="C197" t="str">
            <v>Borkhuu</v>
          </cell>
          <cell r="D197" t="str">
            <v>Bolormaa</v>
          </cell>
          <cell r="E197" t="str">
            <v>KHAN BANK</v>
          </cell>
          <cell r="F197" t="str">
            <v>5021291147</v>
          </cell>
          <cell r="G197" t="str">
            <v/>
          </cell>
          <cell r="H197" t="str">
            <v/>
          </cell>
          <cell r="I197" t="str">
            <v>ChL75070262</v>
          </cell>
          <cell r="J197" t="str">
            <v>367</v>
          </cell>
          <cell r="K197" t="str">
            <v>A0120</v>
          </cell>
          <cell r="L197" t="str">
            <v>UB Employee</v>
          </cell>
        </row>
        <row r="198">
          <cell r="B198" t="str">
            <v>1071</v>
          </cell>
          <cell r="C198" t="str">
            <v>Bazar</v>
          </cell>
          <cell r="D198" t="str">
            <v>Bolorchimeg</v>
          </cell>
          <cell r="E198" t="str">
            <v>KHAN BANK</v>
          </cell>
          <cell r="F198" t="str">
            <v>5589036462</v>
          </cell>
          <cell r="G198" t="str">
            <v>Tod</v>
          </cell>
          <cell r="H198" t="str">
            <v/>
          </cell>
          <cell r="I198" t="str">
            <v>KG87082600</v>
          </cell>
          <cell r="J198" t="str">
            <v>310</v>
          </cell>
          <cell r="K198" t="str">
            <v>M1703</v>
          </cell>
          <cell r="L198" t="str">
            <v>OvT from GT</v>
          </cell>
        </row>
        <row r="199">
          <cell r="B199" t="str">
            <v>1234</v>
          </cell>
          <cell r="C199" t="str">
            <v>Altangerel</v>
          </cell>
          <cell r="D199" t="str">
            <v>Boldzorig</v>
          </cell>
          <cell r="E199" t="str">
            <v>KHAN BANK</v>
          </cell>
          <cell r="F199" t="str">
            <v>5029610123</v>
          </cell>
          <cell r="G199" t="str">
            <v/>
          </cell>
          <cell r="H199" t="str">
            <v/>
          </cell>
          <cell r="I199" t="str">
            <v>HH75111772</v>
          </cell>
          <cell r="J199" t="str">
            <v>362</v>
          </cell>
          <cell r="K199" t="str">
            <v>M1251</v>
          </cell>
          <cell r="L199" t="str">
            <v>OvT from UB</v>
          </cell>
        </row>
        <row r="200">
          <cell r="B200" t="str">
            <v>1076</v>
          </cell>
          <cell r="C200" t="str">
            <v>Bilgee</v>
          </cell>
          <cell r="D200" t="str">
            <v>Boldbayar</v>
          </cell>
          <cell r="E200" t="str">
            <v>KHAN BANK</v>
          </cell>
          <cell r="F200" t="str">
            <v>5753234684</v>
          </cell>
          <cell r="G200" t="str">
            <v/>
          </cell>
          <cell r="H200" t="str">
            <v/>
          </cell>
          <cell r="I200" t="str">
            <v>TYa80090514</v>
          </cell>
          <cell r="J200" t="str">
            <v>376</v>
          </cell>
          <cell r="K200" t="str">
            <v>M1551</v>
          </cell>
          <cell r="L200" t="str">
            <v>OvT from UB</v>
          </cell>
        </row>
        <row r="201">
          <cell r="B201" t="str">
            <v>1357</v>
          </cell>
          <cell r="C201" t="str">
            <v>Khorloo</v>
          </cell>
          <cell r="D201" t="str">
            <v>Boldbaatar</v>
          </cell>
          <cell r="E201" t="str">
            <v>KHAN BANK</v>
          </cell>
          <cell r="F201" t="str">
            <v>5585277083</v>
          </cell>
          <cell r="G201" t="str">
            <v/>
          </cell>
          <cell r="H201" t="str">
            <v/>
          </cell>
          <cell r="I201" t="str">
            <v>ID76022119</v>
          </cell>
          <cell r="J201" t="str">
            <v>306</v>
          </cell>
          <cell r="K201" t="str">
            <v>M1703</v>
          </cell>
          <cell r="L201" t="str">
            <v>OvT from GT</v>
          </cell>
        </row>
        <row r="202">
          <cell r="B202" t="str">
            <v>1147</v>
          </cell>
          <cell r="C202" t="str">
            <v>Ganbold</v>
          </cell>
          <cell r="D202" t="str">
            <v>Bold-Erdene</v>
          </cell>
          <cell r="E202" t="str">
            <v>KHAN BANK</v>
          </cell>
          <cell r="F202" t="str">
            <v>5007423138</v>
          </cell>
          <cell r="G202" t="str">
            <v/>
          </cell>
          <cell r="H202" t="str">
            <v/>
          </cell>
          <cell r="I202" t="str">
            <v>RE82032111</v>
          </cell>
          <cell r="J202" t="str">
            <v>379</v>
          </cell>
          <cell r="K202" t="str">
            <v>M1152</v>
          </cell>
          <cell r="L202" t="str">
            <v>OvT from UB</v>
          </cell>
        </row>
        <row r="203">
          <cell r="B203" t="str">
            <v>1095</v>
          </cell>
          <cell r="C203" t="str">
            <v>Baatarsukh</v>
          </cell>
          <cell r="D203" t="str">
            <v>Bold</v>
          </cell>
          <cell r="E203" t="str">
            <v>KHAN BANK</v>
          </cell>
          <cell r="F203" t="str">
            <v>5003376906</v>
          </cell>
          <cell r="G203" t="str">
            <v/>
          </cell>
          <cell r="H203" t="str">
            <v/>
          </cell>
          <cell r="I203" t="str">
            <v>JG84080771</v>
          </cell>
          <cell r="J203" t="str">
            <v>302</v>
          </cell>
          <cell r="K203" t="str">
            <v>M1704</v>
          </cell>
          <cell r="L203" t="str">
            <v>OvT from UB</v>
          </cell>
        </row>
        <row r="204">
          <cell r="B204" t="str">
            <v>1063</v>
          </cell>
          <cell r="C204" t="str">
            <v>Khurelbaatar</v>
          </cell>
          <cell r="D204" t="str">
            <v>Bilguun</v>
          </cell>
          <cell r="E204" t="str">
            <v>KHAN BANK</v>
          </cell>
          <cell r="F204" t="str">
            <v>5043005048</v>
          </cell>
          <cell r="G204" t="str">
            <v/>
          </cell>
          <cell r="H204" t="str">
            <v/>
          </cell>
          <cell r="I204" t="str">
            <v>US80120816</v>
          </cell>
          <cell r="J204" t="str">
            <v>320</v>
          </cell>
          <cell r="K204" t="str">
            <v>M1600</v>
          </cell>
          <cell r="L204" t="str">
            <v>OvT from UB</v>
          </cell>
        </row>
        <row r="205">
          <cell r="B205" t="str">
            <v>1359</v>
          </cell>
          <cell r="C205" t="str">
            <v>Munkhbat</v>
          </cell>
          <cell r="D205" t="str">
            <v>Bazarvaani</v>
          </cell>
          <cell r="E205" t="str">
            <v>KHAN BANK</v>
          </cell>
          <cell r="F205" t="str">
            <v>5029557474</v>
          </cell>
          <cell r="G205" t="str">
            <v/>
          </cell>
          <cell r="H205" t="str">
            <v/>
          </cell>
          <cell r="I205" t="str">
            <v>ChB81070113</v>
          </cell>
          <cell r="J205" t="str">
            <v>363</v>
          </cell>
          <cell r="K205" t="str">
            <v>M1151</v>
          </cell>
          <cell r="L205" t="str">
            <v>OvT from UB</v>
          </cell>
        </row>
        <row r="206">
          <cell r="B206" t="str">
            <v>1205</v>
          </cell>
          <cell r="C206" t="str">
            <v>Baasanjav</v>
          </cell>
          <cell r="D206" t="str">
            <v>Bazarbidarina</v>
          </cell>
          <cell r="E206" t="str">
            <v>KHAN BANK</v>
          </cell>
          <cell r="F206" t="str">
            <v>5047192758</v>
          </cell>
          <cell r="G206" t="str">
            <v/>
          </cell>
          <cell r="H206" t="str">
            <v/>
          </cell>
          <cell r="I206" t="str">
            <v>TYa64112437</v>
          </cell>
          <cell r="J206" t="str">
            <v>362</v>
          </cell>
          <cell r="K206" t="str">
            <v>M1202</v>
          </cell>
          <cell r="L206" t="str">
            <v>OvT from UB</v>
          </cell>
        </row>
        <row r="207">
          <cell r="B207" t="str">
            <v>1271</v>
          </cell>
          <cell r="C207" t="str">
            <v>Enkhbaatar</v>
          </cell>
          <cell r="D207" t="str">
            <v>Bayasgalan</v>
          </cell>
          <cell r="E207" t="str">
            <v>KHAN BANK</v>
          </cell>
          <cell r="F207" t="str">
            <v>5007512381</v>
          </cell>
          <cell r="G207" t="str">
            <v/>
          </cell>
          <cell r="H207" t="str">
            <v/>
          </cell>
          <cell r="I207" t="str">
            <v>chs87020166</v>
          </cell>
          <cell r="J207" t="str">
            <v>366</v>
          </cell>
          <cell r="K207" t="str">
            <v>A0120</v>
          </cell>
          <cell r="L207" t="str">
            <v>UB Employee</v>
          </cell>
        </row>
        <row r="208">
          <cell r="B208" t="str">
            <v>1189</v>
          </cell>
          <cell r="C208" t="str">
            <v>Battur</v>
          </cell>
          <cell r="D208" t="str">
            <v>Bayartsetseg</v>
          </cell>
          <cell r="E208" t="str">
            <v>KHAN BANK</v>
          </cell>
          <cell r="F208" t="str">
            <v>5589041484</v>
          </cell>
          <cell r="G208" t="str">
            <v>Dyndyyl</v>
          </cell>
          <cell r="H208" t="str">
            <v/>
          </cell>
          <cell r="I208" t="str">
            <v>VE86071304</v>
          </cell>
          <cell r="J208" t="str">
            <v>310</v>
          </cell>
          <cell r="K208" t="str">
            <v>M1703</v>
          </cell>
          <cell r="L208" t="str">
            <v>OvT from GT</v>
          </cell>
        </row>
        <row r="209">
          <cell r="B209" t="str">
            <v>1354</v>
          </cell>
          <cell r="C209" t="str">
            <v>Ulaanbaatar</v>
          </cell>
          <cell r="D209" t="str">
            <v>Bayarmaa</v>
          </cell>
          <cell r="E209" t="str">
            <v>TRADE AND DEVELOPMENT BANK</v>
          </cell>
          <cell r="F209" t="str">
            <v>4503159911045357</v>
          </cell>
          <cell r="G209" t="str">
            <v/>
          </cell>
          <cell r="H209" t="str">
            <v/>
          </cell>
          <cell r="I209" t="str">
            <v>AYu84061401</v>
          </cell>
          <cell r="J209" t="str">
            <v>371</v>
          </cell>
          <cell r="K209" t="str">
            <v>M1654</v>
          </cell>
          <cell r="L209" t="str">
            <v>OvT from UB</v>
          </cell>
        </row>
        <row r="210">
          <cell r="B210" t="str">
            <v>1246</v>
          </cell>
          <cell r="C210" t="str">
            <v>Byamba</v>
          </cell>
          <cell r="D210" t="str">
            <v>Bayarbaatar</v>
          </cell>
          <cell r="E210" t="str">
            <v>KHAN BANK</v>
          </cell>
          <cell r="F210" t="str">
            <v>5041040937</v>
          </cell>
          <cell r="G210" t="str">
            <v/>
          </cell>
          <cell r="H210" t="str">
            <v/>
          </cell>
          <cell r="I210" t="str">
            <v>DK79102611</v>
          </cell>
          <cell r="J210" t="str">
            <v>351</v>
          </cell>
          <cell r="K210" t="str">
            <v>M1451</v>
          </cell>
          <cell r="L210" t="str">
            <v>OvT from UB</v>
          </cell>
        </row>
        <row r="211">
          <cell r="B211" t="str">
            <v>1170</v>
          </cell>
          <cell r="C211" t="str">
            <v>Buyantogtokh</v>
          </cell>
          <cell r="D211" t="str">
            <v>Bayanmunkh</v>
          </cell>
          <cell r="E211" t="str">
            <v>KHAN BANK</v>
          </cell>
          <cell r="F211" t="str">
            <v>5045396367</v>
          </cell>
          <cell r="G211" t="str">
            <v/>
          </cell>
          <cell r="H211" t="str">
            <v/>
          </cell>
          <cell r="I211" t="str">
            <v>TV69020911</v>
          </cell>
          <cell r="J211" t="str">
            <v>362</v>
          </cell>
          <cell r="K211" t="str">
            <v>M1202</v>
          </cell>
          <cell r="L211" t="str">
            <v>OvT from UB</v>
          </cell>
        </row>
        <row r="212">
          <cell r="B212" t="str">
            <v>1320</v>
          </cell>
          <cell r="C212" t="str">
            <v xml:space="preserve">Dorjpalam </v>
          </cell>
          <cell r="D212" t="str">
            <v>Bayanmunkh</v>
          </cell>
          <cell r="E212" t="str">
            <v>KHAN BANK</v>
          </cell>
          <cell r="F212" t="str">
            <v>5753341551</v>
          </cell>
          <cell r="G212" t="str">
            <v/>
          </cell>
          <cell r="H212" t="str">
            <v/>
          </cell>
          <cell r="I212" t="str">
            <v>KhK78011402</v>
          </cell>
          <cell r="J212" t="str">
            <v>405</v>
          </cell>
          <cell r="K212" t="str">
            <v>M1551</v>
          </cell>
          <cell r="L212" t="str">
            <v>OvT from UB</v>
          </cell>
        </row>
        <row r="213">
          <cell r="B213" t="str">
            <v>1265</v>
          </cell>
          <cell r="C213" t="str">
            <v>Yondon</v>
          </cell>
          <cell r="D213" t="str">
            <v>Batzorig</v>
          </cell>
          <cell r="E213" t="str">
            <v>KHAN BANK</v>
          </cell>
          <cell r="F213" t="str">
            <v>5589026476</v>
          </cell>
          <cell r="G213" t="str">
            <v/>
          </cell>
          <cell r="H213" t="str">
            <v/>
          </cell>
          <cell r="I213" t="str">
            <v>kg83122510</v>
          </cell>
          <cell r="J213" t="str">
            <v>363</v>
          </cell>
          <cell r="K213" t="str">
            <v>M1202</v>
          </cell>
          <cell r="L213" t="str">
            <v>OvT from GT</v>
          </cell>
        </row>
        <row r="214">
          <cell r="B214" t="str">
            <v>1119</v>
          </cell>
          <cell r="C214" t="str">
            <v>Shaarii</v>
          </cell>
          <cell r="D214" t="str">
            <v>Batzaya</v>
          </cell>
          <cell r="E214" t="str">
            <v>KHAN BANK</v>
          </cell>
          <cell r="F214" t="str">
            <v>5009207852</v>
          </cell>
          <cell r="G214" t="str">
            <v/>
          </cell>
          <cell r="H214" t="str">
            <v/>
          </cell>
          <cell r="I214" t="str">
            <v>NN76062970</v>
          </cell>
          <cell r="J214" t="str">
            <v>362</v>
          </cell>
          <cell r="K214" t="str">
            <v>M1800</v>
          </cell>
          <cell r="L214" t="str">
            <v>OvT from UB</v>
          </cell>
        </row>
        <row r="215">
          <cell r="B215" t="str">
            <v>1022</v>
          </cell>
          <cell r="C215" t="str">
            <v>Damdinsuren</v>
          </cell>
          <cell r="D215" t="str">
            <v>Battuvshin</v>
          </cell>
          <cell r="E215" t="str">
            <v>TRADE AND DEVELOPMENT BANK</v>
          </cell>
          <cell r="F215" t="str">
            <v>21049901061777</v>
          </cell>
          <cell r="G215" t="str">
            <v/>
          </cell>
          <cell r="H215" t="str">
            <v/>
          </cell>
          <cell r="I215" t="str">
            <v/>
          </cell>
          <cell r="J215" t="str">
            <v>404</v>
          </cell>
          <cell r="K215" t="str">
            <v>M1652</v>
          </cell>
          <cell r="L215" t="str">
            <v>OvT from UB</v>
          </cell>
        </row>
        <row r="216">
          <cell r="B216" t="str">
            <v>1145</v>
          </cell>
          <cell r="C216" t="str">
            <v>Vanganjal</v>
          </cell>
          <cell r="D216" t="str">
            <v>Battur</v>
          </cell>
          <cell r="E216" t="str">
            <v>KHAN BANK</v>
          </cell>
          <cell r="F216" t="str">
            <v>5043008129</v>
          </cell>
          <cell r="G216" t="str">
            <v/>
          </cell>
          <cell r="H216" t="str">
            <v/>
          </cell>
          <cell r="I216" t="str">
            <v>IL75032312</v>
          </cell>
          <cell r="J216" t="str">
            <v>312</v>
          </cell>
          <cell r="K216" t="str">
            <v>M1701</v>
          </cell>
          <cell r="L216" t="str">
            <v>OvT from UB</v>
          </cell>
        </row>
        <row r="217">
          <cell r="B217" t="str">
            <v>1201</v>
          </cell>
          <cell r="C217" t="str">
            <v>Gantulga</v>
          </cell>
          <cell r="D217" t="str">
            <v>Battulga</v>
          </cell>
          <cell r="E217" t="str">
            <v>KHAN BANK</v>
          </cell>
          <cell r="F217" t="str">
            <v>5003406489</v>
          </cell>
          <cell r="G217" t="str">
            <v/>
          </cell>
          <cell r="H217" t="str">
            <v/>
          </cell>
          <cell r="I217" t="str">
            <v>UH85090918</v>
          </cell>
          <cell r="J217" t="str">
            <v>328</v>
          </cell>
          <cell r="K217" t="str">
            <v>M1551</v>
          </cell>
          <cell r="L217" t="str">
            <v>OvT from UB</v>
          </cell>
        </row>
        <row r="218">
          <cell r="B218" t="str">
            <v>1075</v>
          </cell>
          <cell r="C218" t="str">
            <v>Battur</v>
          </cell>
          <cell r="D218" t="str">
            <v>Battsetseg</v>
          </cell>
          <cell r="E218" t="str">
            <v>KHAN BANK</v>
          </cell>
          <cell r="F218" t="str">
            <v>5589036393</v>
          </cell>
          <cell r="G218" t="str">
            <v>Dyndyyl</v>
          </cell>
          <cell r="H218" t="str">
            <v/>
          </cell>
          <cell r="I218" t="str">
            <v>VE84041107</v>
          </cell>
          <cell r="J218" t="str">
            <v>304</v>
          </cell>
          <cell r="K218" t="str">
            <v>M1703</v>
          </cell>
          <cell r="L218" t="str">
            <v>OvT from GT</v>
          </cell>
        </row>
        <row r="219">
          <cell r="B219" t="str">
            <v>1162</v>
          </cell>
          <cell r="C219" t="str">
            <v>Darinchuluun</v>
          </cell>
          <cell r="D219" t="str">
            <v>Batsukh</v>
          </cell>
          <cell r="E219" t="str">
            <v>KHAN BANK</v>
          </cell>
          <cell r="F219" t="str">
            <v>5027409846</v>
          </cell>
          <cell r="G219" t="str">
            <v/>
          </cell>
          <cell r="H219" t="str">
            <v/>
          </cell>
          <cell r="I219" t="str">
            <v>HA51122673</v>
          </cell>
          <cell r="J219" t="str">
            <v>393</v>
          </cell>
          <cell r="K219" t="str">
            <v>M1551</v>
          </cell>
          <cell r="L219" t="str">
            <v>OvT from UB</v>
          </cell>
        </row>
        <row r="220">
          <cell r="B220" t="str">
            <v>1278</v>
          </cell>
          <cell r="C220" t="str">
            <v xml:space="preserve">Maam </v>
          </cell>
          <cell r="D220" t="str">
            <v>Batsukh</v>
          </cell>
          <cell r="E220" t="str">
            <v>KHAN BANK</v>
          </cell>
          <cell r="F220" t="str">
            <v>5585200621</v>
          </cell>
          <cell r="G220" t="str">
            <v/>
          </cell>
          <cell r="H220" t="str">
            <v/>
          </cell>
          <cell r="I220" t="str">
            <v>ka75042173</v>
          </cell>
          <cell r="J220" t="str">
            <v>363</v>
          </cell>
          <cell r="K220" t="str">
            <v>M1202</v>
          </cell>
          <cell r="L220" t="str">
            <v>OvT from GT</v>
          </cell>
        </row>
        <row r="221">
          <cell r="B221" t="str">
            <v>1218</v>
          </cell>
          <cell r="C221" t="str">
            <v>Tumenjargal</v>
          </cell>
          <cell r="D221" t="str">
            <v>Batsoyol</v>
          </cell>
          <cell r="E221" t="str">
            <v>KHAN BANK</v>
          </cell>
          <cell r="F221" t="str">
            <v>5020591117</v>
          </cell>
          <cell r="G221" t="str">
            <v/>
          </cell>
          <cell r="H221" t="str">
            <v/>
          </cell>
          <cell r="I221" t="str">
            <v>KhV76122164</v>
          </cell>
          <cell r="J221" t="str">
            <v>326</v>
          </cell>
          <cell r="K221" t="str">
            <v>A0150</v>
          </cell>
          <cell r="L221" t="str">
            <v>UB Employee</v>
          </cell>
        </row>
        <row r="222">
          <cell r="B222" t="str">
            <v>1199</v>
          </cell>
          <cell r="C222" t="str">
            <v>Damiran</v>
          </cell>
          <cell r="D222" t="str">
            <v>Batsaikhan</v>
          </cell>
          <cell r="E222" t="str">
            <v>KHAN BANK</v>
          </cell>
          <cell r="F222" t="str">
            <v>5990133785</v>
          </cell>
          <cell r="G222" t="str">
            <v/>
          </cell>
          <cell r="H222" t="str">
            <v/>
          </cell>
          <cell r="I222" t="str">
            <v>SP73030216</v>
          </cell>
          <cell r="J222" t="str">
            <v>315</v>
          </cell>
          <cell r="K222" t="str">
            <v>M1101</v>
          </cell>
          <cell r="L222" t="str">
            <v>OvT from UB</v>
          </cell>
        </row>
        <row r="223">
          <cell r="B223" t="str">
            <v>1300</v>
          </cell>
          <cell r="C223" t="str">
            <v xml:space="preserve">Bor </v>
          </cell>
          <cell r="D223" t="str">
            <v>Batsaikhan</v>
          </cell>
          <cell r="E223" t="str">
            <v>KHAN BANK</v>
          </cell>
          <cell r="F223" t="str">
            <v>5047104330</v>
          </cell>
          <cell r="G223" t="str">
            <v/>
          </cell>
          <cell r="H223" t="str">
            <v/>
          </cell>
          <cell r="I223" t="str">
            <v>TYA75061513</v>
          </cell>
          <cell r="J223" t="str">
            <v>395</v>
          </cell>
          <cell r="K223" t="str">
            <v>M1654</v>
          </cell>
          <cell r="L223" t="str">
            <v>OvT from UB</v>
          </cell>
        </row>
        <row r="224">
          <cell r="B224" t="str">
            <v>1313</v>
          </cell>
          <cell r="C224" t="str">
            <v>Luvsandorj</v>
          </cell>
          <cell r="D224" t="str">
            <v>Batsaikhan</v>
          </cell>
          <cell r="E224" t="str">
            <v>KHAN BANK</v>
          </cell>
          <cell r="F224" t="str">
            <v>5003468606</v>
          </cell>
          <cell r="G224" t="str">
            <v/>
          </cell>
          <cell r="H224" t="str">
            <v/>
          </cell>
          <cell r="I224" t="str">
            <v>TD65020479</v>
          </cell>
          <cell r="J224" t="str">
            <v>316</v>
          </cell>
          <cell r="K224" t="str">
            <v>M1101</v>
          </cell>
          <cell r="L224" t="str">
            <v>OvT from UB</v>
          </cell>
        </row>
        <row r="225">
          <cell r="B225" t="str">
            <v>1292</v>
          </cell>
          <cell r="C225" t="str">
            <v>Batkhuu</v>
          </cell>
          <cell r="D225" t="str">
            <v>Batnairamdal</v>
          </cell>
          <cell r="E225" t="str">
            <v>KHAN BANK</v>
          </cell>
          <cell r="F225" t="str">
            <v>5589056183</v>
          </cell>
          <cell r="G225" t="str">
            <v/>
          </cell>
          <cell r="H225" t="str">
            <v/>
          </cell>
          <cell r="I225" t="str">
            <v>KG83090217</v>
          </cell>
          <cell r="J225" t="str">
            <v>348</v>
          </cell>
          <cell r="K225" t="str">
            <v>M1400</v>
          </cell>
          <cell r="L225" t="str">
            <v>OvT from GT</v>
          </cell>
        </row>
        <row r="226">
          <cell r="B226" t="str">
            <v>1033</v>
          </cell>
          <cell r="C226" t="str">
            <v>Manaljav</v>
          </cell>
          <cell r="D226" t="str">
            <v>Batkhuu</v>
          </cell>
          <cell r="E226" t="str">
            <v>TRADE AND DEVELOPMENT BANK</v>
          </cell>
          <cell r="F226" t="str">
            <v>21049901041600</v>
          </cell>
          <cell r="G226" t="str">
            <v/>
          </cell>
          <cell r="H226" t="str">
            <v/>
          </cell>
          <cell r="I226" t="str">
            <v>ChI64081990</v>
          </cell>
          <cell r="J226" t="str">
            <v>317</v>
          </cell>
          <cell r="K226" t="str">
            <v>M1703</v>
          </cell>
          <cell r="L226" t="str">
            <v>OvT from UB</v>
          </cell>
        </row>
        <row r="227">
          <cell r="B227" t="str">
            <v>1356</v>
          </cell>
          <cell r="C227" t="str">
            <v>Zaana</v>
          </cell>
          <cell r="D227" t="str">
            <v>Batkhishig</v>
          </cell>
          <cell r="E227" t="str">
            <v>KHAN BANK</v>
          </cell>
          <cell r="F227" t="str">
            <v>5022319719</v>
          </cell>
          <cell r="G227" t="str">
            <v/>
          </cell>
          <cell r="H227" t="str">
            <v/>
          </cell>
          <cell r="I227" t="str">
            <v>OB83070303</v>
          </cell>
          <cell r="J227" t="str">
            <v>417</v>
          </cell>
          <cell r="K227" t="str">
            <v>A0120</v>
          </cell>
          <cell r="L227" t="str">
            <v>UB Employee</v>
          </cell>
        </row>
        <row r="228">
          <cell r="B228" t="str">
            <v>1279</v>
          </cell>
          <cell r="C228" t="str">
            <v>Tumurbaatar</v>
          </cell>
          <cell r="D228" t="str">
            <v>Batjargal</v>
          </cell>
          <cell r="E228" t="str">
            <v>KHAN BANK</v>
          </cell>
          <cell r="F228" t="str">
            <v>5589051550</v>
          </cell>
          <cell r="G228" t="str">
            <v/>
          </cell>
          <cell r="H228" t="str">
            <v/>
          </cell>
          <cell r="I228" t="str">
            <v>kg84112231</v>
          </cell>
          <cell r="J228" t="str">
            <v>323</v>
          </cell>
          <cell r="K228" t="str">
            <v>M1703</v>
          </cell>
          <cell r="L228" t="str">
            <v>OvT from GT</v>
          </cell>
        </row>
        <row r="229">
          <cell r="B229" t="str">
            <v>1325</v>
          </cell>
          <cell r="C229" t="str">
            <v>Nyamdoo</v>
          </cell>
          <cell r="D229" t="str">
            <v>Batjargal</v>
          </cell>
          <cell r="E229" t="str">
            <v>KHAN BANK</v>
          </cell>
          <cell r="F229" t="str">
            <v>5029328239</v>
          </cell>
          <cell r="G229" t="str">
            <v/>
          </cell>
          <cell r="H229" t="str">
            <v/>
          </cell>
          <cell r="I229" t="str">
            <v>EP83082915</v>
          </cell>
          <cell r="J229" t="str">
            <v>392</v>
          </cell>
          <cell r="K229" t="str">
            <v>M1501</v>
          </cell>
          <cell r="L229" t="str">
            <v>OvT from UB</v>
          </cell>
        </row>
        <row r="230">
          <cell r="B230" t="str">
            <v>1338</v>
          </cell>
          <cell r="C230" t="str">
            <v>Budee</v>
          </cell>
          <cell r="D230" t="str">
            <v>Batjargal</v>
          </cell>
          <cell r="E230" t="str">
            <v>KHAN BANK</v>
          </cell>
          <cell r="F230" t="str">
            <v>5589029013</v>
          </cell>
          <cell r="G230" t="str">
            <v/>
          </cell>
          <cell r="H230" t="str">
            <v/>
          </cell>
          <cell r="I230" t="str">
            <v>KG82081816</v>
          </cell>
          <cell r="J230" t="str">
            <v>363</v>
          </cell>
          <cell r="K230" t="str">
            <v>M1202</v>
          </cell>
          <cell r="L230" t="str">
            <v>OvT from GT</v>
          </cell>
        </row>
        <row r="231">
          <cell r="B231" t="str">
            <v>1074</v>
          </cell>
          <cell r="C231" t="str">
            <v>Sumiya</v>
          </cell>
          <cell r="D231" t="str">
            <v>Batgerel</v>
          </cell>
          <cell r="E231" t="str">
            <v>KHAN BANK</v>
          </cell>
          <cell r="F231" t="str">
            <v>5589037375</v>
          </cell>
          <cell r="G231" t="str">
            <v/>
          </cell>
          <cell r="H231" t="str">
            <v/>
          </cell>
          <cell r="I231" t="str">
            <v>KYU66101879</v>
          </cell>
          <cell r="J231" t="str">
            <v>306</v>
          </cell>
          <cell r="K231" t="str">
            <v>M1703</v>
          </cell>
          <cell r="L231" t="str">
            <v>OvT from GT</v>
          </cell>
        </row>
        <row r="232">
          <cell r="B232" t="str">
            <v>1088</v>
          </cell>
          <cell r="C232" t="str">
            <v>Dondov</v>
          </cell>
          <cell r="D232" t="str">
            <v>Batgerel</v>
          </cell>
          <cell r="E232" t="str">
            <v>KHAN BANK</v>
          </cell>
          <cell r="F232" t="str">
            <v>5043006948</v>
          </cell>
          <cell r="G232" t="str">
            <v/>
          </cell>
          <cell r="H232" t="str">
            <v/>
          </cell>
          <cell r="I232" t="str">
            <v>TYA69020656</v>
          </cell>
          <cell r="J232" t="str">
            <v>361</v>
          </cell>
          <cell r="K232" t="str">
            <v>M1152</v>
          </cell>
          <cell r="L232" t="str">
            <v>OvT from UB</v>
          </cell>
        </row>
        <row r="233">
          <cell r="B233" t="str">
            <v>1251</v>
          </cell>
          <cell r="C233" t="str">
            <v>Manalsuren</v>
          </cell>
          <cell r="D233" t="str">
            <v>Batgerel</v>
          </cell>
          <cell r="E233" t="str">
            <v>KHAN BANK</v>
          </cell>
          <cell r="F233" t="str">
            <v>5027436814</v>
          </cell>
          <cell r="G233" t="str">
            <v/>
          </cell>
          <cell r="H233" t="str">
            <v/>
          </cell>
          <cell r="I233" t="str">
            <v>XM81060336</v>
          </cell>
          <cell r="J233" t="str">
            <v>328</v>
          </cell>
          <cell r="K233" t="str">
            <v>M1551</v>
          </cell>
          <cell r="L233" t="str">
            <v>OvT from UB</v>
          </cell>
        </row>
        <row r="234">
          <cell r="B234" t="str">
            <v>1223</v>
          </cell>
          <cell r="C234" t="str">
            <v>Dashdeleg</v>
          </cell>
          <cell r="D234" t="str">
            <v>Batdelger</v>
          </cell>
          <cell r="E234" t="str">
            <v>KHAN BANK</v>
          </cell>
          <cell r="F234" t="str">
            <v>5027008877</v>
          </cell>
          <cell r="G234" t="str">
            <v>Dashdeleg</v>
          </cell>
          <cell r="H234" t="str">
            <v/>
          </cell>
          <cell r="I234" t="str">
            <v/>
          </cell>
          <cell r="J234" t="str">
            <v>318</v>
          </cell>
          <cell r="K234" t="str">
            <v>M1451</v>
          </cell>
          <cell r="L234" t="str">
            <v>OvT from UB</v>
          </cell>
        </row>
        <row r="235">
          <cell r="B235" t="str">
            <v>1042</v>
          </cell>
          <cell r="C235" t="str">
            <v>Jambal</v>
          </cell>
          <cell r="D235" t="str">
            <v>Batchuluun</v>
          </cell>
          <cell r="E235" t="str">
            <v>TRADE AND DEVELOPMENT BANK</v>
          </cell>
          <cell r="F235" t="str">
            <v>21049901106501</v>
          </cell>
          <cell r="G235" t="str">
            <v/>
          </cell>
          <cell r="H235" t="str">
            <v/>
          </cell>
          <cell r="I235" t="str">
            <v/>
          </cell>
          <cell r="J235" t="str">
            <v>343</v>
          </cell>
          <cell r="K235" t="str">
            <v>A0150</v>
          </cell>
          <cell r="L235" t="str">
            <v>UB Employee</v>
          </cell>
        </row>
        <row r="236">
          <cell r="B236" t="str">
            <v>1317</v>
          </cell>
          <cell r="C236" t="str">
            <v>Batsukh</v>
          </cell>
          <cell r="D236" t="str">
            <v>Batchimeg</v>
          </cell>
          <cell r="E236" t="str">
            <v>TRADE AND DEVELOPMENT BANK</v>
          </cell>
          <cell r="F236" t="str">
            <v>210499024988</v>
          </cell>
          <cell r="G236" t="str">
            <v/>
          </cell>
          <cell r="H236" t="str">
            <v/>
          </cell>
          <cell r="I236" t="str">
            <v/>
          </cell>
          <cell r="J236" t="str">
            <v>314</v>
          </cell>
          <cell r="K236" t="str">
            <v>A0131</v>
          </cell>
          <cell r="L236" t="str">
            <v>UB Employee</v>
          </cell>
        </row>
        <row r="237">
          <cell r="B237" t="str">
            <v>1040</v>
          </cell>
          <cell r="C237" t="str">
            <v>Doshka</v>
          </cell>
          <cell r="D237" t="str">
            <v>Batbileg</v>
          </cell>
          <cell r="E237" t="str">
            <v>TRADE AND DEVELOPMENT BANK</v>
          </cell>
          <cell r="F237" t="str">
            <v>210499019736</v>
          </cell>
          <cell r="G237" t="str">
            <v/>
          </cell>
          <cell r="H237" t="str">
            <v/>
          </cell>
          <cell r="I237" t="str">
            <v>HB67031933</v>
          </cell>
          <cell r="J237" t="str">
            <v>362</v>
          </cell>
          <cell r="K237" t="str">
            <v>M1202</v>
          </cell>
          <cell r="L237" t="str">
            <v>OvT from UB</v>
          </cell>
        </row>
        <row r="238">
          <cell r="B238" t="str">
            <v>1167</v>
          </cell>
          <cell r="C238" t="str">
            <v>Khishigbayar</v>
          </cell>
          <cell r="D238" t="str">
            <v>Batbayar</v>
          </cell>
          <cell r="E238" t="str">
            <v>KHAN BANK</v>
          </cell>
          <cell r="F238" t="str">
            <v>5047188538</v>
          </cell>
          <cell r="G238" t="str">
            <v/>
          </cell>
          <cell r="H238" t="str">
            <v/>
          </cell>
          <cell r="I238" t="str">
            <v>TYA77040619</v>
          </cell>
          <cell r="J238" t="str">
            <v>333</v>
          </cell>
          <cell r="K238" t="str">
            <v>M1152</v>
          </cell>
          <cell r="L238" t="str">
            <v>OvT from UB</v>
          </cell>
        </row>
        <row r="239">
          <cell r="B239" t="str">
            <v>1230</v>
          </cell>
          <cell r="C239" t="str">
            <v>Zanakhuu</v>
          </cell>
          <cell r="D239" t="str">
            <v>Batbayar</v>
          </cell>
          <cell r="E239" t="str">
            <v>KHAN BANK</v>
          </cell>
          <cell r="F239" t="str">
            <v>5589048989</v>
          </cell>
          <cell r="G239" t="str">
            <v/>
          </cell>
          <cell r="H239" t="str">
            <v/>
          </cell>
          <cell r="I239" t="str">
            <v>KG86122215</v>
          </cell>
          <cell r="J239" t="str">
            <v>363</v>
          </cell>
          <cell r="K239" t="str">
            <v>M1202</v>
          </cell>
          <cell r="L239" t="str">
            <v>OvT from GT</v>
          </cell>
        </row>
        <row r="240">
          <cell r="B240" t="str">
            <v>1132</v>
          </cell>
          <cell r="C240" t="str">
            <v>Nyamdorj</v>
          </cell>
          <cell r="D240" t="str">
            <v>Batbaatar</v>
          </cell>
          <cell r="E240" t="str">
            <v>KHAN BANK</v>
          </cell>
          <cell r="F240" t="str">
            <v>5601012554</v>
          </cell>
          <cell r="G240" t="str">
            <v/>
          </cell>
          <cell r="H240" t="str">
            <v/>
          </cell>
          <cell r="I240" t="str">
            <v>KYU65022218</v>
          </cell>
          <cell r="J240" t="str">
            <v>403</v>
          </cell>
          <cell r="K240" t="str">
            <v>SGSADM</v>
          </cell>
          <cell r="L240" t="str">
            <v>Exploration</v>
          </cell>
        </row>
        <row r="241">
          <cell r="B241" t="str">
            <v>1195</v>
          </cell>
          <cell r="C241" t="str">
            <v>Ganjuurjav</v>
          </cell>
          <cell r="D241" t="str">
            <v>Batbaatar</v>
          </cell>
          <cell r="E241" t="str">
            <v>KHAN BANK</v>
          </cell>
          <cell r="F241" t="str">
            <v>5043010263</v>
          </cell>
          <cell r="G241" t="str">
            <v/>
          </cell>
          <cell r="H241" t="str">
            <v/>
          </cell>
          <cell r="I241" t="str">
            <v>NYU72101176</v>
          </cell>
          <cell r="J241" t="str">
            <v>362</v>
          </cell>
          <cell r="K241" t="str">
            <v>M1800</v>
          </cell>
          <cell r="L241" t="str">
            <v>OvT from UB</v>
          </cell>
        </row>
        <row r="242">
          <cell r="B242" t="str">
            <v>1353</v>
          </cell>
          <cell r="C242" t="str">
            <v xml:space="preserve">Davaajav </v>
          </cell>
          <cell r="D242" t="str">
            <v>Bat-Undrakh</v>
          </cell>
          <cell r="E242" t="str">
            <v>KHAN BANK</v>
          </cell>
          <cell r="F242" t="str">
            <v>5028317670</v>
          </cell>
          <cell r="G242" t="str">
            <v/>
          </cell>
          <cell r="H242" t="str">
            <v/>
          </cell>
          <cell r="I242" t="str">
            <v>IG77102939</v>
          </cell>
          <cell r="J242" t="str">
            <v>418</v>
          </cell>
          <cell r="K242" t="str">
            <v>M1251</v>
          </cell>
          <cell r="L242" t="str">
            <v>OvT from UB</v>
          </cell>
        </row>
        <row r="243">
          <cell r="B243" t="str">
            <v>1027</v>
          </cell>
          <cell r="C243" t="str">
            <v>Dash</v>
          </cell>
          <cell r="D243" t="str">
            <v>Bat-Erdene</v>
          </cell>
          <cell r="E243" t="str">
            <v>KHAN BANK</v>
          </cell>
          <cell r="F243" t="str">
            <v>5021200012</v>
          </cell>
          <cell r="G243" t="str">
            <v/>
          </cell>
          <cell r="H243" t="str">
            <v/>
          </cell>
          <cell r="I243" t="str">
            <v/>
          </cell>
          <cell r="J243" t="str">
            <v>375</v>
          </cell>
          <cell r="K243" t="str">
            <v>A0161</v>
          </cell>
          <cell r="L243" t="str">
            <v>UB Employee</v>
          </cell>
        </row>
        <row r="244">
          <cell r="B244" t="str">
            <v>1035</v>
          </cell>
          <cell r="C244" t="str">
            <v>Tsogbadrakh</v>
          </cell>
          <cell r="D244" t="str">
            <v>Bat-Erdene</v>
          </cell>
          <cell r="E244" t="str">
            <v>TRADE AND DEVELOPMENT BANK</v>
          </cell>
          <cell r="F244" t="str">
            <v>21049901083582</v>
          </cell>
          <cell r="G244" t="str">
            <v/>
          </cell>
          <cell r="H244" t="str">
            <v/>
          </cell>
          <cell r="I244" t="str">
            <v>CHD57082175</v>
          </cell>
          <cell r="J244" t="str">
            <v>385</v>
          </cell>
          <cell r="K244" t="str">
            <v>A0100</v>
          </cell>
          <cell r="L244" t="str">
            <v>UB Employee</v>
          </cell>
        </row>
        <row r="245">
          <cell r="B245" t="str">
            <v>1178</v>
          </cell>
          <cell r="C245" t="str">
            <v>Chilkhaa</v>
          </cell>
          <cell r="D245" t="str">
            <v>Bat-Erdene</v>
          </cell>
          <cell r="E245" t="str">
            <v>KHAN BANK</v>
          </cell>
          <cell r="F245" t="str">
            <v>5601007940</v>
          </cell>
          <cell r="G245" t="str">
            <v/>
          </cell>
          <cell r="H245" t="str">
            <v/>
          </cell>
          <cell r="I245" t="str">
            <v>BYU73101013</v>
          </cell>
          <cell r="J245" t="str">
            <v>317</v>
          </cell>
          <cell r="K245" t="str">
            <v>M1703</v>
          </cell>
          <cell r="L245" t="str">
            <v>OvT from GT</v>
          </cell>
        </row>
        <row r="246">
          <cell r="B246" t="str">
            <v>1225</v>
          </cell>
          <cell r="C246" t="str">
            <v>Jigjidsuren</v>
          </cell>
          <cell r="D246" t="str">
            <v>Bat-Erdene</v>
          </cell>
          <cell r="E246" t="str">
            <v>KHAN BANK</v>
          </cell>
          <cell r="F246" t="str">
            <v>5007473076</v>
          </cell>
          <cell r="G246" t="str">
            <v/>
          </cell>
          <cell r="H246" t="str">
            <v/>
          </cell>
          <cell r="I246" t="str">
            <v>GO76101773</v>
          </cell>
          <cell r="J246" t="str">
            <v>363</v>
          </cell>
          <cell r="K246" t="str">
            <v>M1551</v>
          </cell>
          <cell r="L246" t="str">
            <v>OvT from UB</v>
          </cell>
        </row>
        <row r="247">
          <cell r="B247" t="str">
            <v>1122</v>
          </cell>
          <cell r="C247" t="str">
            <v>Sundui</v>
          </cell>
          <cell r="D247" t="str">
            <v>Bat-Amgalan</v>
          </cell>
          <cell r="E247" t="str">
            <v>KHAN BANK</v>
          </cell>
          <cell r="F247" t="str">
            <v>5601008047</v>
          </cell>
          <cell r="G247" t="str">
            <v/>
          </cell>
          <cell r="H247" t="str">
            <v/>
          </cell>
          <cell r="I247" t="str">
            <v>AE78032176</v>
          </cell>
          <cell r="J247" t="str">
            <v>362</v>
          </cell>
          <cell r="K247" t="str">
            <v>M1202</v>
          </cell>
          <cell r="L247" t="str">
            <v>OvT from UB</v>
          </cell>
        </row>
        <row r="248">
          <cell r="B248" t="str">
            <v>1049</v>
          </cell>
          <cell r="C248" t="str">
            <v>Erdenebat</v>
          </cell>
          <cell r="D248" t="str">
            <v>Bat - Oyun</v>
          </cell>
          <cell r="E248" t="str">
            <v>TRADE AND DEVELOPMENT BANK</v>
          </cell>
          <cell r="F248" t="str">
            <v>21049901111963</v>
          </cell>
          <cell r="G248" t="str">
            <v/>
          </cell>
          <cell r="H248" t="str">
            <v/>
          </cell>
          <cell r="I248" t="str">
            <v>AYu84020363</v>
          </cell>
          <cell r="J248" t="str">
            <v>402</v>
          </cell>
          <cell r="K248" t="str">
            <v>A0100</v>
          </cell>
          <cell r="L248" t="str">
            <v>UB Employee</v>
          </cell>
        </row>
        <row r="249">
          <cell r="B249" t="str">
            <v>1308</v>
          </cell>
          <cell r="C249" t="str">
            <v xml:space="preserve">Jargalsaikhan </v>
          </cell>
          <cell r="D249" t="str">
            <v>Baigalmaa</v>
          </cell>
          <cell r="E249" t="str">
            <v>KHAN BANK</v>
          </cell>
          <cell r="F249" t="str">
            <v>5090342099</v>
          </cell>
          <cell r="G249" t="str">
            <v/>
          </cell>
          <cell r="H249" t="str">
            <v/>
          </cell>
          <cell r="I249" t="str">
            <v>ZYu73091102</v>
          </cell>
          <cell r="J249" t="str">
            <v>404</v>
          </cell>
          <cell r="K249" t="str">
            <v>M1652</v>
          </cell>
          <cell r="L249" t="str">
            <v>OvT from UB</v>
          </cell>
        </row>
        <row r="250">
          <cell r="B250" t="str">
            <v>1154</v>
          </cell>
          <cell r="C250" t="str">
            <v>Nergui</v>
          </cell>
          <cell r="D250" t="str">
            <v>Baatarpurev</v>
          </cell>
          <cell r="E250" t="str">
            <v>KHAN BANK</v>
          </cell>
          <cell r="F250" t="str">
            <v>5043008470</v>
          </cell>
          <cell r="G250" t="str">
            <v/>
          </cell>
          <cell r="H250" t="str">
            <v/>
          </cell>
          <cell r="I250" t="str">
            <v>XO69022118</v>
          </cell>
          <cell r="J250" t="str">
            <v>361</v>
          </cell>
          <cell r="K250" t="str">
            <v>M1251</v>
          </cell>
          <cell r="L250" t="str">
            <v>OvT from UB</v>
          </cell>
        </row>
        <row r="251">
          <cell r="B251" t="str">
            <v>1232</v>
          </cell>
          <cell r="C251" t="str">
            <v>Dorjsuren</v>
          </cell>
          <cell r="D251" t="str">
            <v>Baatarkhuu</v>
          </cell>
          <cell r="E251" t="str">
            <v>KHAN BANK</v>
          </cell>
          <cell r="F251" t="str">
            <v>5720341978</v>
          </cell>
          <cell r="G251" t="str">
            <v/>
          </cell>
          <cell r="H251" t="str">
            <v/>
          </cell>
          <cell r="I251" t="str">
            <v>ChK85091311</v>
          </cell>
          <cell r="J251" t="str">
            <v>348</v>
          </cell>
          <cell r="K251" t="str">
            <v>M1400</v>
          </cell>
          <cell r="L251" t="str">
            <v>OvT from GT</v>
          </cell>
        </row>
        <row r="252">
          <cell r="B252" t="str">
            <v>1041</v>
          </cell>
          <cell r="C252" t="str">
            <v>Tumurbat</v>
          </cell>
          <cell r="D252" t="str">
            <v>Baasantseren</v>
          </cell>
          <cell r="E252" t="str">
            <v>TRADE AND DEVELOPMENT BANK</v>
          </cell>
          <cell r="F252" t="str">
            <v>210499026941</v>
          </cell>
          <cell r="G252" t="str">
            <v/>
          </cell>
          <cell r="H252" t="str">
            <v/>
          </cell>
          <cell r="I252" t="str">
            <v>DE77051310</v>
          </cell>
          <cell r="J252" t="str">
            <v>377</v>
          </cell>
          <cell r="K252" t="str">
            <v>A0100</v>
          </cell>
          <cell r="L252" t="str">
            <v>UB Employee</v>
          </cell>
        </row>
        <row r="253">
          <cell r="B253" t="str">
            <v>1328</v>
          </cell>
          <cell r="C253" t="str">
            <v>Badamdorj</v>
          </cell>
          <cell r="D253" t="str">
            <v>Baasanjav</v>
          </cell>
          <cell r="E253" t="str">
            <v>KHAN BANK</v>
          </cell>
          <cell r="F253" t="str">
            <v>5589063098</v>
          </cell>
          <cell r="G253" t="str">
            <v/>
          </cell>
          <cell r="H253" t="str">
            <v/>
          </cell>
          <cell r="I253" t="str">
            <v>KI70060702</v>
          </cell>
          <cell r="J253" t="str">
            <v>310</v>
          </cell>
          <cell r="K253" t="str">
            <v>M1703</v>
          </cell>
          <cell r="L253" t="str">
            <v>OvT from GT</v>
          </cell>
        </row>
        <row r="254">
          <cell r="B254" t="str">
            <v>1340</v>
          </cell>
          <cell r="C254" t="str">
            <v>Tsetseg-Ulzii</v>
          </cell>
          <cell r="D254" t="str">
            <v>Baasanjav</v>
          </cell>
          <cell r="E254" t="str">
            <v>KHAN BANK</v>
          </cell>
          <cell r="F254" t="str">
            <v>5031137896</v>
          </cell>
          <cell r="G254" t="str">
            <v/>
          </cell>
          <cell r="H254" t="str">
            <v/>
          </cell>
          <cell r="I254" t="str">
            <v>KYu87111374</v>
          </cell>
          <cell r="J254" t="str">
            <v>407</v>
          </cell>
          <cell r="K254" t="str">
            <v>M1501</v>
          </cell>
          <cell r="L254" t="str">
            <v>OvT from GT</v>
          </cell>
        </row>
        <row r="255">
          <cell r="B255" t="str">
            <v>1355</v>
          </cell>
          <cell r="C255" t="str">
            <v>Khurelbaatar</v>
          </cell>
          <cell r="D255" t="str">
            <v>Azjargal</v>
          </cell>
          <cell r="E255" t="str">
            <v>KHAN BANK</v>
          </cell>
          <cell r="F255" t="str">
            <v>5589041553</v>
          </cell>
          <cell r="G255" t="str">
            <v/>
          </cell>
          <cell r="H255" t="str">
            <v/>
          </cell>
          <cell r="I255" t="str">
            <v>EI86092011</v>
          </cell>
          <cell r="J255" t="str">
            <v>348</v>
          </cell>
          <cell r="K255" t="str">
            <v>M1400</v>
          </cell>
          <cell r="L255" t="str">
            <v>OvT from GT</v>
          </cell>
        </row>
        <row r="256">
          <cell r="B256" t="str">
            <v>1335</v>
          </cell>
          <cell r="C256" t="str">
            <v>Mashbat</v>
          </cell>
          <cell r="D256" t="str">
            <v>Arvinzun</v>
          </cell>
          <cell r="E256" t="str">
            <v>KHAN BANK</v>
          </cell>
          <cell r="F256" t="str">
            <v>5006240236</v>
          </cell>
          <cell r="G256" t="str">
            <v/>
          </cell>
          <cell r="H256" t="str">
            <v/>
          </cell>
          <cell r="I256" t="str">
            <v>ShT63090900</v>
          </cell>
          <cell r="J256" t="str">
            <v>398</v>
          </cell>
          <cell r="K256" t="str">
            <v>A0161</v>
          </cell>
          <cell r="L256" t="str">
            <v>UB Employee</v>
          </cell>
        </row>
        <row r="257">
          <cell r="B257" t="str">
            <v>1352</v>
          </cell>
          <cell r="C257" t="str">
            <v xml:space="preserve">Ganbold </v>
          </cell>
          <cell r="D257" t="str">
            <v>Arnaabaatar</v>
          </cell>
          <cell r="E257" t="str">
            <v>KHAN BANK</v>
          </cell>
          <cell r="F257" t="str">
            <v>5031284047</v>
          </cell>
          <cell r="G257" t="str">
            <v/>
          </cell>
          <cell r="H257" t="str">
            <v/>
          </cell>
          <cell r="I257" t="str">
            <v>DV85031130</v>
          </cell>
          <cell r="J257" t="str">
            <v>418</v>
          </cell>
          <cell r="K257" t="str">
            <v>M1251</v>
          </cell>
          <cell r="L257" t="str">
            <v>OvT from UB</v>
          </cell>
        </row>
        <row r="258">
          <cell r="B258" t="str">
            <v>1258</v>
          </cell>
          <cell r="C258" t="str">
            <v>Dashdorj</v>
          </cell>
          <cell r="D258" t="str">
            <v>Ariunzul</v>
          </cell>
          <cell r="E258" t="str">
            <v>KHAN BANK</v>
          </cell>
          <cell r="F258" t="str">
            <v>5043018025</v>
          </cell>
          <cell r="G258" t="str">
            <v/>
          </cell>
          <cell r="H258" t="str">
            <v/>
          </cell>
          <cell r="I258" t="str">
            <v/>
          </cell>
          <cell r="J258" t="str">
            <v>409</v>
          </cell>
          <cell r="K258" t="str">
            <v>A0100</v>
          </cell>
          <cell r="L258" t="str">
            <v>UB Employee</v>
          </cell>
        </row>
        <row r="259">
          <cell r="B259" t="str">
            <v>1017</v>
          </cell>
          <cell r="C259" t="str">
            <v>Badamkhand</v>
          </cell>
          <cell r="D259" t="str">
            <v>Ariuntsetseg</v>
          </cell>
          <cell r="E259" t="str">
            <v>KHAN BANK</v>
          </cell>
          <cell r="F259" t="str">
            <v>5589028917</v>
          </cell>
          <cell r="G259" t="str">
            <v/>
          </cell>
          <cell r="H259" t="str">
            <v/>
          </cell>
          <cell r="I259" t="str">
            <v>KG87050701</v>
          </cell>
          <cell r="J259" t="str">
            <v>303</v>
          </cell>
          <cell r="K259" t="str">
            <v>M1703</v>
          </cell>
          <cell r="L259" t="str">
            <v>OvT from GT</v>
          </cell>
        </row>
        <row r="260">
          <cell r="B260" t="str">
            <v>1108</v>
          </cell>
          <cell r="C260" t="str">
            <v>Bajiinaa</v>
          </cell>
          <cell r="D260" t="str">
            <v>Ariunbold</v>
          </cell>
          <cell r="E260" t="str">
            <v>KHAN BANK</v>
          </cell>
          <cell r="F260" t="str">
            <v>5007122379</v>
          </cell>
          <cell r="G260" t="str">
            <v/>
          </cell>
          <cell r="H260" t="str">
            <v/>
          </cell>
          <cell r="I260" t="str">
            <v>B37410177</v>
          </cell>
          <cell r="J260" t="str">
            <v>361</v>
          </cell>
          <cell r="K260" t="str">
            <v>M1251</v>
          </cell>
          <cell r="L260" t="str">
            <v>OvT from UB</v>
          </cell>
        </row>
        <row r="261">
          <cell r="B261" t="str">
            <v>1220</v>
          </cell>
          <cell r="C261" t="str">
            <v>Derem</v>
          </cell>
          <cell r="D261" t="str">
            <v>Ariunaa</v>
          </cell>
          <cell r="E261" t="str">
            <v>KHAN BANK</v>
          </cell>
          <cell r="F261" t="str">
            <v>5589045138</v>
          </cell>
          <cell r="G261" t="str">
            <v>Tasran</v>
          </cell>
          <cell r="H261" t="str">
            <v/>
          </cell>
          <cell r="I261" t="str">
            <v>KD71081307</v>
          </cell>
          <cell r="J261" t="str">
            <v>304</v>
          </cell>
          <cell r="K261" t="str">
            <v>M1703</v>
          </cell>
          <cell r="L261" t="str">
            <v>OvT from GT</v>
          </cell>
        </row>
        <row r="262">
          <cell r="B262" t="str">
            <v>1287</v>
          </cell>
          <cell r="C262" t="str">
            <v>Galbadrakh</v>
          </cell>
          <cell r="D262" t="str">
            <v>Ankhbayar</v>
          </cell>
          <cell r="E262" t="str">
            <v>KHAN BANK</v>
          </cell>
          <cell r="F262" t="str">
            <v>5589056047</v>
          </cell>
          <cell r="G262" t="str">
            <v/>
          </cell>
          <cell r="H262" t="str">
            <v/>
          </cell>
          <cell r="I262" t="str">
            <v>KG79041217</v>
          </cell>
          <cell r="J262" t="str">
            <v>363</v>
          </cell>
          <cell r="K262" t="str">
            <v>M1202</v>
          </cell>
          <cell r="L262" t="str">
            <v>OvT from GT</v>
          </cell>
        </row>
        <row r="263">
          <cell r="B263" t="str">
            <v>1169</v>
          </cell>
          <cell r="C263" t="str">
            <v>Jamsran</v>
          </cell>
          <cell r="D263" t="str">
            <v>Amartuvshin</v>
          </cell>
          <cell r="E263" t="str">
            <v>KHAN BANK</v>
          </cell>
          <cell r="F263" t="str">
            <v>5084008915</v>
          </cell>
          <cell r="G263" t="str">
            <v/>
          </cell>
          <cell r="H263" t="str">
            <v/>
          </cell>
          <cell r="I263" t="str">
            <v>TsJ74100613</v>
          </cell>
          <cell r="J263" t="str">
            <v>362</v>
          </cell>
          <cell r="K263" t="str">
            <v>M1400</v>
          </cell>
          <cell r="L263" t="str">
            <v>OvT from UB</v>
          </cell>
        </row>
        <row r="264">
          <cell r="B264" t="str">
            <v>1034</v>
          </cell>
          <cell r="C264" t="str">
            <v>Byambaa</v>
          </cell>
          <cell r="D264" t="str">
            <v>Amarsanaa</v>
          </cell>
          <cell r="E264" t="str">
            <v>TRADE AND DEVELOPMENT BANK</v>
          </cell>
          <cell r="F264" t="str">
            <v>21049901041599</v>
          </cell>
          <cell r="G264" t="str">
            <v/>
          </cell>
          <cell r="H264" t="str">
            <v/>
          </cell>
          <cell r="I264" t="str">
            <v>HN79043011</v>
          </cell>
          <cell r="J264" t="str">
            <v>362</v>
          </cell>
          <cell r="K264" t="str">
            <v>M1202</v>
          </cell>
          <cell r="L264" t="str">
            <v>OvT from UB</v>
          </cell>
        </row>
        <row r="265">
          <cell r="B265" t="str">
            <v>1193</v>
          </cell>
          <cell r="C265" t="str">
            <v>Begzsuren</v>
          </cell>
          <cell r="D265" t="str">
            <v>Amarsaikhan</v>
          </cell>
          <cell r="E265" t="str">
            <v>KHAN BANK</v>
          </cell>
          <cell r="F265" t="str">
            <v>5026472388</v>
          </cell>
          <cell r="G265" t="str">
            <v/>
          </cell>
          <cell r="H265" t="str">
            <v/>
          </cell>
          <cell r="I265" t="str">
            <v>XZ64011971</v>
          </cell>
          <cell r="J265" t="str">
            <v>361</v>
          </cell>
          <cell r="K265" t="str">
            <v>M1153</v>
          </cell>
          <cell r="L265" t="str">
            <v>OvT from UB</v>
          </cell>
        </row>
        <row r="266">
          <cell r="B266" t="str">
            <v>1168</v>
          </cell>
          <cell r="C266" t="str">
            <v>Juragat</v>
          </cell>
          <cell r="D266" t="str">
            <v>Amanbol</v>
          </cell>
          <cell r="E266" t="str">
            <v>KHAN BANK</v>
          </cell>
          <cell r="F266" t="str">
            <v>5047189473</v>
          </cell>
          <cell r="G266" t="str">
            <v/>
          </cell>
          <cell r="H266" t="str">
            <v/>
          </cell>
          <cell r="I266" t="str">
            <v>TYA80110911</v>
          </cell>
          <cell r="J266" t="str">
            <v>362</v>
          </cell>
          <cell r="K266" t="str">
            <v>M1202</v>
          </cell>
          <cell r="L266" t="str">
            <v>OvT from UB</v>
          </cell>
        </row>
        <row r="267">
          <cell r="B267" t="str">
            <v>1135</v>
          </cell>
          <cell r="C267" t="str">
            <v>Myanganbayar</v>
          </cell>
          <cell r="D267" t="str">
            <v>Altantulga</v>
          </cell>
          <cell r="E267" t="str">
            <v>KHAN BANK</v>
          </cell>
          <cell r="F267" t="str">
            <v>5043007613</v>
          </cell>
          <cell r="G267" t="str">
            <v/>
          </cell>
          <cell r="H267" t="str">
            <v/>
          </cell>
          <cell r="I267" t="str">
            <v>ChH79102211</v>
          </cell>
          <cell r="J267" t="str">
            <v>363</v>
          </cell>
          <cell r="K267" t="str">
            <v>M1202</v>
          </cell>
          <cell r="L267" t="str">
            <v>OvT from UB</v>
          </cell>
        </row>
        <row r="268">
          <cell r="B268" t="str">
            <v>1110</v>
          </cell>
          <cell r="C268" t="str">
            <v>Chimiddorj</v>
          </cell>
          <cell r="D268" t="str">
            <v>Altankhuyag</v>
          </cell>
          <cell r="E268" t="str">
            <v>KHAN BANK</v>
          </cell>
          <cell r="F268" t="str">
            <v>5023065193</v>
          </cell>
          <cell r="G268" t="str">
            <v/>
          </cell>
          <cell r="H268" t="str">
            <v/>
          </cell>
          <cell r="I268" t="str">
            <v>HO69052070</v>
          </cell>
          <cell r="J268" t="str">
            <v>382</v>
          </cell>
          <cell r="K268" t="str">
            <v>A0131</v>
          </cell>
          <cell r="L268" t="str">
            <v>OvT from UB</v>
          </cell>
        </row>
        <row r="269">
          <cell r="B269" t="str">
            <v>1349</v>
          </cell>
          <cell r="C269" t="str">
            <v xml:space="preserve">Dansranjav </v>
          </cell>
          <cell r="D269" t="str">
            <v>Altangerel</v>
          </cell>
          <cell r="E269" t="str">
            <v>KHAN BANK</v>
          </cell>
          <cell r="F269" t="str">
            <v>5076124444</v>
          </cell>
          <cell r="G269" t="str">
            <v/>
          </cell>
          <cell r="H269" t="str">
            <v/>
          </cell>
          <cell r="I269" t="str">
            <v>IL68100517</v>
          </cell>
          <cell r="J269" t="str">
            <v>363</v>
          </cell>
          <cell r="K269" t="str">
            <v>M1251</v>
          </cell>
          <cell r="L269" t="str">
            <v>OvT from UB</v>
          </cell>
        </row>
        <row r="270">
          <cell r="B270" t="str">
            <v>1284</v>
          </cell>
          <cell r="C270" t="str">
            <v>Baldan</v>
          </cell>
          <cell r="D270" t="str">
            <v>Achit</v>
          </cell>
          <cell r="E270" t="str">
            <v>KHAN BANK</v>
          </cell>
          <cell r="F270" t="str">
            <v>5601002851</v>
          </cell>
          <cell r="G270" t="str">
            <v/>
          </cell>
          <cell r="H270" t="str">
            <v/>
          </cell>
          <cell r="I270" t="str">
            <v>HK80091476</v>
          </cell>
          <cell r="J270" t="str">
            <v>396</v>
          </cell>
          <cell r="K270" t="str">
            <v>M1703</v>
          </cell>
          <cell r="L270" t="str">
            <v>OvT from UB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TE"/>
      <sheetName val="CC ISS4100 Labour Costs"/>
      <sheetName val="CC ISS4110 Labour Costs"/>
      <sheetName val="CC ISS4210 Labour Costs"/>
      <sheetName val="CC ISS4220 Labour Costs"/>
      <sheetName val="CC ISS4270 Labour Costs"/>
      <sheetName val="CC ISS4150 Labour Costs"/>
      <sheetName val="CC ISS4230 Labour Costs"/>
      <sheetName val="CC ISS4300 Office Costs"/>
      <sheetName val="CC ISS4320 Office Costs"/>
      <sheetName val="CC ISS4330 Office Costs"/>
      <sheetName val="CC ISS4340 Office Costs"/>
      <sheetName val="Sustaining Capital"/>
      <sheetName val="Balance Check"/>
      <sheetName val="Reference"/>
      <sheetName val="Cost Centres"/>
      <sheetName val="Cost Elements"/>
      <sheetName val="SAP Check"/>
      <sheetName val="SAP CC Primary"/>
      <sheetName val="SAP WBS Activities"/>
      <sheetName val="SAP WBS Prim Costs"/>
      <sheetName val="SAP WBS Recoveries"/>
      <sheetName val="Comparison Reports"/>
      <sheetName val="Plan Reports"/>
      <sheetName val="WaterFall Services"/>
      <sheetName val="Service Summary"/>
      <sheetName val="Services Costs"/>
      <sheetName val="Services Shared Costs"/>
      <sheetName val="Services ADC Costs"/>
      <sheetName val="Waterfall Projects"/>
      <sheetName val="Projects Summary"/>
      <sheetName val="Projects Costs"/>
      <sheetName val="Actions"/>
      <sheetName val="Service Catalogue"/>
      <sheetName val="Project Catalog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Service</v>
          </cell>
          <cell r="C2" t="str">
            <v>WBS Element</v>
          </cell>
          <cell r="D2" t="str">
            <v>Funding Type</v>
          </cell>
          <cell r="E2" t="str">
            <v>Subteam</v>
          </cell>
          <cell r="F2" t="str">
            <v>Cost Manager</v>
          </cell>
        </row>
        <row r="3">
          <cell r="B3" t="str">
            <v>Rionet Phase 1</v>
          </cell>
          <cell r="C3" t="str">
            <v>b/127.1</v>
          </cell>
          <cell r="D3" t="str">
            <v>RioNet</v>
          </cell>
          <cell r="E3" t="str">
            <v>Commercial</v>
          </cell>
          <cell r="F3" t="str">
            <v>Anthony Lewis</v>
          </cell>
        </row>
        <row r="4">
          <cell r="B4" t="str">
            <v>Rionet Phase 2</v>
          </cell>
          <cell r="C4" t="str">
            <v>b/127.2</v>
          </cell>
          <cell r="D4" t="str">
            <v>RioNet</v>
          </cell>
          <cell r="E4" t="str">
            <v>Commercial</v>
          </cell>
          <cell r="F4" t="str">
            <v>Anthony Lewis</v>
          </cell>
        </row>
        <row r="5">
          <cell r="B5" t="str">
            <v>Equant CSM</v>
          </cell>
          <cell r="C5" t="str">
            <v>b/127.3</v>
          </cell>
          <cell r="D5" t="str">
            <v>RioNet</v>
          </cell>
          <cell r="E5" t="str">
            <v>Commercial</v>
          </cell>
          <cell r="F5" t="str">
            <v>Anthony Lewis</v>
          </cell>
        </row>
        <row r="6">
          <cell r="B6" t="str">
            <v>Active Directory</v>
          </cell>
          <cell r="C6" t="str">
            <v>b/128.1</v>
          </cell>
          <cell r="D6" t="str">
            <v>Base</v>
          </cell>
          <cell r="E6" t="str">
            <v>Service Delivery</v>
          </cell>
          <cell r="F6" t="str">
            <v>Cathy Moore</v>
          </cell>
        </row>
        <row r="7">
          <cell r="B7" t="str">
            <v>CMDB</v>
          </cell>
          <cell r="C7" t="str">
            <v>b/128.2</v>
          </cell>
          <cell r="D7" t="str">
            <v>Base</v>
          </cell>
          <cell r="E7" t="str">
            <v>Service Delivery</v>
          </cell>
          <cell r="F7" t="str">
            <v>Cathy Moore</v>
          </cell>
        </row>
        <row r="8">
          <cell r="B8" t="str">
            <v>Directory Services/External DNS</v>
          </cell>
          <cell r="C8" t="str">
            <v>b/128.3</v>
          </cell>
          <cell r="D8" t="str">
            <v>Base</v>
          </cell>
          <cell r="E8" t="str">
            <v>Service Delivery</v>
          </cell>
          <cell r="F8" t="str">
            <v>Cathy Moore</v>
          </cell>
        </row>
        <row r="9">
          <cell r="B9" t="str">
            <v>Global Messaging</v>
          </cell>
          <cell r="C9" t="str">
            <v>b/128.5</v>
          </cell>
          <cell r="D9" t="str">
            <v>Base</v>
          </cell>
          <cell r="E9" t="str">
            <v>Service Delivery</v>
          </cell>
          <cell r="F9" t="str">
            <v>Cathy Moore</v>
          </cell>
        </row>
        <row r="10">
          <cell r="B10" t="str">
            <v>WAN Services</v>
          </cell>
          <cell r="C10" t="str">
            <v>b/128.6</v>
          </cell>
          <cell r="D10" t="str">
            <v>Base</v>
          </cell>
          <cell r="E10" t="str">
            <v>Service Delivery</v>
          </cell>
          <cell r="F10" t="str">
            <v>Cathy Moore</v>
          </cell>
        </row>
        <row r="11">
          <cell r="B11" t="str">
            <v>WAN Services/Extranet</v>
          </cell>
          <cell r="C11" t="str">
            <v>b/128.7</v>
          </cell>
          <cell r="D11" t="str">
            <v>Base</v>
          </cell>
          <cell r="E11" t="str">
            <v>Service Delivery</v>
          </cell>
          <cell r="F11" t="str">
            <v>Cathy Moore</v>
          </cell>
        </row>
        <row r="12">
          <cell r="B12" t="str">
            <v>SOE Packaging Core</v>
          </cell>
          <cell r="C12" t="str">
            <v>b/128.8</v>
          </cell>
          <cell r="D12" t="str">
            <v>Base</v>
          </cell>
          <cell r="E12" t="str">
            <v>Service Delivery</v>
          </cell>
          <cell r="F12" t="str">
            <v>Cathy Moore</v>
          </cell>
        </row>
        <row r="13">
          <cell r="B13" t="str">
            <v>Enterprise Portal (Base Plumtree)</v>
          </cell>
          <cell r="C13" t="str">
            <v>b/130.1.1</v>
          </cell>
          <cell r="D13" t="str">
            <v>Base</v>
          </cell>
          <cell r="E13" t="str">
            <v>Service Delivery</v>
          </cell>
          <cell r="F13" t="str">
            <v>Cathy Moore</v>
          </cell>
        </row>
        <row r="14">
          <cell r="B14" t="str">
            <v>Enterprise Portal (Corp Plumtree)</v>
          </cell>
          <cell r="C14" t="str">
            <v>b/130.1.2</v>
          </cell>
          <cell r="D14" t="str">
            <v>Corporate</v>
          </cell>
          <cell r="E14" t="str">
            <v>Service Delivery</v>
          </cell>
          <cell r="F14" t="str">
            <v>Cathy Moore</v>
          </cell>
        </row>
        <row r="15">
          <cell r="B15" t="str">
            <v>Collaborative Forums</v>
          </cell>
          <cell r="C15" t="str">
            <v>b/130.2</v>
          </cell>
          <cell r="D15" t="str">
            <v>Base</v>
          </cell>
          <cell r="E15" t="str">
            <v>Service Delivery</v>
          </cell>
          <cell r="F15" t="str">
            <v>Cathy Moore</v>
          </cell>
        </row>
        <row r="16">
          <cell r="B16" t="str">
            <v>Anti-Virus</v>
          </cell>
          <cell r="C16" t="str">
            <v>b/131.1</v>
          </cell>
          <cell r="D16" t="str">
            <v>Base</v>
          </cell>
          <cell r="E16" t="str">
            <v>Service Delivery</v>
          </cell>
          <cell r="F16" t="str">
            <v>Cathy Moore</v>
          </cell>
        </row>
        <row r="17">
          <cell r="B17" t="str">
            <v>Security Response</v>
          </cell>
          <cell r="C17" t="str">
            <v>b/131.2</v>
          </cell>
          <cell r="D17" t="str">
            <v>Base</v>
          </cell>
          <cell r="E17" t="str">
            <v>Service Delivery</v>
          </cell>
          <cell r="F17" t="str">
            <v>Cathy Moore</v>
          </cell>
        </row>
        <row r="18">
          <cell r="B18" t="str">
            <v>Desktop SOE</v>
          </cell>
          <cell r="C18" t="str">
            <v>b/128.4</v>
          </cell>
          <cell r="D18" t="str">
            <v>Base</v>
          </cell>
          <cell r="E18" t="str">
            <v>Service Delivery</v>
          </cell>
          <cell r="F18" t="str">
            <v>Cathy Moore</v>
          </cell>
        </row>
        <row r="19">
          <cell r="B19" t="str">
            <v>Global Vendor Manager</v>
          </cell>
          <cell r="C19" t="str">
            <v>b/129.1</v>
          </cell>
          <cell r="D19" t="str">
            <v>Base</v>
          </cell>
          <cell r="E19" t="str">
            <v>Commercial</v>
          </cell>
          <cell r="F19" t="str">
            <v>Anthony Lewis</v>
          </cell>
        </row>
        <row r="20">
          <cell r="B20" t="str">
            <v>Hyperion</v>
          </cell>
          <cell r="C20" t="str">
            <v>b/132.2</v>
          </cell>
          <cell r="D20" t="str">
            <v>Corporate</v>
          </cell>
          <cell r="E20" t="str">
            <v>Service Delivery</v>
          </cell>
          <cell r="F20" t="str">
            <v>Cathy Moore</v>
          </cell>
        </row>
        <row r="21">
          <cell r="B21" t="str">
            <v>Simulation Lab</v>
          </cell>
          <cell r="C21" t="str">
            <v>b/132.3</v>
          </cell>
          <cell r="D21" t="str">
            <v>Corporate</v>
          </cell>
          <cell r="E21" t="str">
            <v>Service Delivery</v>
          </cell>
          <cell r="F21" t="str">
            <v>Cathy Moore</v>
          </cell>
        </row>
        <row r="22">
          <cell r="B22" t="str">
            <v>Project Centre</v>
          </cell>
          <cell r="C22" t="str">
            <v>b/134.8</v>
          </cell>
          <cell r="D22" t="str">
            <v>Corporate</v>
          </cell>
          <cell r="E22" t="str">
            <v>Service Delivery</v>
          </cell>
          <cell r="F22" t="str">
            <v>Cathy Moore</v>
          </cell>
        </row>
        <row r="23">
          <cell r="B23" t="str">
            <v>Ultimate Survey</v>
          </cell>
          <cell r="C23" t="str">
            <v>b/134.12</v>
          </cell>
          <cell r="D23" t="str">
            <v>Corporate</v>
          </cell>
          <cell r="E23" t="str">
            <v>Service Delivery</v>
          </cell>
          <cell r="F23" t="str">
            <v>Cathy Moore</v>
          </cell>
        </row>
        <row r="24">
          <cell r="B24" t="str">
            <v>Australia Pacific Tax System</v>
          </cell>
          <cell r="C24" t="str">
            <v>b/134.1</v>
          </cell>
          <cell r="D24" t="str">
            <v>Optional</v>
          </cell>
          <cell r="E24" t="str">
            <v>Service Delivery</v>
          </cell>
          <cell r="F24" t="str">
            <v>Cathy Moore</v>
          </cell>
        </row>
        <row r="25">
          <cell r="B25" t="str">
            <v>Australian Internet Services</v>
          </cell>
          <cell r="C25" t="str">
            <v>b/133.1.1</v>
          </cell>
          <cell r="D25" t="str">
            <v>Optional</v>
          </cell>
          <cell r="E25" t="str">
            <v>Service Delivery</v>
          </cell>
          <cell r="F25" t="str">
            <v>Cathy Moore</v>
          </cell>
        </row>
        <row r="26">
          <cell r="B26" t="str">
            <v>Blackberry</v>
          </cell>
          <cell r="C26" t="str">
            <v>b/134.2</v>
          </cell>
          <cell r="D26" t="str">
            <v>Optional</v>
          </cell>
          <cell r="E26" t="str">
            <v>Service Delivery</v>
          </cell>
          <cell r="F26" t="str">
            <v>Cathy Moore</v>
          </cell>
        </row>
        <row r="27">
          <cell r="B27" t="str">
            <v>Branch Office iVPN</v>
          </cell>
          <cell r="C27" t="str">
            <v>b/134.3</v>
          </cell>
          <cell r="D27" t="str">
            <v>Optional</v>
          </cell>
          <cell r="E27" t="str">
            <v>Service Delivery</v>
          </cell>
          <cell r="F27" t="str">
            <v>Cathy Moore</v>
          </cell>
        </row>
        <row r="28">
          <cell r="B28" t="str">
            <v>RTP/XML Messaging</v>
          </cell>
          <cell r="C28" t="str">
            <v>b/134.4</v>
          </cell>
          <cell r="D28" t="str">
            <v>Optional</v>
          </cell>
          <cell r="E28" t="str">
            <v>Service Delivery</v>
          </cell>
          <cell r="F28" t="str">
            <v>Cathy Moore</v>
          </cell>
        </row>
        <row r="29">
          <cell r="B29" t="str">
            <v>Firewall Management</v>
          </cell>
          <cell r="C29" t="str">
            <v>b/134.5</v>
          </cell>
          <cell r="D29" t="str">
            <v>Optional</v>
          </cell>
          <cell r="E29" t="str">
            <v>Service Delivery</v>
          </cell>
          <cell r="F29" t="str">
            <v>Cathy Moore</v>
          </cell>
        </row>
        <row r="30">
          <cell r="B30" t="str">
            <v>Intellink</v>
          </cell>
          <cell r="C30" t="str">
            <v>b/134.6</v>
          </cell>
          <cell r="D30" t="str">
            <v>Optional</v>
          </cell>
          <cell r="E30" t="str">
            <v>Service Delivery</v>
          </cell>
          <cell r="F30" t="str">
            <v>Cathy Moore</v>
          </cell>
        </row>
        <row r="31">
          <cell r="B31" t="str">
            <v>S&amp;E Survey</v>
          </cell>
          <cell r="C31" t="str">
            <v>b/134.9</v>
          </cell>
          <cell r="D31" t="str">
            <v>Optional</v>
          </cell>
          <cell r="E31" t="str">
            <v>Service Delivery</v>
          </cell>
          <cell r="F31" t="str">
            <v>Cathy Moore</v>
          </cell>
        </row>
        <row r="32">
          <cell r="B32" t="str">
            <v>SOE Packaging for BUs</v>
          </cell>
          <cell r="C32" t="str">
            <v>b/134.10</v>
          </cell>
          <cell r="D32" t="str">
            <v>Optional</v>
          </cell>
          <cell r="E32" t="str">
            <v>Service Delivery</v>
          </cell>
          <cell r="F32" t="str">
            <v>Cathy Moore</v>
          </cell>
        </row>
        <row r="33">
          <cell r="B33" t="str">
            <v>SRAS</v>
          </cell>
          <cell r="C33" t="str">
            <v>b/134.11</v>
          </cell>
          <cell r="D33" t="str">
            <v>Optional</v>
          </cell>
          <cell r="E33" t="str">
            <v>Service Delivery</v>
          </cell>
          <cell r="F33" t="str">
            <v>Cathy Moore</v>
          </cell>
        </row>
        <row r="34">
          <cell r="B34" t="str">
            <v>CAL SAP</v>
          </cell>
          <cell r="C34" t="str">
            <v>b/134.13</v>
          </cell>
          <cell r="D34" t="str">
            <v>Optional</v>
          </cell>
          <cell r="E34" t="str">
            <v>Service Delivery</v>
          </cell>
          <cell r="F34" t="str">
            <v>Cathy Moore</v>
          </cell>
        </row>
        <row r="35">
          <cell r="B35" t="str">
            <v>RTSBS SAP</v>
          </cell>
          <cell r="C35" t="str">
            <v>b/134.14</v>
          </cell>
          <cell r="D35" t="str">
            <v>Optional</v>
          </cell>
          <cell r="E35" t="str">
            <v>Service Delivery</v>
          </cell>
          <cell r="F35" t="str">
            <v>Cathy Moore</v>
          </cell>
        </row>
        <row r="36">
          <cell r="B36" t="str">
            <v>RTCA SAP</v>
          </cell>
          <cell r="C36" t="str">
            <v>b/134.15</v>
          </cell>
          <cell r="D36" t="str">
            <v>Optional</v>
          </cell>
          <cell r="E36" t="str">
            <v>Service Delivery</v>
          </cell>
          <cell r="F36" t="str">
            <v>Cathy Moore</v>
          </cell>
        </row>
        <row r="37">
          <cell r="B37" t="str">
            <v>Documentum</v>
          </cell>
          <cell r="C37" t="str">
            <v>b/134.16</v>
          </cell>
          <cell r="D37" t="str">
            <v>Optional</v>
          </cell>
          <cell r="E37" t="str">
            <v>Service Delivery</v>
          </cell>
          <cell r="F37" t="str">
            <v>Cathy Moore</v>
          </cell>
        </row>
        <row r="38">
          <cell r="B38" t="str">
            <v>Exchange Mailbox Hosting</v>
          </cell>
          <cell r="C38" t="str">
            <v>b/134.20</v>
          </cell>
          <cell r="D38" t="str">
            <v>Optional</v>
          </cell>
          <cell r="E38" t="str">
            <v>Service Delivery</v>
          </cell>
          <cell r="F38" t="str">
            <v>Cathy Moore</v>
          </cell>
        </row>
        <row r="39">
          <cell r="B39" t="str">
            <v>Webex</v>
          </cell>
          <cell r="C39" t="str">
            <v>b/142.5</v>
          </cell>
          <cell r="D39" t="str">
            <v>Optional</v>
          </cell>
          <cell r="E39" t="str">
            <v>Service Delivery</v>
          </cell>
          <cell r="F39" t="str">
            <v>Cathy Moore</v>
          </cell>
        </row>
        <row r="40">
          <cell r="B40" t="str">
            <v>MS EA</v>
          </cell>
          <cell r="C40" t="str">
            <v>b/133.3</v>
          </cell>
          <cell r="D40" t="str">
            <v>Optional</v>
          </cell>
          <cell r="E40" t="str">
            <v>Commercial</v>
          </cell>
          <cell r="F40" t="str">
            <v>Anthony Lewis</v>
          </cell>
        </row>
        <row r="41">
          <cell r="B41" t="str">
            <v>Gartner</v>
          </cell>
          <cell r="C41" t="str">
            <v>b/133.6</v>
          </cell>
          <cell r="D41" t="str">
            <v>Optional</v>
          </cell>
          <cell r="E41" t="str">
            <v>Commercial</v>
          </cell>
          <cell r="F41" t="str">
            <v>Anthony Lewis</v>
          </cell>
        </row>
        <row r="42">
          <cell r="B42" t="str">
            <v>ADC Telecoms</v>
          </cell>
          <cell r="C42" t="str">
            <v>b/133.5</v>
          </cell>
          <cell r="D42" t="str">
            <v>Optional</v>
          </cell>
          <cell r="E42" t="str">
            <v>Commercial</v>
          </cell>
          <cell r="F42" t="str">
            <v>Anthony Lewis</v>
          </cell>
        </row>
        <row r="43">
          <cell r="B43" t="str">
            <v>Oracle Maintenance</v>
          </cell>
          <cell r="C43" t="str">
            <v>b/133.2</v>
          </cell>
          <cell r="D43" t="str">
            <v>Optional</v>
          </cell>
          <cell r="E43" t="str">
            <v>Commercial</v>
          </cell>
          <cell r="F43" t="str">
            <v>Anthony Lewis</v>
          </cell>
        </row>
        <row r="44">
          <cell r="B44" t="str">
            <v>OneERP</v>
          </cell>
          <cell r="C44" t="str">
            <v>b/209.1</v>
          </cell>
          <cell r="D44" t="str">
            <v>OneERP</v>
          </cell>
          <cell r="E44" t="str">
            <v>Service Delivery</v>
          </cell>
          <cell r="F44" t="str">
            <v>Cathy Moore</v>
          </cell>
        </row>
        <row r="45">
          <cell r="B45" t="str">
            <v>OneERP SOE</v>
          </cell>
          <cell r="C45" t="str">
            <v>b/128.8</v>
          </cell>
          <cell r="D45" t="str">
            <v>OneERP Base</v>
          </cell>
          <cell r="E45" t="str">
            <v>Service Delivery</v>
          </cell>
          <cell r="F45" t="str">
            <v>Cathy Moore</v>
          </cell>
        </row>
        <row r="46">
          <cell r="B46" t="str">
            <v>OneERP WAN</v>
          </cell>
          <cell r="C46" t="str">
            <v>b/128.6</v>
          </cell>
          <cell r="D46" t="str">
            <v>OneERP Base</v>
          </cell>
          <cell r="E46" t="str">
            <v>Service Delivery</v>
          </cell>
          <cell r="F46" t="str">
            <v>Cathy Moore</v>
          </cell>
        </row>
        <row r="47">
          <cell r="B47" t="str">
            <v>OneERP Active Directory</v>
          </cell>
          <cell r="C47" t="str">
            <v>b/128.1</v>
          </cell>
          <cell r="D47" t="str">
            <v>OneERP Base</v>
          </cell>
          <cell r="E47" t="str">
            <v>Service Delivery</v>
          </cell>
          <cell r="F47" t="str">
            <v>Cathy Moore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Service-Projects Catalogue"/>
      <sheetName val="Customers-BUs"/>
      <sheetName val="Check"/>
      <sheetName val="Product"/>
      <sheetName val="Parameters"/>
      <sheetName val="IST Base Recoveries"/>
      <sheetName val="Q1 Invoices"/>
      <sheetName val="Q2 Invoices"/>
      <sheetName val="Q3 Invoices"/>
      <sheetName val="Q4 Invoices"/>
      <sheetName val="January Accruals"/>
      <sheetName val="February Accruals"/>
      <sheetName val="April Accruals"/>
      <sheetName val="May Accruals"/>
      <sheetName val="July Accruals"/>
      <sheetName val="August Accruals"/>
      <sheetName val="October Accruals"/>
      <sheetName val="November Accruals"/>
      <sheetName val="Reference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Service</v>
          </cell>
          <cell r="B2" t="str">
            <v>CITS</v>
          </cell>
          <cell r="D2">
            <v>0.74099999999999999</v>
          </cell>
        </row>
        <row r="3">
          <cell r="A3" t="str">
            <v>Project</v>
          </cell>
          <cell r="B3" t="str">
            <v>CSG</v>
          </cell>
        </row>
        <row r="4">
          <cell r="B4" t="str">
            <v>S&amp;C</v>
          </cell>
        </row>
        <row r="5">
          <cell r="B5" t="str">
            <v>CBA</v>
          </cell>
        </row>
        <row r="6">
          <cell r="B6" t="str">
            <v>BSG</v>
          </cell>
        </row>
        <row r="7">
          <cell r="B7" t="str">
            <v>ABS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1"/>
      <sheetName val="Exchange rates"/>
    </sheetNames>
    <sheetDataSet>
      <sheetData sheetId="0" refreshError="1"/>
      <sheetData sheetId="1" refreshError="1">
        <row r="2">
          <cell r="A2" t="str">
            <v>AUD</v>
          </cell>
          <cell r="B2">
            <v>1</v>
          </cell>
        </row>
        <row r="3">
          <cell r="A3" t="str">
            <v>GBP</v>
          </cell>
          <cell r="B3">
            <v>0.4</v>
          </cell>
        </row>
        <row r="4">
          <cell r="A4" t="str">
            <v>USD</v>
          </cell>
          <cell r="B4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ustomer Details"/>
      <sheetName val="Service Details"/>
      <sheetName val="List of services"/>
      <sheetName val="Vendors"/>
      <sheetName val="Customer master list 2005"/>
    </sheetNames>
    <definedNames>
      <definedName name="services" refersTo="='List of services'!$A$3:$A$32"/>
    </definedNames>
    <sheetDataSet>
      <sheetData sheetId="0"/>
      <sheetData sheetId="1" refreshError="1">
        <row r="3">
          <cell r="A3" t="str">
            <v>External Customer Name</v>
          </cell>
        </row>
        <row r="4">
          <cell r="A4" t="str">
            <v>Anglesey Aluminum</v>
          </cell>
        </row>
        <row r="5">
          <cell r="A5" t="str">
            <v>Argyle Diamonds</v>
          </cell>
        </row>
        <row r="6">
          <cell r="A6" t="str">
            <v>Asset Utilisation</v>
          </cell>
        </row>
        <row r="7">
          <cell r="A7" t="str">
            <v>AST Pretoria</v>
          </cell>
        </row>
        <row r="8">
          <cell r="A8" t="str">
            <v>Australian Data Centre, Central Park</v>
          </cell>
        </row>
        <row r="9">
          <cell r="A9" t="str">
            <v>Australian Data Centre, West Perth</v>
          </cell>
        </row>
        <row r="10">
          <cell r="A10" t="str">
            <v>Borax Argentina SA</v>
          </cell>
        </row>
        <row r="11">
          <cell r="A11" t="str">
            <v>Borax Asia</v>
          </cell>
        </row>
        <row r="12">
          <cell r="A12" t="str">
            <v>Borax Brazil</v>
          </cell>
        </row>
        <row r="13">
          <cell r="A13" t="str">
            <v>Borax Europe Limited</v>
          </cell>
        </row>
        <row r="14">
          <cell r="A14" t="str">
            <v>Borax France, Coudekerque</v>
          </cell>
        </row>
        <row r="15">
          <cell r="A15" t="str">
            <v>Borax Germany, Sulbach</v>
          </cell>
        </row>
        <row r="16">
          <cell r="A16" t="str">
            <v>Borax, Netherlands, Rotterdam</v>
          </cell>
        </row>
        <row r="17">
          <cell r="A17" t="str">
            <v>Borax, Sacramento</v>
          </cell>
        </row>
        <row r="18">
          <cell r="A18" t="str">
            <v>Borax Spain, Nules</v>
          </cell>
        </row>
        <row r="19">
          <cell r="A19" t="str">
            <v>Borax Stockley Park, UK</v>
          </cell>
        </row>
        <row r="20">
          <cell r="A20" t="str">
            <v>Borax USA</v>
          </cell>
        </row>
        <row r="21">
          <cell r="A21" t="str">
            <v>Borax USA, Boron</v>
          </cell>
        </row>
        <row r="22">
          <cell r="A22" t="str">
            <v>Borax USA, Wilmington</v>
          </cell>
        </row>
        <row r="23">
          <cell r="A23" t="str">
            <v>Coal &amp; Allied Industries Limited</v>
          </cell>
        </row>
        <row r="24">
          <cell r="A24" t="str">
            <v>Comalco Aluminium Limited</v>
          </cell>
        </row>
        <row r="25">
          <cell r="A25" t="str">
            <v>Comalco Aluminium Limited - Alumina Refinery</v>
          </cell>
        </row>
        <row r="26">
          <cell r="A26" t="str">
            <v>Comalco Aluminium Limited - Bell Bay</v>
          </cell>
        </row>
        <row r="27">
          <cell r="A27" t="str">
            <v>Comalco Aluminium Limited - Brisbane</v>
          </cell>
        </row>
        <row r="28">
          <cell r="A28" t="str">
            <v>Comalco Aluminium Limited - BSL</v>
          </cell>
        </row>
        <row r="29">
          <cell r="A29" t="str">
            <v>Comalco Aluminium Limited - NZAS</v>
          </cell>
        </row>
        <row r="30">
          <cell r="A30" t="str">
            <v>Comalco Aluminium Limited - Weipa</v>
          </cell>
        </row>
        <row r="31">
          <cell r="A31" t="str">
            <v>Dampier Salt Limited</v>
          </cell>
        </row>
        <row r="32">
          <cell r="A32" t="str">
            <v>Diavik Diamond Mines Inc.</v>
          </cell>
        </row>
      </sheetData>
      <sheetData sheetId="2" refreshError="1">
        <row r="3">
          <cell r="A3" t="str">
            <v>External Customer Name</v>
          </cell>
        </row>
        <row r="4">
          <cell r="A4" t="str">
            <v>ABS Project</v>
          </cell>
        </row>
        <row r="5">
          <cell r="A5" t="str">
            <v>Anglesey Aluminum</v>
          </cell>
        </row>
        <row r="6">
          <cell r="A6" t="str">
            <v>Anglesey Aluminum</v>
          </cell>
        </row>
        <row r="7">
          <cell r="A7" t="str">
            <v>Anglesey Aluminum</v>
          </cell>
        </row>
        <row r="8">
          <cell r="A8" t="str">
            <v>Anglesey Aluminum</v>
          </cell>
        </row>
        <row r="9">
          <cell r="A9" t="str">
            <v>Anglesey Aluminum</v>
          </cell>
        </row>
        <row r="10">
          <cell r="A10" t="str">
            <v>Argyle Diamonds</v>
          </cell>
        </row>
        <row r="11">
          <cell r="A11" t="str">
            <v>Argyle Diamonds</v>
          </cell>
        </row>
        <row r="12">
          <cell r="A12" t="str">
            <v>Argyle Diamonds</v>
          </cell>
        </row>
        <row r="13">
          <cell r="A13" t="str">
            <v>Argyle Diamonds</v>
          </cell>
        </row>
        <row r="14">
          <cell r="A14" t="str">
            <v>Asset Utilisation</v>
          </cell>
        </row>
        <row r="15">
          <cell r="A15" t="str">
            <v>Asset Utilisation</v>
          </cell>
        </row>
        <row r="16">
          <cell r="A16" t="str">
            <v>Australian Data Centre, Central Park</v>
          </cell>
        </row>
        <row r="17">
          <cell r="A17" t="str">
            <v>Australian Data Centre, Central Park</v>
          </cell>
        </row>
        <row r="18">
          <cell r="A18" t="str">
            <v>Australian Data Centre, West Perth</v>
          </cell>
        </row>
        <row r="19">
          <cell r="A19" t="str">
            <v>Borax Argentina SA</v>
          </cell>
        </row>
        <row r="20">
          <cell r="A20" t="str">
            <v>Borax Asia</v>
          </cell>
        </row>
        <row r="21">
          <cell r="A21" t="str">
            <v>Borax Asia</v>
          </cell>
        </row>
        <row r="22">
          <cell r="A22" t="str">
            <v>Borax Brazil</v>
          </cell>
        </row>
        <row r="23">
          <cell r="A23" t="str">
            <v>Borax Europe Limited</v>
          </cell>
        </row>
        <row r="24">
          <cell r="A24" t="str">
            <v>Borax Europe Limited</v>
          </cell>
        </row>
        <row r="25">
          <cell r="A25" t="str">
            <v>Borax Europe Limited</v>
          </cell>
        </row>
        <row r="26">
          <cell r="A26" t="str">
            <v>Borax Europe Limited</v>
          </cell>
        </row>
        <row r="27">
          <cell r="A27" t="str">
            <v>Borax Europe Limited</v>
          </cell>
        </row>
        <row r="28">
          <cell r="A28" t="str">
            <v>Borax Europe Limited</v>
          </cell>
        </row>
        <row r="29">
          <cell r="A29" t="str">
            <v>Borax France, Coudekerque</v>
          </cell>
        </row>
        <row r="30">
          <cell r="A30" t="str">
            <v>Borax Germany, Sulbach</v>
          </cell>
        </row>
        <row r="31">
          <cell r="A31" t="str">
            <v>Borax Spain, Nules</v>
          </cell>
        </row>
        <row r="32">
          <cell r="A32" t="str">
            <v>Borax Stockley Park, UK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cc.Policy"/>
      <sheetName val="BS"/>
      <sheetName val="IS"/>
      <sheetName val="Equity"/>
      <sheetName val="CF"/>
      <sheetName val="Note 1-2"/>
      <sheetName val="Note 3-4"/>
      <sheetName val="Notes 5-8"/>
      <sheetName val="Note 9"/>
      <sheetName val="Note 10"/>
      <sheetName val="Note 11-14"/>
      <sheetName val="Note 15-16"/>
      <sheetName val="Note 17"/>
      <sheetName val="Note 18"/>
      <sheetName val="Note 19-20"/>
      <sheetName val="Note 21"/>
      <sheetName val="Note 22-24"/>
      <sheetName val="Note 25"/>
    </sheetNames>
    <sheetDataSet>
      <sheetData sheetId="0"/>
      <sheetData sheetId="1"/>
      <sheetData sheetId="2">
        <row r="6">
          <cell r="D6" t="str">
            <v>/төгрөгөөр/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showGridLines="0" tabSelected="1" view="pageBreakPreview" topLeftCell="A12" zoomScale="85" zoomScaleNormal="90" zoomScaleSheetLayoutView="85" workbookViewId="0">
      <selection activeCell="H25" sqref="H25"/>
    </sheetView>
  </sheetViews>
  <sheetFormatPr defaultRowHeight="12.75"/>
  <cols>
    <col min="1" max="3" width="9.140625" style="80"/>
    <col min="4" max="10" width="3.5703125" style="80" customWidth="1"/>
    <col min="11" max="11" width="7.140625" style="80" customWidth="1"/>
    <col min="12" max="12" width="12.140625" style="80" customWidth="1"/>
    <col min="13" max="13" width="10.85546875" style="80" customWidth="1"/>
    <col min="14" max="14" width="9.42578125" style="80" customWidth="1"/>
    <col min="15" max="16384" width="9.140625" style="80"/>
  </cols>
  <sheetData>
    <row r="1" spans="1:14" ht="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20" t="s">
        <v>228</v>
      </c>
      <c r="M1" s="120"/>
      <c r="N1" s="120"/>
    </row>
    <row r="2" spans="1:14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3" t="s">
        <v>229</v>
      </c>
      <c r="M2" s="123"/>
      <c r="N2" s="123"/>
    </row>
    <row r="3" spans="1:14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20" t="s">
        <v>103</v>
      </c>
      <c r="M3" s="120"/>
      <c r="N3" s="120"/>
    </row>
    <row r="4" spans="1:14" ht="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0"/>
      <c r="M4" s="120"/>
      <c r="N4" s="120"/>
    </row>
    <row r="5" spans="1:14" ht="15">
      <c r="L5" s="81"/>
      <c r="M5" s="81"/>
      <c r="N5" s="81"/>
    </row>
    <row r="7" spans="1:14" ht="13.5">
      <c r="A7" s="82" t="s">
        <v>104</v>
      </c>
      <c r="B7" s="2"/>
      <c r="C7" s="2"/>
      <c r="D7" s="4">
        <v>2</v>
      </c>
      <c r="E7" s="4">
        <v>6</v>
      </c>
      <c r="F7" s="4">
        <v>4</v>
      </c>
      <c r="G7" s="4">
        <v>1</v>
      </c>
      <c r="H7" s="4">
        <v>9</v>
      </c>
      <c r="I7" s="4">
        <v>8</v>
      </c>
      <c r="J7" s="4">
        <v>4</v>
      </c>
      <c r="K7" s="2"/>
      <c r="L7" s="121"/>
      <c r="M7" s="121"/>
      <c r="N7" s="121"/>
    </row>
    <row r="9" spans="1:14" ht="15">
      <c r="A9" s="82" t="s">
        <v>105</v>
      </c>
      <c r="B9" s="81"/>
      <c r="C9" s="83" t="s">
        <v>235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ht="1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15">
      <c r="A11" s="82" t="s">
        <v>106</v>
      </c>
      <c r="B11" s="81"/>
      <c r="C11" s="83" t="s">
        <v>235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15">
      <c r="A13" s="82" t="s">
        <v>107</v>
      </c>
      <c r="B13" s="122" t="s">
        <v>236</v>
      </c>
      <c r="C13" s="122"/>
      <c r="D13" s="122"/>
      <c r="E13" s="122"/>
      <c r="F13" s="81"/>
      <c r="G13" s="81"/>
      <c r="H13" s="81"/>
      <c r="I13" s="81"/>
      <c r="J13" s="81"/>
      <c r="K13" s="81" t="s">
        <v>0</v>
      </c>
      <c r="L13" s="83"/>
      <c r="M13" s="83"/>
      <c r="N13" s="83"/>
    </row>
    <row r="14" spans="1:14" ht="1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 ht="15">
      <c r="A15" s="81" t="s">
        <v>108</v>
      </c>
      <c r="B15" s="81"/>
      <c r="C15" s="81"/>
      <c r="D15" s="81" t="s">
        <v>109</v>
      </c>
      <c r="E15" s="81"/>
      <c r="F15" s="81"/>
      <c r="G15" s="79"/>
      <c r="H15" s="79"/>
      <c r="I15" s="81" t="s">
        <v>110</v>
      </c>
      <c r="J15" s="81"/>
      <c r="K15" s="81"/>
      <c r="L15" s="81" t="s">
        <v>111</v>
      </c>
      <c r="M15" s="84">
        <v>100</v>
      </c>
      <c r="N15" s="81" t="s">
        <v>110</v>
      </c>
    </row>
    <row r="16" spans="1:14" ht="1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9" spans="1:14">
      <c r="A19" s="2"/>
      <c r="B19" s="5"/>
      <c r="C19" s="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2"/>
      <c r="B20" s="7"/>
      <c r="C20" s="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/>
      <c r="B21" s="7"/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2"/>
      <c r="B22" s="7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>
      <c r="A23" s="2"/>
      <c r="B23" s="7"/>
      <c r="C23" s="8"/>
      <c r="D23" s="124" t="s">
        <v>237</v>
      </c>
      <c r="E23" s="124"/>
      <c r="F23" s="124"/>
      <c r="G23" s="124"/>
      <c r="H23" s="124"/>
      <c r="I23" s="124"/>
      <c r="J23" s="124"/>
      <c r="K23" s="124"/>
      <c r="L23" s="124"/>
      <c r="M23" s="103" t="s">
        <v>219</v>
      </c>
      <c r="N23" s="2"/>
    </row>
    <row r="24" spans="1:14" ht="21.75" customHeight="1">
      <c r="A24" s="2"/>
      <c r="B24" s="2"/>
      <c r="C24" s="2"/>
      <c r="E24" s="85"/>
      <c r="F24" s="127">
        <v>2023</v>
      </c>
      <c r="G24" s="127"/>
      <c r="H24" s="86" t="s">
        <v>259</v>
      </c>
      <c r="I24" s="2"/>
      <c r="J24" s="2"/>
      <c r="K24" s="2"/>
      <c r="L24" s="2"/>
      <c r="M24" s="2"/>
      <c r="N24" s="2"/>
    </row>
    <row r="25" spans="1:14" ht="27.75" customHeight="1">
      <c r="A25" s="9"/>
      <c r="B25" s="9"/>
      <c r="C25" s="9"/>
      <c r="D25" s="9"/>
      <c r="E25" s="9"/>
      <c r="F25" s="87" t="s">
        <v>112</v>
      </c>
      <c r="G25" s="10"/>
      <c r="H25" s="10"/>
      <c r="I25" s="9"/>
      <c r="J25" s="9"/>
      <c r="K25" s="9"/>
      <c r="L25" s="9"/>
      <c r="M25" s="9"/>
      <c r="N25" s="9"/>
    </row>
    <row r="26" spans="1:14" ht="18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38" spans="1:14" ht="42.75" customHeight="1">
      <c r="A38" s="125" t="s">
        <v>113</v>
      </c>
      <c r="B38" s="125"/>
      <c r="C38" s="125"/>
      <c r="D38" s="125"/>
      <c r="E38" s="125"/>
      <c r="F38" s="125"/>
      <c r="G38" s="125"/>
      <c r="H38" s="126" t="s">
        <v>114</v>
      </c>
      <c r="I38" s="126"/>
      <c r="J38" s="126"/>
      <c r="K38" s="126"/>
      <c r="L38" s="126" t="s">
        <v>115</v>
      </c>
      <c r="M38" s="126"/>
      <c r="N38" s="126"/>
    </row>
    <row r="39" spans="1:14" ht="28.5" customHeight="1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</row>
    <row r="40" spans="1:14" ht="26.25" customHeight="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</row>
    <row r="41" spans="1:14" ht="21.75" customHeight="1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</row>
    <row r="42" spans="1:14" ht="27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</row>
  </sheetData>
  <mergeCells count="23">
    <mergeCell ref="A39:G39"/>
    <mergeCell ref="H39:K39"/>
    <mergeCell ref="L39:N39"/>
    <mergeCell ref="A42:G42"/>
    <mergeCell ref="H42:K42"/>
    <mergeCell ref="L42:N42"/>
    <mergeCell ref="A40:G40"/>
    <mergeCell ref="H40:K40"/>
    <mergeCell ref="L40:N40"/>
    <mergeCell ref="A41:G41"/>
    <mergeCell ref="H41:K41"/>
    <mergeCell ref="L41:N41"/>
    <mergeCell ref="D23:L23"/>
    <mergeCell ref="A38:G38"/>
    <mergeCell ref="H38:K38"/>
    <mergeCell ref="L38:N38"/>
    <mergeCell ref="F24:G24"/>
    <mergeCell ref="L1:N1"/>
    <mergeCell ref="L3:N3"/>
    <mergeCell ref="L4:N4"/>
    <mergeCell ref="L7:N7"/>
    <mergeCell ref="B13:E13"/>
    <mergeCell ref="L2:N2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"/>
  <sheetViews>
    <sheetView showGridLines="0" view="pageBreakPreview" topLeftCell="A13" zoomScaleNormal="85" zoomScaleSheetLayoutView="100" workbookViewId="0">
      <selection activeCell="I42" sqref="I42"/>
    </sheetView>
  </sheetViews>
  <sheetFormatPr defaultRowHeight="12.75"/>
  <cols>
    <col min="1" max="1" width="4.85546875" style="80" customWidth="1"/>
    <col min="2" max="2" width="7.28515625" style="80" customWidth="1"/>
    <col min="3" max="3" width="7.42578125" style="80" customWidth="1"/>
    <col min="4" max="4" width="6.5703125" style="80" customWidth="1"/>
    <col min="5" max="5" width="7.7109375" style="80" customWidth="1"/>
    <col min="6" max="6" width="7.42578125" style="80" customWidth="1"/>
    <col min="7" max="7" width="7.85546875" style="80" customWidth="1"/>
    <col min="8" max="8" width="6.7109375" style="80" customWidth="1"/>
    <col min="9" max="10" width="9.140625" style="80"/>
    <col min="11" max="11" width="11.7109375" style="80" customWidth="1"/>
    <col min="12" max="16384" width="9.140625" style="80"/>
  </cols>
  <sheetData>
    <row r="2" spans="1:10">
      <c r="C2" s="130" t="str">
        <f>Cover!D23</f>
        <v>"Цемент шохой" ТӨХК-ийн</v>
      </c>
      <c r="D2" s="130"/>
      <c r="E2" s="130"/>
      <c r="F2" s="130"/>
      <c r="G2" s="130"/>
      <c r="H2" s="104" t="s">
        <v>233</v>
      </c>
    </row>
    <row r="3" spans="1:10">
      <c r="B3" s="98"/>
      <c r="C3" s="98"/>
      <c r="D3" s="131" t="s">
        <v>258</v>
      </c>
      <c r="E3" s="131"/>
      <c r="F3" s="131"/>
      <c r="G3" s="131"/>
      <c r="H3" s="131"/>
    </row>
    <row r="4" spans="1:10">
      <c r="D4" s="132" t="s">
        <v>257</v>
      </c>
      <c r="E4" s="132"/>
      <c r="F4" s="132"/>
      <c r="G4" s="132"/>
      <c r="H4" s="132"/>
    </row>
    <row r="5" spans="1:10">
      <c r="A5" s="88"/>
    </row>
    <row r="6" spans="1:10">
      <c r="A6" s="88"/>
    </row>
    <row r="7" spans="1:10">
      <c r="C7" s="89">
        <v>2023</v>
      </c>
      <c r="D7" s="90" t="s">
        <v>220</v>
      </c>
      <c r="E7" s="89">
        <v>6</v>
      </c>
      <c r="F7" s="80" t="s">
        <v>116</v>
      </c>
      <c r="G7" s="89">
        <v>30</v>
      </c>
      <c r="H7" s="80" t="s">
        <v>117</v>
      </c>
    </row>
    <row r="8" spans="1:10">
      <c r="A8" s="88"/>
    </row>
    <row r="9" spans="1:10">
      <c r="A9" s="88"/>
    </row>
    <row r="10" spans="1:10" ht="14.25">
      <c r="A10" s="91" t="s">
        <v>118</v>
      </c>
      <c r="B10" s="92"/>
      <c r="C10" s="129" t="s">
        <v>238</v>
      </c>
      <c r="D10" s="129"/>
      <c r="E10" s="129"/>
      <c r="F10" s="129"/>
      <c r="G10" s="129"/>
      <c r="H10" s="129"/>
      <c r="I10" s="92" t="s">
        <v>119</v>
      </c>
      <c r="J10" s="92"/>
    </row>
    <row r="11" spans="1:10">
      <c r="A11" s="129" t="s">
        <v>260</v>
      </c>
      <c r="B11" s="129"/>
      <c r="C11" s="129"/>
      <c r="D11" s="91" t="s">
        <v>261</v>
      </c>
      <c r="E11" s="92"/>
      <c r="F11" s="92"/>
      <c r="G11" s="92"/>
      <c r="H11" s="92"/>
      <c r="I11" s="92"/>
      <c r="J11" s="92"/>
    </row>
    <row r="12" spans="1:10">
      <c r="A12" s="91" t="s">
        <v>221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0">
      <c r="A13" s="91" t="s">
        <v>120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0">
      <c r="A14" s="91" t="s">
        <v>230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0">
      <c r="A15" s="91"/>
      <c r="B15" s="92"/>
      <c r="C15" s="92"/>
      <c r="D15" s="92"/>
      <c r="E15" s="92"/>
      <c r="F15" s="92"/>
      <c r="G15" s="92"/>
      <c r="H15" s="92"/>
      <c r="I15" s="92"/>
      <c r="J15" s="92"/>
    </row>
    <row r="16" spans="1:10">
      <c r="A16" s="93">
        <v>1</v>
      </c>
      <c r="B16" s="92" t="s">
        <v>121</v>
      </c>
      <c r="C16" s="92"/>
      <c r="D16" s="92"/>
      <c r="E16" s="92"/>
      <c r="F16" s="92"/>
      <c r="G16" s="92"/>
      <c r="H16" s="92"/>
      <c r="I16" s="92"/>
      <c r="J16" s="92"/>
    </row>
    <row r="17" spans="1:10">
      <c r="A17" s="92"/>
      <c r="B17" s="91" t="s">
        <v>122</v>
      </c>
      <c r="C17" s="92"/>
      <c r="D17" s="92"/>
      <c r="E17" s="92"/>
      <c r="F17" s="92"/>
      <c r="G17" s="92"/>
      <c r="H17" s="92"/>
      <c r="I17" s="92"/>
      <c r="J17" s="92"/>
    </row>
    <row r="18" spans="1:10">
      <c r="A18" s="92"/>
      <c r="B18" s="92"/>
      <c r="C18" s="92"/>
      <c r="D18" s="92"/>
      <c r="E18" s="92"/>
      <c r="F18" s="92"/>
      <c r="G18" s="92"/>
      <c r="H18" s="92"/>
      <c r="I18" s="92"/>
      <c r="J18" s="92"/>
    </row>
    <row r="19" spans="1:10">
      <c r="A19" s="93">
        <v>2</v>
      </c>
      <c r="B19" s="91" t="s">
        <v>123</v>
      </c>
      <c r="C19" s="92"/>
      <c r="D19" s="92"/>
      <c r="E19" s="92"/>
      <c r="F19" s="92"/>
      <c r="G19" s="92"/>
      <c r="H19" s="92"/>
      <c r="I19" s="92"/>
      <c r="J19" s="92"/>
    </row>
    <row r="20" spans="1:10">
      <c r="A20" s="93"/>
      <c r="B20" s="91"/>
      <c r="C20" s="92"/>
      <c r="D20" s="92"/>
      <c r="E20" s="92"/>
      <c r="F20" s="92"/>
      <c r="G20" s="92"/>
      <c r="H20" s="92"/>
      <c r="I20" s="92"/>
      <c r="J20" s="92"/>
    </row>
    <row r="21" spans="1:10">
      <c r="A21" s="93">
        <v>3</v>
      </c>
      <c r="B21" s="91" t="s">
        <v>124</v>
      </c>
      <c r="C21" s="92"/>
      <c r="D21" s="92"/>
      <c r="E21" s="92"/>
      <c r="F21" s="92"/>
      <c r="G21" s="92"/>
      <c r="H21" s="92"/>
      <c r="I21" s="92"/>
      <c r="J21" s="92"/>
    </row>
    <row r="22" spans="1:10">
      <c r="A22" s="92"/>
      <c r="B22" s="91" t="s">
        <v>125</v>
      </c>
      <c r="C22" s="92"/>
      <c r="D22" s="92"/>
      <c r="E22" s="92"/>
      <c r="F22" s="92"/>
      <c r="G22" s="92"/>
      <c r="H22" s="92"/>
      <c r="I22" s="92"/>
      <c r="J22" s="92"/>
    </row>
    <row r="23" spans="1:10">
      <c r="A23" s="92"/>
      <c r="B23" s="91"/>
      <c r="C23" s="92"/>
      <c r="D23" s="92"/>
      <c r="E23" s="92"/>
      <c r="F23" s="92"/>
      <c r="G23" s="92"/>
      <c r="H23" s="92"/>
      <c r="I23" s="92"/>
      <c r="J23" s="92"/>
    </row>
    <row r="24" spans="1:10">
      <c r="A24" s="93">
        <v>4</v>
      </c>
      <c r="B24" s="91" t="s">
        <v>126</v>
      </c>
      <c r="C24" s="92"/>
      <c r="D24" s="92"/>
      <c r="E24" s="92"/>
      <c r="F24" s="92"/>
      <c r="G24" s="92"/>
      <c r="H24" s="92"/>
      <c r="I24" s="92"/>
      <c r="J24" s="92"/>
    </row>
    <row r="25" spans="1:10">
      <c r="A25" s="92"/>
      <c r="B25" s="91" t="s">
        <v>127</v>
      </c>
      <c r="C25" s="92"/>
      <c r="D25" s="92"/>
      <c r="E25" s="92"/>
      <c r="F25" s="92"/>
      <c r="G25" s="92"/>
      <c r="H25" s="92"/>
      <c r="I25" s="92"/>
      <c r="J25" s="92"/>
    </row>
    <row r="26" spans="1:10">
      <c r="A26" s="92"/>
      <c r="B26" s="91"/>
      <c r="C26" s="92"/>
      <c r="D26" s="92"/>
      <c r="E26" s="92"/>
      <c r="F26" s="92"/>
      <c r="G26" s="92"/>
      <c r="H26" s="92"/>
      <c r="I26" s="92"/>
      <c r="J26" s="92"/>
    </row>
    <row r="27" spans="1:10">
      <c r="A27" s="93">
        <v>5</v>
      </c>
      <c r="B27" s="91" t="s">
        <v>128</v>
      </c>
      <c r="C27" s="92"/>
      <c r="D27" s="92"/>
      <c r="E27" s="92"/>
      <c r="F27" s="92"/>
      <c r="G27" s="92"/>
      <c r="H27" s="92"/>
      <c r="I27" s="92"/>
      <c r="J27" s="92"/>
    </row>
    <row r="28" spans="1:10">
      <c r="A28" s="92"/>
      <c r="B28" s="91" t="s">
        <v>129</v>
      </c>
      <c r="C28" s="92"/>
      <c r="D28" s="92"/>
      <c r="E28" s="92"/>
      <c r="F28" s="92"/>
      <c r="G28" s="92"/>
      <c r="H28" s="92"/>
      <c r="I28" s="92"/>
      <c r="J28" s="92"/>
    </row>
    <row r="29" spans="1:10">
      <c r="A29" s="92"/>
      <c r="B29" s="91"/>
      <c r="C29" s="92"/>
      <c r="D29" s="92"/>
      <c r="E29" s="92"/>
      <c r="F29" s="92"/>
      <c r="G29" s="92"/>
      <c r="H29" s="92"/>
      <c r="I29" s="92"/>
      <c r="J29" s="92"/>
    </row>
    <row r="30" spans="1:10">
      <c r="A30" s="93">
        <v>6</v>
      </c>
      <c r="B30" s="91" t="s">
        <v>130</v>
      </c>
      <c r="C30" s="92"/>
      <c r="D30" s="92"/>
      <c r="E30" s="92"/>
      <c r="F30" s="92"/>
      <c r="G30" s="92"/>
      <c r="H30" s="92"/>
      <c r="I30" s="92"/>
      <c r="J30" s="92"/>
    </row>
    <row r="31" spans="1:10">
      <c r="A31" s="92"/>
      <c r="B31" s="91" t="s">
        <v>131</v>
      </c>
      <c r="C31" s="92"/>
      <c r="D31" s="92"/>
      <c r="E31" s="92"/>
      <c r="F31" s="92"/>
      <c r="G31" s="92"/>
      <c r="H31" s="92"/>
      <c r="I31" s="92"/>
      <c r="J31" s="92"/>
    </row>
    <row r="32" spans="1:10">
      <c r="A32" s="88"/>
      <c r="B32" s="94"/>
    </row>
    <row r="33" spans="1:9">
      <c r="A33" s="88"/>
      <c r="B33" s="94"/>
    </row>
    <row r="34" spans="1:9">
      <c r="A34" s="88"/>
      <c r="B34" s="94"/>
    </row>
    <row r="35" spans="1:9">
      <c r="A35" s="88"/>
      <c r="B35" s="94"/>
    </row>
    <row r="36" spans="1:9">
      <c r="A36" s="88"/>
      <c r="B36" s="94"/>
    </row>
    <row r="39" spans="1:9">
      <c r="C39" s="90" t="s">
        <v>222</v>
      </c>
      <c r="F39" s="95"/>
      <c r="G39" s="95"/>
      <c r="H39" s="95"/>
      <c r="I39" s="80" t="s">
        <v>239</v>
      </c>
    </row>
    <row r="41" spans="1:9">
      <c r="C41" s="90" t="s">
        <v>223</v>
      </c>
      <c r="F41" s="95"/>
      <c r="G41" s="95"/>
      <c r="H41" s="95"/>
      <c r="I41" s="80" t="s">
        <v>262</v>
      </c>
    </row>
    <row r="50" spans="1:1">
      <c r="A50" s="96"/>
    </row>
  </sheetData>
  <mergeCells count="5">
    <mergeCell ref="C10:H10"/>
    <mergeCell ref="A11:C11"/>
    <mergeCell ref="C2:G2"/>
    <mergeCell ref="D3:H3"/>
    <mergeCell ref="D4:H4"/>
  </mergeCells>
  <pageMargins left="1.2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showGridLines="0" view="pageBreakPreview" topLeftCell="A4" zoomScale="85" zoomScaleSheetLayoutView="85" workbookViewId="0">
      <selection activeCell="D72" sqref="D72"/>
    </sheetView>
  </sheetViews>
  <sheetFormatPr defaultColWidth="9.140625" defaultRowHeight="12.75"/>
  <cols>
    <col min="1" max="1" width="10.140625" style="3" customWidth="1"/>
    <col min="2" max="2" width="40.5703125" style="3" customWidth="1"/>
    <col min="3" max="3" width="21.28515625" style="3" customWidth="1"/>
    <col min="4" max="4" width="21.7109375" style="3" customWidth="1"/>
    <col min="5" max="5" width="22" style="3" customWidth="1"/>
    <col min="6" max="6" width="12.28515625" style="3" bestFit="1" customWidth="1"/>
    <col min="7" max="16384" width="9.140625" style="3"/>
  </cols>
  <sheetData>
    <row r="1" spans="1:6">
      <c r="A1" s="133" t="s">
        <v>132</v>
      </c>
      <c r="B1" s="133"/>
      <c r="C1" s="133"/>
      <c r="D1" s="133"/>
    </row>
    <row r="4" spans="1:6" ht="14.25">
      <c r="A4" s="101" t="str">
        <f>Acc.Policy!C2</f>
        <v>"Цемент шохой" ТӨХК-ийн</v>
      </c>
      <c r="B4" s="76"/>
      <c r="D4" s="12" t="s">
        <v>263</v>
      </c>
    </row>
    <row r="5" spans="1:6">
      <c r="A5" s="134"/>
      <c r="B5" s="134"/>
    </row>
    <row r="6" spans="1:6">
      <c r="D6" s="13" t="s">
        <v>133</v>
      </c>
    </row>
    <row r="7" spans="1:6" ht="26.1" customHeight="1">
      <c r="A7" s="14" t="s">
        <v>134</v>
      </c>
      <c r="B7" s="15" t="s">
        <v>80</v>
      </c>
      <c r="C7" s="14" t="s">
        <v>231</v>
      </c>
      <c r="D7" s="14" t="s">
        <v>264</v>
      </c>
    </row>
    <row r="8" spans="1:6" ht="12.95" customHeight="1">
      <c r="A8" s="16">
        <v>1</v>
      </c>
      <c r="B8" s="17" t="s">
        <v>135</v>
      </c>
      <c r="C8" s="18"/>
      <c r="D8" s="18"/>
    </row>
    <row r="9" spans="1:6" ht="12.95" customHeight="1">
      <c r="A9" s="19">
        <v>1.1000000000000001</v>
      </c>
      <c r="B9" s="17" t="s">
        <v>3</v>
      </c>
      <c r="C9" s="18"/>
      <c r="D9" s="18"/>
    </row>
    <row r="10" spans="1:6" ht="12.95" customHeight="1">
      <c r="A10" s="20" t="s">
        <v>4</v>
      </c>
      <c r="B10" s="21" t="s">
        <v>5</v>
      </c>
      <c r="C10" s="78">
        <v>6043794423.3999996</v>
      </c>
      <c r="D10" s="78">
        <v>2358841938.8299999</v>
      </c>
    </row>
    <row r="11" spans="1:6" ht="12.95" customHeight="1">
      <c r="A11" s="20" t="s">
        <v>6</v>
      </c>
      <c r="B11" s="21" t="s">
        <v>7</v>
      </c>
      <c r="C11" s="78">
        <v>2317913402.8899999</v>
      </c>
      <c r="D11" s="78">
        <v>2456467142.23</v>
      </c>
    </row>
    <row r="12" spans="1:6" ht="12.95" customHeight="1">
      <c r="A12" s="20" t="s">
        <v>8</v>
      </c>
      <c r="B12" s="21" t="s">
        <v>136</v>
      </c>
      <c r="C12" s="78">
        <v>1021049927.3099999</v>
      </c>
      <c r="D12" s="78">
        <v>3194298726.5300002</v>
      </c>
      <c r="F12" s="77"/>
    </row>
    <row r="13" spans="1:6" ht="12.95" customHeight="1">
      <c r="A13" s="20" t="s">
        <v>9</v>
      </c>
      <c r="B13" s="21" t="s">
        <v>10</v>
      </c>
      <c r="C13" s="78">
        <v>12921614074.290001</v>
      </c>
      <c r="D13" s="78">
        <v>13820834908.709999</v>
      </c>
    </row>
    <row r="14" spans="1:6" ht="12.95" customHeight="1">
      <c r="A14" s="20" t="s">
        <v>11</v>
      </c>
      <c r="B14" s="21" t="s">
        <v>12</v>
      </c>
      <c r="C14" s="78">
        <v>0</v>
      </c>
      <c r="D14" s="78">
        <v>0</v>
      </c>
    </row>
    <row r="15" spans="1:6" ht="12.95" customHeight="1">
      <c r="A15" s="20" t="s">
        <v>13</v>
      </c>
      <c r="B15" s="21" t="s">
        <v>14</v>
      </c>
      <c r="C15" s="78">
        <v>19239758176.889999</v>
      </c>
      <c r="D15" s="78">
        <v>35341886570.860001</v>
      </c>
    </row>
    <row r="16" spans="1:6" ht="12.95" customHeight="1">
      <c r="A16" s="20" t="s">
        <v>15</v>
      </c>
      <c r="B16" s="21" t="s">
        <v>16</v>
      </c>
      <c r="C16" s="78">
        <v>2479869949.4699998</v>
      </c>
      <c r="D16" s="78">
        <v>4153244422.9499998</v>
      </c>
    </row>
    <row r="17" spans="1:4" ht="12.95" customHeight="1">
      <c r="A17" s="20" t="s">
        <v>17</v>
      </c>
      <c r="B17" s="21" t="s">
        <v>18</v>
      </c>
      <c r="C17" s="78">
        <v>0</v>
      </c>
      <c r="D17" s="78">
        <v>0</v>
      </c>
    </row>
    <row r="18" spans="1:4" ht="12.95" customHeight="1">
      <c r="A18" s="20" t="s">
        <v>19</v>
      </c>
      <c r="B18" s="23" t="s">
        <v>20</v>
      </c>
      <c r="C18" s="78">
        <v>546192946</v>
      </c>
      <c r="D18" s="78">
        <v>546192946</v>
      </c>
    </row>
    <row r="19" spans="1:4" ht="12.95" customHeight="1">
      <c r="A19" s="24">
        <v>3654</v>
      </c>
      <c r="B19" s="25"/>
      <c r="C19" s="78"/>
      <c r="D19" s="78"/>
    </row>
    <row r="20" spans="1:4" ht="12.95" customHeight="1">
      <c r="A20" s="26">
        <v>4019</v>
      </c>
      <c r="B20" s="17" t="s">
        <v>21</v>
      </c>
      <c r="C20" s="99">
        <f>SUM(C10:C19)</f>
        <v>44570192900.25</v>
      </c>
      <c r="D20" s="99">
        <f>SUM(D10:D19)</f>
        <v>61871766656.110001</v>
      </c>
    </row>
    <row r="21" spans="1:4" ht="12.95" customHeight="1">
      <c r="A21" s="19">
        <v>1.2</v>
      </c>
      <c r="B21" s="17" t="s">
        <v>22</v>
      </c>
      <c r="C21" s="78"/>
      <c r="D21" s="78"/>
    </row>
    <row r="22" spans="1:4" ht="12.95" customHeight="1">
      <c r="A22" s="20" t="s">
        <v>23</v>
      </c>
      <c r="B22" s="27" t="s">
        <v>24</v>
      </c>
      <c r="C22" s="78">
        <v>230379564442.23999</v>
      </c>
      <c r="D22" s="78">
        <v>229157796841.01999</v>
      </c>
    </row>
    <row r="23" spans="1:4" ht="12.95" customHeight="1">
      <c r="A23" s="20" t="s">
        <v>25</v>
      </c>
      <c r="B23" s="27" t="s">
        <v>26</v>
      </c>
      <c r="C23" s="78">
        <v>5281270068.5600004</v>
      </c>
      <c r="D23" s="78">
        <v>5479460192.6000004</v>
      </c>
    </row>
    <row r="24" spans="1:4" ht="12.95" customHeight="1">
      <c r="A24" s="20" t="s">
        <v>27</v>
      </c>
      <c r="B24" s="27" t="s">
        <v>28</v>
      </c>
      <c r="C24" s="78">
        <v>0</v>
      </c>
      <c r="D24" s="78">
        <v>0</v>
      </c>
    </row>
    <row r="25" spans="1:4" ht="12.95" customHeight="1">
      <c r="A25" s="20" t="s">
        <v>29</v>
      </c>
      <c r="B25" s="27" t="s">
        <v>30</v>
      </c>
      <c r="C25" s="78">
        <v>3110309086.4200001</v>
      </c>
      <c r="D25" s="78">
        <v>3110309086.4200001</v>
      </c>
    </row>
    <row r="26" spans="1:4" ht="12.95" customHeight="1">
      <c r="A26" s="20" t="s">
        <v>31</v>
      </c>
      <c r="B26" s="27" t="s">
        <v>32</v>
      </c>
      <c r="C26" s="78">
        <v>0</v>
      </c>
      <c r="D26" s="78">
        <v>0</v>
      </c>
    </row>
    <row r="27" spans="1:4" ht="12.95" customHeight="1">
      <c r="A27" s="20" t="s">
        <v>33</v>
      </c>
      <c r="B27" s="27" t="s">
        <v>34</v>
      </c>
      <c r="C27" s="78">
        <v>0</v>
      </c>
      <c r="D27" s="78">
        <v>0</v>
      </c>
    </row>
    <row r="28" spans="1:4" ht="24.75" customHeight="1">
      <c r="A28" s="20" t="s">
        <v>35</v>
      </c>
      <c r="B28" s="28" t="s">
        <v>36</v>
      </c>
      <c r="C28" s="78">
        <v>0</v>
      </c>
      <c r="D28" s="78">
        <v>0</v>
      </c>
    </row>
    <row r="29" spans="1:4" ht="12.95" customHeight="1">
      <c r="A29" s="20" t="s">
        <v>37</v>
      </c>
      <c r="B29" s="27" t="s">
        <v>38</v>
      </c>
      <c r="C29" s="78">
        <v>0</v>
      </c>
      <c r="D29" s="78">
        <v>0</v>
      </c>
    </row>
    <row r="30" spans="1:4" ht="12.95" customHeight="1">
      <c r="A30" s="20" t="s">
        <v>137</v>
      </c>
      <c r="B30" s="29"/>
      <c r="C30" s="78"/>
      <c r="D30" s="78"/>
    </row>
    <row r="31" spans="1:4" ht="12.95" customHeight="1">
      <c r="A31" s="26">
        <v>3655</v>
      </c>
      <c r="B31" s="30" t="s">
        <v>39</v>
      </c>
      <c r="C31" s="99">
        <f>SUM(C22:C30)</f>
        <v>238771143597.22</v>
      </c>
      <c r="D31" s="99">
        <f>SUM(D22:D30)</f>
        <v>237747566120.04001</v>
      </c>
    </row>
    <row r="32" spans="1:4" ht="15" customHeight="1">
      <c r="A32" s="19">
        <v>1.3</v>
      </c>
      <c r="B32" s="31" t="s">
        <v>40</v>
      </c>
      <c r="C32" s="99">
        <f>+C20+C31</f>
        <v>283341336497.46997</v>
      </c>
      <c r="D32" s="99">
        <f>+D20+D31</f>
        <v>299619332776.15002</v>
      </c>
    </row>
    <row r="33" spans="1:6" ht="14.1" customHeight="1">
      <c r="A33" s="16">
        <v>2</v>
      </c>
      <c r="B33" s="31" t="s">
        <v>138</v>
      </c>
      <c r="C33" s="78"/>
      <c r="D33" s="78"/>
    </row>
    <row r="34" spans="1:6" ht="12.95" customHeight="1">
      <c r="A34" s="19">
        <v>2.1</v>
      </c>
      <c r="B34" s="31" t="s">
        <v>41</v>
      </c>
      <c r="C34" s="78"/>
      <c r="D34" s="78"/>
    </row>
    <row r="35" spans="1:6" ht="12.95" customHeight="1">
      <c r="A35" s="20" t="s">
        <v>42</v>
      </c>
      <c r="B35" s="31" t="s">
        <v>43</v>
      </c>
      <c r="C35" s="78"/>
      <c r="D35" s="78"/>
    </row>
    <row r="36" spans="1:6" ht="12.95" customHeight="1">
      <c r="A36" s="20" t="s">
        <v>44</v>
      </c>
      <c r="B36" s="32" t="s">
        <v>45</v>
      </c>
      <c r="C36" s="78">
        <v>2897890289.7800002</v>
      </c>
      <c r="D36" s="78">
        <v>9140244319.5699997</v>
      </c>
    </row>
    <row r="37" spans="1:6" ht="12.95" customHeight="1">
      <c r="A37" s="20" t="s">
        <v>46</v>
      </c>
      <c r="B37" s="32" t="s">
        <v>47</v>
      </c>
      <c r="C37" s="78">
        <v>72815486</v>
      </c>
      <c r="D37" s="78">
        <v>72815486</v>
      </c>
    </row>
    <row r="38" spans="1:6" ht="12.95" customHeight="1">
      <c r="A38" s="20" t="s">
        <v>48</v>
      </c>
      <c r="B38" s="32" t="s">
        <v>49</v>
      </c>
      <c r="C38" s="78">
        <v>12642450074.75</v>
      </c>
      <c r="D38" s="78">
        <v>17048404894.870001</v>
      </c>
    </row>
    <row r="39" spans="1:6" ht="12.95" customHeight="1">
      <c r="A39" s="20" t="s">
        <v>50</v>
      </c>
      <c r="B39" s="32" t="s">
        <v>139</v>
      </c>
      <c r="C39" s="78">
        <v>0</v>
      </c>
      <c r="D39" s="78">
        <v>624104838.61000001</v>
      </c>
      <c r="F39" s="77"/>
    </row>
    <row r="40" spans="1:6" ht="12.95" customHeight="1">
      <c r="A40" s="20" t="s">
        <v>51</v>
      </c>
      <c r="B40" s="32" t="s">
        <v>52</v>
      </c>
      <c r="C40" s="78">
        <v>0</v>
      </c>
      <c r="D40" s="78">
        <v>0</v>
      </c>
    </row>
    <row r="41" spans="1:6" ht="12.95" customHeight="1">
      <c r="A41" s="20" t="s">
        <v>53</v>
      </c>
      <c r="B41" s="32" t="s">
        <v>54</v>
      </c>
      <c r="C41" s="78">
        <v>16372618946.34</v>
      </c>
      <c r="D41" s="78">
        <v>16372618946.34</v>
      </c>
    </row>
    <row r="42" spans="1:6" ht="12.95" customHeight="1">
      <c r="A42" s="20" t="s">
        <v>55</v>
      </c>
      <c r="B42" s="32" t="s">
        <v>140</v>
      </c>
      <c r="C42" s="78">
        <v>0</v>
      </c>
      <c r="D42" s="78">
        <v>0</v>
      </c>
    </row>
    <row r="43" spans="1:6" ht="12.95" customHeight="1">
      <c r="A43" s="20" t="s">
        <v>56</v>
      </c>
      <c r="B43" s="32" t="s">
        <v>57</v>
      </c>
      <c r="C43" s="78">
        <v>3952807965.7600002</v>
      </c>
      <c r="D43" s="78">
        <v>3211505036.4200001</v>
      </c>
    </row>
    <row r="44" spans="1:6" ht="12.95" customHeight="1">
      <c r="A44" s="20" t="s">
        <v>58</v>
      </c>
      <c r="B44" s="32" t="s">
        <v>66</v>
      </c>
      <c r="C44" s="78">
        <v>16437867.720000001</v>
      </c>
      <c r="D44" s="78">
        <v>15437867.720000001</v>
      </c>
    </row>
    <row r="45" spans="1:6" ht="12.95" customHeight="1">
      <c r="A45" s="20" t="s">
        <v>59</v>
      </c>
      <c r="B45" s="32" t="s">
        <v>141</v>
      </c>
      <c r="C45" s="78">
        <v>249187517.25999999</v>
      </c>
      <c r="D45" s="78">
        <v>201960397.71000001</v>
      </c>
      <c r="F45" s="97"/>
    </row>
    <row r="46" spans="1:6" ht="24.95" customHeight="1">
      <c r="A46" s="33" t="s">
        <v>60</v>
      </c>
      <c r="B46" s="34" t="s">
        <v>142</v>
      </c>
      <c r="C46" s="78"/>
      <c r="D46" s="78"/>
      <c r="F46" s="77"/>
    </row>
    <row r="47" spans="1:6" ht="12.95" customHeight="1">
      <c r="A47" s="20" t="s">
        <v>143</v>
      </c>
      <c r="B47" s="35"/>
      <c r="C47" s="78"/>
      <c r="D47" s="78"/>
    </row>
    <row r="48" spans="1:6" ht="12.95" customHeight="1">
      <c r="A48" s="36" t="s">
        <v>61</v>
      </c>
      <c r="B48" s="37" t="s">
        <v>62</v>
      </c>
      <c r="C48" s="99">
        <f>SUM(C36:C47)</f>
        <v>36204208147.610008</v>
      </c>
      <c r="D48" s="99">
        <f>SUM(D36:D47)</f>
        <v>46687091787.239998</v>
      </c>
    </row>
    <row r="49" spans="1:4">
      <c r="A49" s="36" t="s">
        <v>63</v>
      </c>
      <c r="B49" s="106" t="s">
        <v>240</v>
      </c>
      <c r="C49" s="78"/>
      <c r="D49" s="78"/>
    </row>
    <row r="50" spans="1:4">
      <c r="A50" s="20" t="s">
        <v>64</v>
      </c>
      <c r="B50" s="107" t="s">
        <v>241</v>
      </c>
      <c r="C50" s="78">
        <v>41916835529.580002</v>
      </c>
      <c r="D50" s="78">
        <v>41916835529.580002</v>
      </c>
    </row>
    <row r="51" spans="1:4">
      <c r="A51" s="20" t="s">
        <v>65</v>
      </c>
      <c r="B51" s="107" t="s">
        <v>66</v>
      </c>
      <c r="C51" s="78">
        <v>2213391285.6599998</v>
      </c>
      <c r="D51" s="78">
        <v>2213391285.6599998</v>
      </c>
    </row>
    <row r="52" spans="1:4">
      <c r="A52" s="20" t="s">
        <v>67</v>
      </c>
      <c r="B52" s="107" t="s">
        <v>242</v>
      </c>
      <c r="C52" s="78">
        <v>3703657012.8299999</v>
      </c>
      <c r="D52" s="78">
        <v>3703657012.8299999</v>
      </c>
    </row>
    <row r="53" spans="1:4">
      <c r="A53" s="20" t="s">
        <v>68</v>
      </c>
      <c r="B53" s="107" t="s">
        <v>243</v>
      </c>
      <c r="C53" s="78">
        <v>275738820300</v>
      </c>
      <c r="D53" s="78">
        <v>275738820300</v>
      </c>
    </row>
    <row r="54" spans="1:4">
      <c r="A54" s="20" t="s">
        <v>144</v>
      </c>
      <c r="B54" s="108"/>
      <c r="C54" s="78"/>
      <c r="D54" s="78"/>
    </row>
    <row r="55" spans="1:4">
      <c r="A55" s="36" t="s">
        <v>69</v>
      </c>
      <c r="B55" s="106" t="s">
        <v>244</v>
      </c>
      <c r="C55" s="99">
        <f>SUM(C50:C54)</f>
        <v>323572704128.07001</v>
      </c>
      <c r="D55" s="99">
        <f>SUM(D50:D54)</f>
        <v>323572704128.07001</v>
      </c>
    </row>
    <row r="56" spans="1:4">
      <c r="A56" s="19">
        <v>2.2000000000000002</v>
      </c>
      <c r="B56" s="109" t="s">
        <v>245</v>
      </c>
      <c r="C56" s="99">
        <f>+C55+C48</f>
        <v>359776912275.67999</v>
      </c>
      <c r="D56" s="99">
        <f>+D55+D48</f>
        <v>370259795915.31</v>
      </c>
    </row>
    <row r="57" spans="1:4">
      <c r="A57" s="19">
        <v>2.2999999999999998</v>
      </c>
      <c r="B57" s="109" t="s">
        <v>246</v>
      </c>
      <c r="C57" s="78"/>
      <c r="D57" s="78"/>
    </row>
    <row r="58" spans="1:4">
      <c r="A58" s="20" t="s">
        <v>70</v>
      </c>
      <c r="B58" s="110" t="s">
        <v>254</v>
      </c>
      <c r="C58" s="78">
        <v>11945269000</v>
      </c>
      <c r="D58" s="78">
        <v>11945269000</v>
      </c>
    </row>
    <row r="59" spans="1:4">
      <c r="A59" s="20" t="s">
        <v>71</v>
      </c>
      <c r="B59" s="111" t="s">
        <v>255</v>
      </c>
      <c r="C59" s="78"/>
      <c r="D59" s="78"/>
    </row>
    <row r="60" spans="1:4">
      <c r="A60" s="20" t="s">
        <v>72</v>
      </c>
      <c r="B60" s="111" t="s">
        <v>256</v>
      </c>
      <c r="C60" s="78"/>
      <c r="D60" s="78"/>
    </row>
    <row r="61" spans="1:4">
      <c r="A61" s="20" t="s">
        <v>73</v>
      </c>
      <c r="B61" s="112" t="s">
        <v>247</v>
      </c>
      <c r="C61" s="78">
        <v>0</v>
      </c>
      <c r="D61" s="78">
        <v>0</v>
      </c>
    </row>
    <row r="62" spans="1:4">
      <c r="A62" s="20" t="s">
        <v>74</v>
      </c>
      <c r="B62" s="112" t="s">
        <v>248</v>
      </c>
      <c r="C62" s="78">
        <v>420000000</v>
      </c>
      <c r="D62" s="78">
        <v>420000000</v>
      </c>
    </row>
    <row r="63" spans="1:4">
      <c r="A63" s="20" t="s">
        <v>75</v>
      </c>
      <c r="B63" s="112" t="s">
        <v>249</v>
      </c>
      <c r="C63" s="78">
        <v>41284046790.949997</v>
      </c>
      <c r="D63" s="78">
        <v>41284046790.949997</v>
      </c>
    </row>
    <row r="64" spans="1:4">
      <c r="A64" s="20" t="s">
        <v>76</v>
      </c>
      <c r="B64" s="112" t="s">
        <v>250</v>
      </c>
      <c r="C64" s="78">
        <v>0</v>
      </c>
      <c r="D64" s="78">
        <v>0</v>
      </c>
    </row>
    <row r="65" spans="1:8">
      <c r="A65" s="20" t="s">
        <v>77</v>
      </c>
      <c r="B65" s="112" t="s">
        <v>78</v>
      </c>
      <c r="C65" s="78">
        <v>2861655327.46</v>
      </c>
      <c r="D65" s="78">
        <v>2861655327.46</v>
      </c>
      <c r="F65" s="97"/>
    </row>
    <row r="66" spans="1:8">
      <c r="A66" s="20" t="s">
        <v>79</v>
      </c>
      <c r="B66" s="112" t="s">
        <v>251</v>
      </c>
      <c r="C66" s="78">
        <v>-132946546896.62</v>
      </c>
      <c r="D66" s="78">
        <v>-127151434257.57001</v>
      </c>
    </row>
    <row r="67" spans="1:8">
      <c r="A67" s="24">
        <v>3687</v>
      </c>
      <c r="B67" s="35"/>
      <c r="C67" s="78"/>
      <c r="D67" s="78"/>
    </row>
    <row r="68" spans="1:8">
      <c r="A68" s="26">
        <v>4052</v>
      </c>
      <c r="B68" s="113" t="s">
        <v>252</v>
      </c>
      <c r="C68" s="99">
        <f>SUM(C58:C67)</f>
        <v>-76435575778.209991</v>
      </c>
      <c r="D68" s="99">
        <f>SUM(D58:D67)</f>
        <v>-70640463139.160004</v>
      </c>
      <c r="E68" s="77"/>
    </row>
    <row r="69" spans="1:8">
      <c r="A69" s="19">
        <v>2.4</v>
      </c>
      <c r="B69" s="113" t="s">
        <v>253</v>
      </c>
      <c r="C69" s="99">
        <f>+C56+C68</f>
        <v>283341336497.46997</v>
      </c>
      <c r="D69" s="99">
        <f>+D56+D68</f>
        <v>299619332776.15002</v>
      </c>
    </row>
    <row r="70" spans="1:8">
      <c r="C70" s="73">
        <f>+C32-C69</f>
        <v>0</v>
      </c>
      <c r="D70" s="73">
        <f>+D32-D69</f>
        <v>0</v>
      </c>
    </row>
    <row r="71" spans="1:8">
      <c r="C71" s="71"/>
      <c r="D71" s="71"/>
    </row>
    <row r="72" spans="1:8">
      <c r="C72" s="22"/>
      <c r="D72" s="22"/>
      <c r="H72" s="22"/>
    </row>
    <row r="74" spans="1:8">
      <c r="B74" s="114" t="s">
        <v>166</v>
      </c>
      <c r="C74" s="11"/>
      <c r="D74" s="3" t="str">
        <f>+Acc.Policy!I39</f>
        <v>(Л.Наранбаатар)</v>
      </c>
    </row>
    <row r="75" spans="1:8">
      <c r="B75" s="39"/>
    </row>
    <row r="76" spans="1:8">
      <c r="B76" s="115" t="s">
        <v>167</v>
      </c>
      <c r="C76" s="11"/>
      <c r="D76" s="3" t="str">
        <f>+Acc.Policy!I41</f>
        <v>(М.Оюунтуяа)</v>
      </c>
    </row>
  </sheetData>
  <mergeCells count="2">
    <mergeCell ref="A1:D1"/>
    <mergeCell ref="A5:B5"/>
  </mergeCells>
  <pageMargins left="1.2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showGridLines="0" view="pageBreakPreview" topLeftCell="A7" zoomScaleSheetLayoutView="100" workbookViewId="0">
      <selection activeCell="D26" sqref="D26"/>
    </sheetView>
  </sheetViews>
  <sheetFormatPr defaultColWidth="9.140625" defaultRowHeight="12.75"/>
  <cols>
    <col min="1" max="1" width="8" style="3" customWidth="1"/>
    <col min="2" max="2" width="37.7109375" style="3" customWidth="1"/>
    <col min="3" max="4" width="16.7109375" style="3" customWidth="1"/>
    <col min="5" max="5" width="12" style="3" bestFit="1" customWidth="1"/>
    <col min="6" max="16384" width="9.140625" style="3"/>
  </cols>
  <sheetData>
    <row r="1" spans="1:4">
      <c r="A1" s="135" t="s">
        <v>145</v>
      </c>
      <c r="B1" s="135"/>
      <c r="C1" s="135"/>
      <c r="D1" s="135"/>
    </row>
    <row r="4" spans="1:4">
      <c r="A4" s="102" t="str">
        <f>+BS!A4</f>
        <v>"Цемент шохой" ТӨХК-ийн</v>
      </c>
      <c r="D4" s="40" t="str">
        <f>+BS!D4</f>
        <v>2023 оны 06 сарын 30 өдөр</v>
      </c>
    </row>
    <row r="5" spans="1:4">
      <c r="A5" s="136"/>
      <c r="B5" s="136"/>
    </row>
    <row r="6" spans="1:4">
      <c r="D6" s="39" t="str">
        <f>[9]BS!D6</f>
        <v>/төгрөгөөр/</v>
      </c>
    </row>
    <row r="7" spans="1:4" ht="26.1" customHeight="1">
      <c r="A7" s="41" t="s">
        <v>134</v>
      </c>
      <c r="B7" s="42" t="s">
        <v>80</v>
      </c>
      <c r="C7" s="41" t="str">
        <f>+BS!C7</f>
        <v>2022 оны 12-р сарын 31</v>
      </c>
      <c r="D7" s="41" t="str">
        <f>+BS!D7</f>
        <v>2023 оны 06-р сарын 30</v>
      </c>
    </row>
    <row r="8" spans="1:4" ht="15" customHeight="1">
      <c r="A8" s="43">
        <v>1</v>
      </c>
      <c r="B8" s="44" t="s">
        <v>146</v>
      </c>
      <c r="C8" s="78">
        <v>95854747844.899994</v>
      </c>
      <c r="D8" s="78">
        <v>39186610381.860001</v>
      </c>
    </row>
    <row r="9" spans="1:4" ht="12.95" customHeight="1">
      <c r="A9" s="43">
        <v>2</v>
      </c>
      <c r="B9" s="45" t="s">
        <v>81</v>
      </c>
      <c r="C9" s="78">
        <v>72497327147.759995</v>
      </c>
      <c r="D9" s="78">
        <v>28266562818.669998</v>
      </c>
    </row>
    <row r="10" spans="1:4" ht="12.95" customHeight="1">
      <c r="A10" s="16">
        <v>3</v>
      </c>
      <c r="B10" s="44" t="s">
        <v>147</v>
      </c>
      <c r="C10" s="99">
        <f>+C8-C9</f>
        <v>23357420697.139999</v>
      </c>
      <c r="D10" s="99">
        <f>+D8-D9</f>
        <v>10920047563.190002</v>
      </c>
    </row>
    <row r="11" spans="1:4" ht="12.95" customHeight="1">
      <c r="A11" s="43">
        <v>4</v>
      </c>
      <c r="B11" s="45" t="s">
        <v>82</v>
      </c>
      <c r="C11" s="78">
        <v>18097822.91</v>
      </c>
      <c r="D11" s="78">
        <v>6146299.1100000003</v>
      </c>
    </row>
    <row r="12" spans="1:4" ht="12.95" customHeight="1">
      <c r="A12" s="43">
        <v>5</v>
      </c>
      <c r="B12" s="45" t="s">
        <v>83</v>
      </c>
      <c r="C12" s="78"/>
      <c r="D12" s="78">
        <v>0</v>
      </c>
    </row>
    <row r="13" spans="1:4" ht="12.95" customHeight="1">
      <c r="A13" s="43">
        <v>6</v>
      </c>
      <c r="B13" s="45" t="s">
        <v>84</v>
      </c>
      <c r="C13" s="78"/>
      <c r="D13" s="78">
        <v>0</v>
      </c>
    </row>
    <row r="14" spans="1:4" ht="12.95" customHeight="1">
      <c r="A14" s="43">
        <v>7</v>
      </c>
      <c r="B14" s="45" t="s">
        <v>85</v>
      </c>
      <c r="C14" s="78"/>
      <c r="D14" s="78">
        <v>0</v>
      </c>
    </row>
    <row r="15" spans="1:4" ht="12.95" customHeight="1">
      <c r="A15" s="43">
        <v>8</v>
      </c>
      <c r="B15" s="45" t="s">
        <v>86</v>
      </c>
      <c r="C15" s="78">
        <v>802456050.33000004</v>
      </c>
      <c r="D15" s="78">
        <v>334202683.81</v>
      </c>
    </row>
    <row r="16" spans="1:4" ht="12.95" customHeight="1">
      <c r="A16" s="43">
        <v>9</v>
      </c>
      <c r="B16" s="45" t="s">
        <v>87</v>
      </c>
      <c r="C16" s="78">
        <v>2272825405.96</v>
      </c>
      <c r="D16" s="78">
        <v>1333475196.3099999</v>
      </c>
    </row>
    <row r="17" spans="1:5" ht="12.95" customHeight="1">
      <c r="A17" s="43">
        <v>10</v>
      </c>
      <c r="B17" s="45" t="s">
        <v>88</v>
      </c>
      <c r="C17" s="78">
        <v>3218947957</v>
      </c>
      <c r="D17" s="78">
        <v>2508207089.1799998</v>
      </c>
    </row>
    <row r="18" spans="1:5" ht="12.95" customHeight="1">
      <c r="A18" s="43">
        <v>11</v>
      </c>
      <c r="B18" s="45" t="s">
        <v>89</v>
      </c>
      <c r="C18" s="78">
        <v>1490937241.46</v>
      </c>
      <c r="D18" s="78">
        <v>0</v>
      </c>
    </row>
    <row r="19" spans="1:5" ht="12.95" customHeight="1">
      <c r="A19" s="43">
        <v>12</v>
      </c>
      <c r="B19" s="45" t="s">
        <v>90</v>
      </c>
      <c r="C19" s="78">
        <v>1972886041.97</v>
      </c>
      <c r="D19" s="78">
        <v>850507334.78999996</v>
      </c>
    </row>
    <row r="20" spans="1:5" ht="12.95" customHeight="1">
      <c r="A20" s="43">
        <v>13</v>
      </c>
      <c r="B20" s="45" t="s">
        <v>91</v>
      </c>
      <c r="C20" s="78">
        <v>10760355.52</v>
      </c>
      <c r="D20" s="78">
        <v>8585097.4600000009</v>
      </c>
    </row>
    <row r="21" spans="1:5" ht="12.95" customHeight="1">
      <c r="A21" s="43">
        <v>14</v>
      </c>
      <c r="B21" s="45" t="s">
        <v>92</v>
      </c>
      <c r="C21" s="78"/>
      <c r="D21" s="78"/>
    </row>
    <row r="22" spans="1:5" ht="12.95" customHeight="1">
      <c r="A22" s="43">
        <v>15</v>
      </c>
      <c r="B22" s="45" t="s">
        <v>93</v>
      </c>
      <c r="C22" s="78"/>
      <c r="D22" s="78"/>
    </row>
    <row r="23" spans="1:5" ht="12.95" customHeight="1">
      <c r="A23" s="43">
        <v>16</v>
      </c>
      <c r="B23" s="46" t="s">
        <v>94</v>
      </c>
      <c r="C23" s="78"/>
      <c r="D23" s="78"/>
    </row>
    <row r="24" spans="1:5" ht="12.95" customHeight="1">
      <c r="A24" s="16">
        <v>17</v>
      </c>
      <c r="B24" s="45" t="s">
        <v>148</v>
      </c>
      <c r="C24" s="78"/>
      <c r="D24" s="78"/>
    </row>
    <row r="25" spans="1:5" ht="12.95" customHeight="1">
      <c r="A25" s="16">
        <v>18</v>
      </c>
      <c r="B25" s="44" t="s">
        <v>149</v>
      </c>
      <c r="C25" s="99">
        <f>+C10+C11+C15+C20-C16-C17-C18-C19</f>
        <v>15233138279.510004</v>
      </c>
      <c r="D25" s="99">
        <f>+D10+D11+D15+D20-D16-D17-D18-D19</f>
        <v>6576792023.2900019</v>
      </c>
    </row>
    <row r="26" spans="1:5" ht="12.95" customHeight="1">
      <c r="A26" s="16">
        <v>19</v>
      </c>
      <c r="B26" s="45" t="s">
        <v>150</v>
      </c>
      <c r="C26" s="78">
        <v>2986374817.1999998</v>
      </c>
      <c r="D26" s="78">
        <v>744198005.75</v>
      </c>
    </row>
    <row r="27" spans="1:5" ht="12.95" customHeight="1">
      <c r="A27" s="16">
        <v>20</v>
      </c>
      <c r="B27" s="44" t="s">
        <v>95</v>
      </c>
      <c r="C27" s="99">
        <f>+C25-C26</f>
        <v>12246763462.310005</v>
      </c>
      <c r="D27" s="99">
        <f>+D25-D26</f>
        <v>5832594017.5400019</v>
      </c>
      <c r="E27" s="71"/>
    </row>
    <row r="28" spans="1:5" ht="26.1" customHeight="1">
      <c r="A28" s="16">
        <v>21</v>
      </c>
      <c r="B28" s="47" t="s">
        <v>96</v>
      </c>
      <c r="C28" s="78"/>
      <c r="D28" s="78"/>
    </row>
    <row r="29" spans="1:5" ht="12.95" customHeight="1">
      <c r="A29" s="16">
        <v>22</v>
      </c>
      <c r="B29" s="44" t="s">
        <v>151</v>
      </c>
      <c r="C29" s="99">
        <f>+C27+C28</f>
        <v>12246763462.310005</v>
      </c>
      <c r="D29" s="99">
        <f>+D27+D28</f>
        <v>5832594017.5400019</v>
      </c>
    </row>
    <row r="30" spans="1:5" ht="14.1" customHeight="1">
      <c r="A30" s="16">
        <v>23</v>
      </c>
      <c r="B30" s="44" t="s">
        <v>98</v>
      </c>
      <c r="C30" s="78"/>
      <c r="D30" s="99">
        <f>SUM(D31:D33)</f>
        <v>0</v>
      </c>
    </row>
    <row r="31" spans="1:5" ht="12.95" customHeight="1">
      <c r="A31" s="137"/>
      <c r="B31" s="45" t="s">
        <v>99</v>
      </c>
      <c r="C31" s="78"/>
      <c r="D31" s="78"/>
    </row>
    <row r="32" spans="1:5" ht="12.95" customHeight="1">
      <c r="A32" s="137"/>
      <c r="B32" s="45" t="s">
        <v>152</v>
      </c>
      <c r="C32" s="78"/>
      <c r="D32" s="78"/>
    </row>
    <row r="33" spans="1:5" ht="12.95" customHeight="1">
      <c r="A33" s="137"/>
      <c r="B33" s="45" t="s">
        <v>100</v>
      </c>
      <c r="C33" s="78"/>
      <c r="D33" s="78"/>
    </row>
    <row r="34" spans="1:5" ht="18" customHeight="1">
      <c r="A34" s="16">
        <v>24</v>
      </c>
      <c r="B34" s="44" t="s">
        <v>101</v>
      </c>
      <c r="C34" s="99">
        <f>+C29</f>
        <v>12246763462.310005</v>
      </c>
      <c r="D34" s="99">
        <f>+D29+D30</f>
        <v>5832594017.5400019</v>
      </c>
      <c r="E34" s="71"/>
    </row>
    <row r="35" spans="1:5" ht="14.1" customHeight="1">
      <c r="A35" s="16">
        <v>25</v>
      </c>
      <c r="B35" s="48" t="s">
        <v>102</v>
      </c>
      <c r="C35" s="70"/>
      <c r="D35" s="70"/>
      <c r="E35" s="71"/>
    </row>
    <row r="36" spans="1:5">
      <c r="C36" s="22"/>
    </row>
    <row r="37" spans="1:5">
      <c r="C37" s="22"/>
      <c r="D37" s="77"/>
    </row>
    <row r="38" spans="1:5">
      <c r="C38" s="69"/>
      <c r="D38" s="69"/>
    </row>
    <row r="41" spans="1:5">
      <c r="B41" s="39" t="s">
        <v>234</v>
      </c>
      <c r="C41" s="11"/>
      <c r="D41" s="3" t="str">
        <f>+Acc.Policy!I39</f>
        <v>(Л.Наранбаатар)</v>
      </c>
    </row>
    <row r="43" spans="1:5">
      <c r="B43" s="39" t="s">
        <v>212</v>
      </c>
      <c r="C43" s="11"/>
      <c r="D43" s="3" t="str">
        <f>+Acc.Policy!I41</f>
        <v>(М.Оюунтуяа)</v>
      </c>
    </row>
    <row r="59" spans="1:1">
      <c r="A59" s="49">
        <v>5</v>
      </c>
    </row>
  </sheetData>
  <mergeCells count="3">
    <mergeCell ref="A1:D1"/>
    <mergeCell ref="A5:B5"/>
    <mergeCell ref="A31:A33"/>
  </mergeCells>
  <pageMargins left="1.2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showGridLines="0" view="pageBreakPreview" topLeftCell="A7" zoomScaleSheetLayoutView="100" workbookViewId="0">
      <selection activeCell="I17" sqref="I17"/>
    </sheetView>
  </sheetViews>
  <sheetFormatPr defaultColWidth="9.140625" defaultRowHeight="12.75"/>
  <cols>
    <col min="1" max="1" width="5" style="3" customWidth="1"/>
    <col min="2" max="2" width="28.7109375" style="3" customWidth="1"/>
    <col min="3" max="3" width="12" style="3" customWidth="1"/>
    <col min="4" max="4" width="16.28515625" style="3" customWidth="1"/>
    <col min="5" max="5" width="12.7109375" style="3" customWidth="1"/>
    <col min="6" max="6" width="16.140625" style="3" customWidth="1"/>
    <col min="7" max="7" width="16" style="3" customWidth="1"/>
    <col min="8" max="8" width="14.5703125" style="3" customWidth="1"/>
    <col min="9" max="10" width="16.42578125" style="3" customWidth="1"/>
    <col min="11" max="16384" width="9.140625" style="3"/>
  </cols>
  <sheetData>
    <row r="1" spans="1:10">
      <c r="A1" s="138" t="s">
        <v>153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02" t="str">
        <f>+BS!A4</f>
        <v>"Цемент шохой" ТӨХК-ийн</v>
      </c>
      <c r="B2" s="76"/>
      <c r="I2" s="50" t="str">
        <f>+BS!D4</f>
        <v>2023 оны 06 сарын 30 өдөр</v>
      </c>
    </row>
    <row r="3" spans="1:10">
      <c r="A3" s="136"/>
      <c r="B3" s="136"/>
    </row>
    <row r="4" spans="1:10">
      <c r="I4" s="39"/>
    </row>
    <row r="5" spans="1:10" ht="38.25">
      <c r="A5" s="33" t="s">
        <v>2</v>
      </c>
      <c r="B5" s="51" t="s">
        <v>154</v>
      </c>
      <c r="C5" s="51" t="s">
        <v>155</v>
      </c>
      <c r="D5" s="51" t="s">
        <v>156</v>
      </c>
      <c r="E5" s="51" t="s">
        <v>157</v>
      </c>
      <c r="F5" s="74" t="s">
        <v>216</v>
      </c>
      <c r="G5" s="51" t="s">
        <v>158</v>
      </c>
      <c r="H5" s="52" t="s">
        <v>78</v>
      </c>
      <c r="I5" s="51" t="s">
        <v>159</v>
      </c>
      <c r="J5" s="51" t="s">
        <v>160</v>
      </c>
    </row>
    <row r="6" spans="1:10" ht="25.5">
      <c r="A6" s="33">
        <v>1</v>
      </c>
      <c r="B6" s="53" t="s">
        <v>227</v>
      </c>
      <c r="C6" s="117">
        <v>0</v>
      </c>
      <c r="D6" s="117">
        <v>287684089300</v>
      </c>
      <c r="E6" s="117">
        <v>420000000</v>
      </c>
      <c r="F6" s="117">
        <v>41284046790.949997</v>
      </c>
      <c r="G6" s="117">
        <v>0</v>
      </c>
      <c r="H6" s="117">
        <v>2861655327.46</v>
      </c>
      <c r="I6" s="117">
        <v>-145193310358.92999</v>
      </c>
      <c r="J6" s="117">
        <f>SUM(C6:I6)</f>
        <v>187056481059.48004</v>
      </c>
    </row>
    <row r="7" spans="1:10" ht="38.25">
      <c r="A7" s="33">
        <v>2</v>
      </c>
      <c r="B7" s="33" t="s">
        <v>161</v>
      </c>
      <c r="C7" s="117">
        <v>0</v>
      </c>
      <c r="D7" s="117"/>
      <c r="E7" s="117">
        <v>0</v>
      </c>
      <c r="F7" s="117">
        <v>0</v>
      </c>
      <c r="G7" s="117">
        <v>0</v>
      </c>
      <c r="H7" s="117">
        <v>0</v>
      </c>
      <c r="I7" s="117"/>
      <c r="J7" s="117">
        <f t="shared" ref="J6:J13" si="0">SUM(C7:I7)</f>
        <v>0</v>
      </c>
    </row>
    <row r="8" spans="1:10">
      <c r="A8" s="33">
        <v>3</v>
      </c>
      <c r="B8" s="54" t="s">
        <v>162</v>
      </c>
      <c r="C8" s="117">
        <v>0</v>
      </c>
      <c r="D8" s="117">
        <f>+D6+D7</f>
        <v>287684089300</v>
      </c>
      <c r="E8" s="117">
        <v>420000000</v>
      </c>
      <c r="F8" s="117">
        <v>41284046790.949997</v>
      </c>
      <c r="G8" s="117">
        <v>0</v>
      </c>
      <c r="H8" s="117">
        <v>2861655327.46</v>
      </c>
      <c r="I8" s="117">
        <f>+I6+I7</f>
        <v>-145193310358.92999</v>
      </c>
      <c r="J8" s="117">
        <f>SUM(C8:I8)</f>
        <v>187056481059.48004</v>
      </c>
    </row>
    <row r="9" spans="1:10" ht="25.5">
      <c r="A9" s="33">
        <v>4</v>
      </c>
      <c r="B9" s="33" t="s">
        <v>97</v>
      </c>
      <c r="C9" s="118"/>
      <c r="D9" s="118"/>
      <c r="E9" s="118"/>
      <c r="F9" s="118"/>
      <c r="G9" s="118"/>
      <c r="H9" s="119"/>
      <c r="I9" s="118">
        <v>12246763462.309999</v>
      </c>
      <c r="J9" s="117">
        <f t="shared" si="0"/>
        <v>12246763462.309999</v>
      </c>
    </row>
    <row r="10" spans="1:10">
      <c r="A10" s="33">
        <v>5</v>
      </c>
      <c r="B10" s="55" t="s">
        <v>98</v>
      </c>
      <c r="C10" s="118"/>
      <c r="D10" s="118"/>
      <c r="E10" s="118"/>
      <c r="F10" s="118"/>
      <c r="G10" s="118"/>
      <c r="H10" s="119"/>
      <c r="I10" s="118"/>
      <c r="J10" s="117">
        <f t="shared" si="0"/>
        <v>0</v>
      </c>
    </row>
    <row r="11" spans="1:10">
      <c r="A11" s="33">
        <v>6</v>
      </c>
      <c r="B11" s="56" t="s">
        <v>163</v>
      </c>
      <c r="C11" s="118"/>
      <c r="D11" s="118">
        <v>-275738820300</v>
      </c>
      <c r="E11" s="118"/>
      <c r="F11" s="118"/>
      <c r="G11" s="118"/>
      <c r="H11" s="119"/>
      <c r="I11" s="118"/>
      <c r="J11" s="117">
        <f t="shared" si="0"/>
        <v>-275738820300</v>
      </c>
    </row>
    <row r="12" spans="1:10">
      <c r="A12" s="33">
        <v>7</v>
      </c>
      <c r="B12" s="57" t="s">
        <v>164</v>
      </c>
      <c r="C12" s="118"/>
      <c r="D12" s="118"/>
      <c r="E12" s="118"/>
      <c r="F12" s="118"/>
      <c r="G12" s="118"/>
      <c r="H12" s="119"/>
      <c r="I12" s="118"/>
      <c r="J12" s="117">
        <f t="shared" si="0"/>
        <v>0</v>
      </c>
    </row>
    <row r="13" spans="1:10" ht="25.5">
      <c r="A13" s="33">
        <v>8</v>
      </c>
      <c r="B13" s="33" t="s">
        <v>165</v>
      </c>
      <c r="C13" s="118"/>
      <c r="D13" s="118"/>
      <c r="E13" s="118"/>
      <c r="F13" s="118"/>
      <c r="G13" s="118"/>
      <c r="H13" s="119"/>
      <c r="I13" s="118"/>
      <c r="J13" s="117">
        <f t="shared" si="0"/>
        <v>0</v>
      </c>
    </row>
    <row r="14" spans="1:10" ht="29.25" customHeight="1">
      <c r="A14" s="33">
        <v>9</v>
      </c>
      <c r="B14" s="53" t="s">
        <v>232</v>
      </c>
      <c r="C14" s="105">
        <v>0</v>
      </c>
      <c r="D14" s="105">
        <f>+D8+D11</f>
        <v>11945269000</v>
      </c>
      <c r="E14" s="105">
        <v>420000000</v>
      </c>
      <c r="F14" s="105">
        <v>41284046790.949997</v>
      </c>
      <c r="G14" s="105">
        <v>0</v>
      </c>
      <c r="H14" s="105">
        <v>2861655327.46</v>
      </c>
      <c r="I14" s="105">
        <f>+I8+I9</f>
        <v>-132946546896.62</v>
      </c>
      <c r="J14" s="105">
        <f>SUM(C14:I14)</f>
        <v>-76435575778.209991</v>
      </c>
    </row>
    <row r="15" spans="1:10" ht="38.25" customHeight="1">
      <c r="A15" s="33">
        <v>10</v>
      </c>
      <c r="B15" s="33" t="s">
        <v>161</v>
      </c>
      <c r="C15" s="116"/>
      <c r="D15" s="116"/>
      <c r="E15" s="116"/>
      <c r="F15" s="116"/>
      <c r="G15" s="116"/>
      <c r="H15" s="116"/>
      <c r="I15" s="116"/>
      <c r="J15" s="116">
        <f t="shared" ref="J15:J16" si="1">SUM(C15:I15)</f>
        <v>0</v>
      </c>
    </row>
    <row r="16" spans="1:10" ht="15" customHeight="1">
      <c r="A16" s="33">
        <v>11</v>
      </c>
      <c r="B16" s="54" t="s">
        <v>162</v>
      </c>
      <c r="C16" s="116">
        <v>0</v>
      </c>
      <c r="D16" s="116">
        <f>+D14</f>
        <v>11945269000</v>
      </c>
      <c r="E16" s="116">
        <v>420000000</v>
      </c>
      <c r="F16" s="116">
        <v>41284046790.949997</v>
      </c>
      <c r="G16" s="116">
        <v>0</v>
      </c>
      <c r="H16" s="116">
        <v>2861655327.46</v>
      </c>
      <c r="I16" s="116">
        <f>+I14</f>
        <v>-132946546896.62</v>
      </c>
      <c r="J16" s="116">
        <f>SUM(C16:I16)</f>
        <v>-76435575778.209991</v>
      </c>
    </row>
    <row r="17" spans="1:11" ht="24" customHeight="1">
      <c r="A17" s="33">
        <v>12</v>
      </c>
      <c r="B17" s="33" t="s">
        <v>97</v>
      </c>
      <c r="C17" s="116"/>
      <c r="D17" s="116"/>
      <c r="E17" s="116"/>
      <c r="F17" s="116"/>
      <c r="G17" s="116"/>
      <c r="H17" s="116"/>
      <c r="I17" s="116">
        <v>5795112639.0500002</v>
      </c>
      <c r="J17" s="116">
        <f>SUM(C17:I17)</f>
        <v>5795112639.0500002</v>
      </c>
    </row>
    <row r="18" spans="1:11" ht="14.1" customHeight="1">
      <c r="A18" s="33">
        <v>13</v>
      </c>
      <c r="B18" s="55" t="s">
        <v>98</v>
      </c>
      <c r="C18" s="116"/>
      <c r="D18" s="116"/>
      <c r="E18" s="116"/>
      <c r="F18" s="116"/>
      <c r="G18" s="116"/>
      <c r="H18" s="116"/>
      <c r="I18" s="116"/>
      <c r="J18" s="116">
        <f t="shared" ref="J18:J22" si="2">SUM(C18:I18)</f>
        <v>0</v>
      </c>
    </row>
    <row r="19" spans="1:11" ht="18" customHeight="1">
      <c r="A19" s="33">
        <v>14</v>
      </c>
      <c r="B19" s="56" t="s">
        <v>163</v>
      </c>
      <c r="C19" s="116"/>
      <c r="D19" s="116"/>
      <c r="E19" s="116"/>
      <c r="F19" s="116"/>
      <c r="G19" s="116"/>
      <c r="H19" s="116"/>
      <c r="I19" s="116"/>
      <c r="J19" s="116">
        <f t="shared" si="2"/>
        <v>0</v>
      </c>
    </row>
    <row r="20" spans="1:11" ht="17.100000000000001" customHeight="1">
      <c r="A20" s="33">
        <v>15</v>
      </c>
      <c r="B20" s="57" t="s">
        <v>164</v>
      </c>
      <c r="C20" s="116"/>
      <c r="D20" s="116"/>
      <c r="E20" s="116"/>
      <c r="F20" s="116"/>
      <c r="G20" s="116"/>
      <c r="H20" s="116"/>
      <c r="I20" s="116"/>
      <c r="J20" s="116">
        <f t="shared" si="2"/>
        <v>0</v>
      </c>
    </row>
    <row r="21" spans="1:11" ht="24" customHeight="1">
      <c r="A21" s="33">
        <v>16</v>
      </c>
      <c r="B21" s="33" t="s">
        <v>165</v>
      </c>
      <c r="C21" s="116"/>
      <c r="D21" s="116"/>
      <c r="E21" s="116"/>
      <c r="F21" s="116"/>
      <c r="G21" s="116"/>
      <c r="H21" s="116"/>
      <c r="I21" s="116"/>
      <c r="J21" s="116">
        <f t="shared" si="2"/>
        <v>0</v>
      </c>
    </row>
    <row r="22" spans="1:11" ht="27.75" customHeight="1">
      <c r="A22" s="33">
        <v>17</v>
      </c>
      <c r="B22" s="58" t="s">
        <v>232</v>
      </c>
      <c r="C22" s="116">
        <v>0</v>
      </c>
      <c r="D22" s="116">
        <v>11945269000</v>
      </c>
      <c r="E22" s="116">
        <v>420000000</v>
      </c>
      <c r="F22" s="116">
        <v>41284046790.949997</v>
      </c>
      <c r="G22" s="116">
        <v>0</v>
      </c>
      <c r="H22" s="116">
        <v>2861655327.46</v>
      </c>
      <c r="I22" s="116">
        <f>+I16+I17</f>
        <v>-127151434257.56999</v>
      </c>
      <c r="J22" s="116">
        <f t="shared" si="2"/>
        <v>-70640463139.160004</v>
      </c>
      <c r="K22" s="22">
        <f>+J22-BS!D68</f>
        <v>0</v>
      </c>
    </row>
    <row r="23" spans="1:11">
      <c r="H23" s="22"/>
      <c r="I23" s="22">
        <f>+I22-BS!D66</f>
        <v>0</v>
      </c>
      <c r="J23" s="38"/>
    </row>
    <row r="24" spans="1:11">
      <c r="H24" s="22"/>
      <c r="I24" s="22"/>
      <c r="J24" s="38"/>
    </row>
    <row r="25" spans="1:11">
      <c r="H25" s="22"/>
      <c r="I25" s="22"/>
      <c r="J25" s="38"/>
    </row>
    <row r="26" spans="1:11">
      <c r="E26" s="3" t="s">
        <v>166</v>
      </c>
      <c r="G26" s="11"/>
      <c r="H26" s="3" t="str">
        <f>+Acc.Policy!I39</f>
        <v>(Л.Наранбаатар)</v>
      </c>
      <c r="J26" s="22"/>
    </row>
    <row r="28" spans="1:11">
      <c r="E28" s="3" t="s">
        <v>167</v>
      </c>
      <c r="G28" s="11"/>
      <c r="H28" s="3" t="str">
        <f>+Acc.Policy!I41</f>
        <v>(М.Оюунтуяа)</v>
      </c>
    </row>
    <row r="32" spans="1:11">
      <c r="A32" s="49"/>
    </row>
  </sheetData>
  <mergeCells count="2">
    <mergeCell ref="A1:J1"/>
    <mergeCell ref="A3:B3"/>
  </mergeCells>
  <pageMargins left="0.5" right="0.25" top="1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5"/>
  <sheetViews>
    <sheetView showGridLines="0" view="pageBreakPreview" zoomScaleSheetLayoutView="100" workbookViewId="0">
      <selection activeCell="D50" sqref="D50"/>
    </sheetView>
  </sheetViews>
  <sheetFormatPr defaultColWidth="9.140625" defaultRowHeight="12.75"/>
  <cols>
    <col min="1" max="1" width="8" style="3" customWidth="1"/>
    <col min="2" max="2" width="47.42578125" style="3" customWidth="1"/>
    <col min="3" max="3" width="18.140625" style="3" customWidth="1"/>
    <col min="4" max="4" width="19.5703125" style="3" customWidth="1"/>
    <col min="5" max="6" width="16" style="3" bestFit="1" customWidth="1"/>
    <col min="7" max="16384" width="9.140625" style="3"/>
  </cols>
  <sheetData>
    <row r="1" spans="1:4">
      <c r="A1" s="139" t="s">
        <v>168</v>
      </c>
      <c r="B1" s="139"/>
      <c r="C1" s="139"/>
      <c r="D1" s="139"/>
    </row>
    <row r="3" spans="1:4">
      <c r="A3" s="102" t="str">
        <f>+BS!A4</f>
        <v>"Цемент шохой" ТӨХК-ийн</v>
      </c>
      <c r="B3" s="39"/>
      <c r="D3" s="59" t="str">
        <f>+BS!D4</f>
        <v>2023 оны 06 сарын 30 өдөр</v>
      </c>
    </row>
    <row r="4" spans="1:4">
      <c r="D4" s="39"/>
    </row>
    <row r="5" spans="1:4" ht="25.5" customHeight="1">
      <c r="A5" s="60" t="s">
        <v>134</v>
      </c>
      <c r="B5" s="61" t="s">
        <v>154</v>
      </c>
      <c r="C5" s="60" t="str">
        <f>+BS!C7</f>
        <v>2022 оны 12-р сарын 31</v>
      </c>
      <c r="D5" s="60" t="str">
        <f>+BS!D7</f>
        <v>2023 оны 06-р сарын 30</v>
      </c>
    </row>
    <row r="6" spans="1:4" ht="12.6" customHeight="1">
      <c r="A6" s="16">
        <v>1</v>
      </c>
      <c r="B6" s="62" t="s">
        <v>169</v>
      </c>
      <c r="C6" s="78"/>
      <c r="D6" s="70"/>
    </row>
    <row r="7" spans="1:4" ht="12.6" customHeight="1">
      <c r="A7" s="63">
        <v>1.1000000000000001</v>
      </c>
      <c r="B7" s="64" t="s">
        <v>170</v>
      </c>
      <c r="C7" s="99">
        <f>SUM(C8:C13)</f>
        <v>99013030529.710007</v>
      </c>
      <c r="D7" s="99">
        <f>SUM(D8:D13)</f>
        <v>41358828264.379997</v>
      </c>
    </row>
    <row r="8" spans="1:4" ht="12.6" customHeight="1">
      <c r="A8" s="137"/>
      <c r="B8" s="65" t="s">
        <v>171</v>
      </c>
      <c r="C8" s="78">
        <v>98554028882.350006</v>
      </c>
      <c r="D8" s="78">
        <v>41259279643.949997</v>
      </c>
    </row>
    <row r="9" spans="1:4" ht="12.6" customHeight="1">
      <c r="A9" s="137"/>
      <c r="B9" s="66" t="s">
        <v>217</v>
      </c>
      <c r="C9" s="78" t="s">
        <v>265</v>
      </c>
      <c r="D9" s="70">
        <v>0</v>
      </c>
    </row>
    <row r="10" spans="1:4" ht="12.6" customHeight="1">
      <c r="A10" s="137"/>
      <c r="B10" s="66" t="s">
        <v>218</v>
      </c>
      <c r="C10" s="78" t="s">
        <v>265</v>
      </c>
      <c r="D10" s="70">
        <v>0</v>
      </c>
    </row>
    <row r="11" spans="1:4" ht="12.6" customHeight="1">
      <c r="A11" s="137"/>
      <c r="B11" s="65" t="s">
        <v>172</v>
      </c>
      <c r="C11" s="78">
        <v>79848405</v>
      </c>
      <c r="D11" s="70">
        <v>40941216.539999999</v>
      </c>
    </row>
    <row r="12" spans="1:4" ht="12.6" customHeight="1">
      <c r="A12" s="137"/>
      <c r="B12" s="65" t="s">
        <v>173</v>
      </c>
      <c r="C12" s="78" t="s">
        <v>265</v>
      </c>
      <c r="D12" s="70">
        <v>0</v>
      </c>
    </row>
    <row r="13" spans="1:4" ht="12.6" customHeight="1">
      <c r="A13" s="137"/>
      <c r="B13" s="65" t="s">
        <v>174</v>
      </c>
      <c r="C13" s="78">
        <v>379153242.36000001</v>
      </c>
      <c r="D13" s="78">
        <v>58607403.890000001</v>
      </c>
    </row>
    <row r="14" spans="1:4" ht="12.6" customHeight="1">
      <c r="A14" s="63">
        <v>1.2</v>
      </c>
      <c r="B14" s="64" t="s">
        <v>175</v>
      </c>
      <c r="C14" s="99">
        <f>SUM(C15:C23)</f>
        <v>-95786513898.009995</v>
      </c>
      <c r="D14" s="99">
        <f>SUM(D15:D23)</f>
        <v>-45120041838.670006</v>
      </c>
    </row>
    <row r="15" spans="1:4" ht="12.6" customHeight="1">
      <c r="A15" s="137"/>
      <c r="B15" s="65" t="s">
        <v>176</v>
      </c>
      <c r="C15" s="78">
        <v>-15575489034.67</v>
      </c>
      <c r="D15" s="78">
        <v>-10498836827.35</v>
      </c>
    </row>
    <row r="16" spans="1:4" ht="12.6" customHeight="1">
      <c r="A16" s="137"/>
      <c r="B16" s="65" t="s">
        <v>177</v>
      </c>
      <c r="C16" s="78">
        <v>-10235239376.290001</v>
      </c>
      <c r="D16" s="78">
        <v>-2156018203.4400001</v>
      </c>
    </row>
    <row r="17" spans="1:6" ht="12.6" customHeight="1">
      <c r="A17" s="137"/>
      <c r="B17" s="65" t="s">
        <v>178</v>
      </c>
      <c r="C17" s="78">
        <v>-21335262352.900002</v>
      </c>
      <c r="D17" s="78">
        <v>-14933499202.620001</v>
      </c>
    </row>
    <row r="18" spans="1:6" ht="12.6" customHeight="1">
      <c r="A18" s="137"/>
      <c r="B18" s="65" t="s">
        <v>179</v>
      </c>
      <c r="C18" s="78">
        <v>-10775473733.85</v>
      </c>
      <c r="D18" s="78">
        <v>-5945503165.7700005</v>
      </c>
    </row>
    <row r="19" spans="1:6" ht="12.6" customHeight="1">
      <c r="A19" s="137"/>
      <c r="B19" s="65" t="s">
        <v>180</v>
      </c>
      <c r="C19" s="78">
        <v>-18974174763.029999</v>
      </c>
      <c r="D19" s="78">
        <v>-8505807650.5200005</v>
      </c>
    </row>
    <row r="20" spans="1:6" ht="12.6" customHeight="1">
      <c r="A20" s="137"/>
      <c r="B20" s="65" t="s">
        <v>181</v>
      </c>
      <c r="C20" s="78">
        <v>-2464032.7400000002</v>
      </c>
      <c r="D20" s="78">
        <v>0</v>
      </c>
    </row>
    <row r="21" spans="1:6" ht="12.6" customHeight="1">
      <c r="A21" s="137"/>
      <c r="B21" s="65" t="s">
        <v>182</v>
      </c>
      <c r="C21" s="78">
        <v>-14141321517.379999</v>
      </c>
      <c r="D21" s="78">
        <v>-1584140455.1400001</v>
      </c>
    </row>
    <row r="22" spans="1:6" ht="12.6" customHeight="1">
      <c r="A22" s="137"/>
      <c r="B22" s="65" t="s">
        <v>183</v>
      </c>
      <c r="C22" s="78">
        <v>0</v>
      </c>
      <c r="D22" s="78">
        <v>0</v>
      </c>
    </row>
    <row r="23" spans="1:6" ht="12.6" customHeight="1">
      <c r="A23" s="137"/>
      <c r="B23" s="65" t="s">
        <v>184</v>
      </c>
      <c r="C23" s="78">
        <v>-4747089087.1499996</v>
      </c>
      <c r="D23" s="78">
        <v>-1496236333.8299999</v>
      </c>
    </row>
    <row r="24" spans="1:6" ht="12.6" customHeight="1">
      <c r="A24" s="67">
        <v>1.3</v>
      </c>
      <c r="B24" s="62" t="s">
        <v>185</v>
      </c>
      <c r="C24" s="99">
        <f>+C7+C14</f>
        <v>3226516631.7000122</v>
      </c>
      <c r="D24" s="99">
        <v>-3761213574.29</v>
      </c>
      <c r="F24" s="22"/>
    </row>
    <row r="25" spans="1:6" ht="12.6" customHeight="1">
      <c r="A25" s="16">
        <v>2</v>
      </c>
      <c r="B25" s="62" t="s">
        <v>186</v>
      </c>
      <c r="C25" s="78"/>
      <c r="D25" s="70"/>
    </row>
    <row r="26" spans="1:6" ht="12.6" customHeight="1">
      <c r="A26" s="63">
        <v>2.1</v>
      </c>
      <c r="B26" s="64" t="s">
        <v>170</v>
      </c>
      <c r="C26" s="78">
        <f>SUM(C27:C34)</f>
        <v>128520548</v>
      </c>
      <c r="D26" s="72">
        <f>SUM(D27:D34)</f>
        <v>67675992.260000005</v>
      </c>
    </row>
    <row r="27" spans="1:6" ht="12.6" customHeight="1">
      <c r="A27" s="137"/>
      <c r="B27" s="65" t="s">
        <v>187</v>
      </c>
      <c r="C27" s="78"/>
      <c r="D27" s="75"/>
    </row>
    <row r="28" spans="1:6" ht="12.6" customHeight="1">
      <c r="A28" s="137"/>
      <c r="B28" s="65" t="s">
        <v>1</v>
      </c>
      <c r="C28" s="78"/>
      <c r="D28" s="70"/>
    </row>
    <row r="29" spans="1:6" ht="12.6" customHeight="1">
      <c r="A29" s="137"/>
      <c r="B29" s="65" t="s">
        <v>188</v>
      </c>
      <c r="C29" s="78"/>
      <c r="D29" s="70"/>
    </row>
    <row r="30" spans="1:6" ht="12.6" customHeight="1">
      <c r="A30" s="137"/>
      <c r="B30" s="65" t="s">
        <v>189</v>
      </c>
      <c r="C30" s="78"/>
      <c r="D30" s="70"/>
    </row>
    <row r="31" spans="1:6" ht="12.6" customHeight="1">
      <c r="A31" s="137"/>
      <c r="B31" s="65" t="s">
        <v>190</v>
      </c>
      <c r="C31" s="78"/>
      <c r="D31" s="70"/>
    </row>
    <row r="32" spans="1:6" ht="12.6" customHeight="1">
      <c r="A32" s="137"/>
      <c r="B32" s="65" t="s">
        <v>191</v>
      </c>
      <c r="C32" s="78">
        <v>128520548</v>
      </c>
      <c r="D32" s="70">
        <v>67675992.260000005</v>
      </c>
    </row>
    <row r="33" spans="1:6" ht="12.6" customHeight="1">
      <c r="A33" s="137"/>
      <c r="B33" s="65" t="s">
        <v>192</v>
      </c>
      <c r="C33" s="78"/>
      <c r="D33" s="70"/>
    </row>
    <row r="34" spans="1:6" ht="12.6" customHeight="1">
      <c r="A34" s="137"/>
      <c r="B34" s="65" t="s">
        <v>226</v>
      </c>
      <c r="C34" s="78"/>
      <c r="D34" s="70"/>
    </row>
    <row r="35" spans="1:6" ht="12.6" customHeight="1">
      <c r="A35" s="63">
        <v>2.2000000000000002</v>
      </c>
      <c r="B35" s="64" t="s">
        <v>175</v>
      </c>
      <c r="C35" s="78">
        <f>SUM(C36:C41)</f>
        <v>0</v>
      </c>
      <c r="D35" s="70">
        <f>SUM(D36:D41)</f>
        <v>0</v>
      </c>
    </row>
    <row r="36" spans="1:6" ht="12.6" customHeight="1">
      <c r="A36" s="137"/>
      <c r="B36" s="66" t="s">
        <v>193</v>
      </c>
      <c r="C36" s="78"/>
      <c r="D36" s="75"/>
    </row>
    <row r="37" spans="1:6" ht="12.6" customHeight="1">
      <c r="A37" s="137"/>
      <c r="B37" s="65" t="s">
        <v>194</v>
      </c>
      <c r="C37" s="78"/>
      <c r="D37" s="70"/>
    </row>
    <row r="38" spans="1:6" ht="12.6" customHeight="1">
      <c r="A38" s="137"/>
      <c r="B38" s="65" t="s">
        <v>195</v>
      </c>
      <c r="C38" s="78"/>
      <c r="D38" s="70"/>
    </row>
    <row r="39" spans="1:6" ht="12.6" customHeight="1">
      <c r="A39" s="137"/>
      <c r="B39" s="65" t="s">
        <v>196</v>
      </c>
      <c r="C39" s="78"/>
      <c r="D39" s="70"/>
    </row>
    <row r="40" spans="1:6" ht="12.6" customHeight="1">
      <c r="A40" s="137"/>
      <c r="B40" s="65" t="s">
        <v>197</v>
      </c>
      <c r="C40" s="78"/>
      <c r="D40" s="70"/>
    </row>
    <row r="41" spans="1:6" ht="12.6" customHeight="1">
      <c r="A41" s="137"/>
      <c r="B41" s="68"/>
      <c r="C41" s="78"/>
      <c r="D41" s="70"/>
    </row>
    <row r="42" spans="1:6" ht="12.6" customHeight="1">
      <c r="A42" s="67">
        <v>2.2999999999999998</v>
      </c>
      <c r="B42" s="62" t="s">
        <v>198</v>
      </c>
      <c r="C42" s="99">
        <f>+C26+C35</f>
        <v>128520548</v>
      </c>
      <c r="D42" s="72">
        <f>+D26+D35</f>
        <v>67675992.260000005</v>
      </c>
      <c r="F42" s="22"/>
    </row>
    <row r="43" spans="1:6" ht="12.6" customHeight="1">
      <c r="A43" s="16">
        <v>3</v>
      </c>
      <c r="B43" s="62" t="s">
        <v>199</v>
      </c>
      <c r="C43" s="78"/>
      <c r="D43" s="70"/>
    </row>
    <row r="44" spans="1:6" ht="12.6" customHeight="1">
      <c r="A44" s="63">
        <v>3.1</v>
      </c>
      <c r="B44" s="64" t="s">
        <v>170</v>
      </c>
      <c r="C44" s="99">
        <f>SUM(C45:C48)</f>
        <v>4585145966.5500002</v>
      </c>
      <c r="D44" s="72">
        <f>SUM(D45:D48)</f>
        <v>20595133.890000001</v>
      </c>
    </row>
    <row r="45" spans="1:6" ht="12.6" customHeight="1">
      <c r="A45" s="137"/>
      <c r="B45" s="65" t="s">
        <v>200</v>
      </c>
      <c r="C45" s="78">
        <v>4573342690.5500002</v>
      </c>
      <c r="D45" s="78">
        <v>0</v>
      </c>
    </row>
    <row r="46" spans="1:6" ht="12.6" customHeight="1">
      <c r="A46" s="137"/>
      <c r="B46" s="65" t="s">
        <v>201</v>
      </c>
      <c r="C46" s="78" t="s">
        <v>265</v>
      </c>
      <c r="D46" s="70">
        <v>0</v>
      </c>
    </row>
    <row r="47" spans="1:6" ht="12.6" customHeight="1">
      <c r="A47" s="137"/>
      <c r="B47" s="65" t="s">
        <v>202</v>
      </c>
      <c r="C47" s="78" t="s">
        <v>265</v>
      </c>
      <c r="D47" s="70">
        <v>0</v>
      </c>
    </row>
    <row r="48" spans="1:6" ht="12.6" customHeight="1">
      <c r="A48" s="137"/>
      <c r="B48" s="68" t="s">
        <v>224</v>
      </c>
      <c r="C48" s="78">
        <v>11803276</v>
      </c>
      <c r="D48" s="70">
        <v>20595133.890000001</v>
      </c>
    </row>
    <row r="49" spans="1:6" ht="12.6" customHeight="1">
      <c r="A49" s="63">
        <v>3.2</v>
      </c>
      <c r="B49" s="64" t="s">
        <v>175</v>
      </c>
      <c r="C49" s="99">
        <f>SUM(C50:C54)</f>
        <v>-2528203846.3000002</v>
      </c>
      <c r="D49" s="72">
        <f>SUM(D50:D54)</f>
        <v>-12010036.43</v>
      </c>
    </row>
    <row r="50" spans="1:6" ht="12.6" customHeight="1">
      <c r="A50" s="137"/>
      <c r="B50" s="65" t="s">
        <v>203</v>
      </c>
      <c r="C50" s="78">
        <v>-2528203846.3000002</v>
      </c>
      <c r="D50" s="78"/>
    </row>
    <row r="51" spans="1:6" ht="12.6" customHeight="1">
      <c r="A51" s="137"/>
      <c r="B51" s="65" t="s">
        <v>204</v>
      </c>
      <c r="C51" s="78"/>
      <c r="D51" s="70"/>
    </row>
    <row r="52" spans="1:6" ht="12.6" customHeight="1">
      <c r="A52" s="137"/>
      <c r="B52" s="65" t="s">
        <v>205</v>
      </c>
      <c r="C52" s="78"/>
      <c r="D52" s="70"/>
    </row>
    <row r="53" spans="1:6" ht="12.6" customHeight="1">
      <c r="A53" s="137"/>
      <c r="B53" s="65" t="s">
        <v>206</v>
      </c>
      <c r="C53" s="78"/>
      <c r="D53" s="70"/>
    </row>
    <row r="54" spans="1:6" ht="12.6" customHeight="1">
      <c r="A54" s="137"/>
      <c r="B54" s="68" t="s">
        <v>225</v>
      </c>
      <c r="C54" s="78"/>
      <c r="D54" s="70">
        <v>-12010036.43</v>
      </c>
    </row>
    <row r="55" spans="1:6" ht="12.6" customHeight="1">
      <c r="A55" s="67">
        <v>3.3</v>
      </c>
      <c r="B55" s="62" t="s">
        <v>207</v>
      </c>
      <c r="C55" s="99">
        <f>+C44+C49</f>
        <v>2056942120.25</v>
      </c>
      <c r="D55" s="99">
        <f>+D44+D49</f>
        <v>8585097.4600000009</v>
      </c>
      <c r="F55" s="22"/>
    </row>
    <row r="56" spans="1:6" ht="12.6" customHeight="1">
      <c r="A56" s="16" t="s">
        <v>213</v>
      </c>
      <c r="B56" s="62" t="s">
        <v>214</v>
      </c>
      <c r="C56" s="100">
        <v>-1042920</v>
      </c>
      <c r="D56" s="100">
        <v>0</v>
      </c>
    </row>
    <row r="57" spans="1:6" ht="12.6" customHeight="1">
      <c r="A57" s="16" t="s">
        <v>215</v>
      </c>
      <c r="B57" s="62" t="s">
        <v>208</v>
      </c>
      <c r="C57" s="78">
        <f>+C24+C42+C44+C49+C56</f>
        <v>5410936379.9500122</v>
      </c>
      <c r="D57" s="78">
        <f>+D24+D42+D55+D56</f>
        <v>-3684952484.5699997</v>
      </c>
      <c r="F57" s="77"/>
    </row>
    <row r="58" spans="1:6" ht="12.6" customHeight="1">
      <c r="A58" s="16">
        <v>5</v>
      </c>
      <c r="B58" s="62" t="s">
        <v>209</v>
      </c>
      <c r="C58" s="78">
        <v>632858043.45000005</v>
      </c>
      <c r="D58" s="78">
        <f>+C59</f>
        <v>6043794423.3999996</v>
      </c>
    </row>
    <row r="59" spans="1:6" ht="12.6" customHeight="1">
      <c r="A59" s="16">
        <v>6</v>
      </c>
      <c r="B59" s="62" t="s">
        <v>210</v>
      </c>
      <c r="C59" s="78">
        <f>+BS!C10</f>
        <v>6043794423.3999996</v>
      </c>
      <c r="D59" s="78">
        <f>+BS!D10</f>
        <v>2358841938.8299999</v>
      </c>
    </row>
    <row r="60" spans="1:6">
      <c r="C60" s="38"/>
      <c r="D60" s="38"/>
      <c r="E60" s="22"/>
    </row>
    <row r="61" spans="1:6">
      <c r="C61" s="22"/>
    </row>
    <row r="62" spans="1:6">
      <c r="C62" s="22"/>
    </row>
    <row r="63" spans="1:6">
      <c r="B63" s="39" t="s">
        <v>211</v>
      </c>
      <c r="C63" s="11"/>
      <c r="D63" s="3" t="str">
        <f>+Acc.Policy!I39</f>
        <v>(Л.Наранбаатар)</v>
      </c>
    </row>
    <row r="65" spans="2:4">
      <c r="B65" s="39" t="s">
        <v>212</v>
      </c>
      <c r="C65" s="11"/>
      <c r="D65" s="3" t="str">
        <f>+Acc.Policy!I41</f>
        <v>(М.Оюунтуяа)</v>
      </c>
    </row>
  </sheetData>
  <mergeCells count="7">
    <mergeCell ref="A50:A54"/>
    <mergeCell ref="A1:D1"/>
    <mergeCell ref="A8:A13"/>
    <mergeCell ref="A15:A23"/>
    <mergeCell ref="A27:A34"/>
    <mergeCell ref="A36:A41"/>
    <mergeCell ref="A45:A48"/>
  </mergeCells>
  <pageMargins left="1" right="0.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</vt:lpstr>
      <vt:lpstr>Acc.Policy</vt:lpstr>
      <vt:lpstr>BS</vt:lpstr>
      <vt:lpstr>IS</vt:lpstr>
      <vt:lpstr>Equity</vt:lpstr>
      <vt:lpstr>CF</vt:lpstr>
      <vt:lpstr>Acc.Policy!Print_Area</vt:lpstr>
      <vt:lpstr>BS!Print_Area</vt:lpstr>
      <vt:lpstr>CF!Print_Area</vt:lpstr>
      <vt:lpstr>Equity!Print_Area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Bayaraa A</dc:creator>
  <cp:lastModifiedBy>DELL-PC</cp:lastModifiedBy>
  <cp:lastPrinted>2023-06-19T02:58:23Z</cp:lastPrinted>
  <dcterms:created xsi:type="dcterms:W3CDTF">2012-10-18T05:36:12Z</dcterms:created>
  <dcterms:modified xsi:type="dcterms:W3CDTF">2023-07-21T12:58:41Z</dcterms:modified>
</cp:coreProperties>
</file>