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<sst xmlns="http://schemas.openxmlformats.org/spreadsheetml/2006/main" count="279" uniqueCount="197">
  <si>
    <t>Байгууллагын нэр: Хаан банк</t>
  </si>
  <si>
    <t>Регистр: 2693321</t>
  </si>
  <si>
    <t>/Мянган төгрөг/</t>
  </si>
  <si>
    <t>№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</si>
  <si>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</si>
  <si>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</si>
  <si>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</si>
  <si>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</si>
  <si>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</si>
  <si>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</si>
  <si>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</si>
  <si>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</si>
  <si>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</si>
  <si>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</si>
  <si>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</si>
  <si>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</si>
  <si>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</si>
  <si>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4</t>
  </si>
  <si>
    <t xml:space="preserve"> 4.1</t>
  </si>
  <si>
    <t xml:space="preserve"> 4.2</t>
  </si>
  <si>
    <t xml:space="preserve"> 4.3</t>
  </si>
  <si>
    <t>5</t>
  </si>
  <si>
    <t>6</t>
  </si>
  <si>
    <t xml:space="preserve"> 6.1</t>
  </si>
  <si>
    <t xml:space="preserve">  6.1.1</t>
  </si>
  <si>
    <t xml:space="preserve">  6.1.2</t>
  </si>
  <si>
    <t xml:space="preserve">  6.1.3</t>
  </si>
  <si>
    <t xml:space="preserve">  6.1.4</t>
  </si>
  <si>
    <t xml:space="preserve"> 6.2</t>
  </si>
  <si>
    <t>7</t>
  </si>
  <si>
    <t xml:space="preserve"> 7.1</t>
  </si>
  <si>
    <t xml:space="preserve">  7.1.1</t>
  </si>
  <si>
    <t xml:space="preserve">  7.1.2</t>
  </si>
  <si>
    <t xml:space="preserve">  7.1.3</t>
  </si>
  <si>
    <t xml:space="preserve">  7.1.4</t>
  </si>
  <si>
    <t xml:space="preserve">  7.1.5</t>
  </si>
  <si>
    <t xml:space="preserve"> 7.2</t>
  </si>
  <si>
    <t>8</t>
  </si>
  <si>
    <t>9</t>
  </si>
  <si>
    <t>10</t>
  </si>
  <si>
    <t>11</t>
  </si>
  <si>
    <t>12</t>
  </si>
  <si>
    <t>13</t>
  </si>
  <si>
    <t xml:space="preserve"> 13.1</t>
  </si>
  <si>
    <t xml:space="preserve"> 13.2</t>
  </si>
  <si>
    <t xml:space="preserve"> 13.3</t>
  </si>
  <si>
    <t xml:space="preserve"> 13.4</t>
  </si>
  <si>
    <t xml:space="preserve"> 13.5</t>
  </si>
  <si>
    <t>14</t>
  </si>
  <si>
    <t/>
  </si>
  <si>
    <t>1.1</t>
  </si>
  <si>
    <t xml:space="preserve"> 1.1.1</t>
  </si>
  <si>
    <t xml:space="preserve"> 1.1.2</t>
  </si>
  <si>
    <t xml:space="preserve"> 1.1.3</t>
  </si>
  <si>
    <t xml:space="preserve"> 1.1.4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</si>
  <si>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</si>
  <si>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</si>
  <si>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</si>
  <si>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</si>
  <si>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</si>
  <si>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</si>
  <si>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>1.3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</si>
  <si>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</si>
  <si>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</si>
  <si>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</si>
  <si>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</si>
  <si>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</si>
  <si>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</si>
  <si>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</si>
  <si>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</si>
  <si>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>1.4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</si>
  <si>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</si>
  <si>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</si>
  <si>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</si>
  <si>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</si>
  <si>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</si>
  <si>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1.4.6</t>
  </si>
  <si>
    <t xml:space="preserve"> 1.4.7</t>
  </si>
  <si>
    <t xml:space="preserve"> 1.4.8</t>
  </si>
  <si>
    <t>1.5</t>
  </si>
  <si>
    <t>1.6</t>
  </si>
  <si>
    <t xml:space="preserve"> 1.6.1</t>
  </si>
  <si>
    <t xml:space="preserve"> 1.6.2</t>
  </si>
  <si>
    <t xml:space="preserve"> 1.6.3</t>
  </si>
  <si>
    <t xml:space="preserve"> 1.6.4</t>
  </si>
  <si>
    <t>1.7</t>
  </si>
  <si>
    <t xml:space="preserve"> 1.7.1</t>
  </si>
  <si>
    <t xml:space="preserve"> 1.7.2</t>
  </si>
  <si>
    <t xml:space="preserve"> 1.7.3</t>
  </si>
  <si>
    <t xml:space="preserve"> 1.7.4</t>
  </si>
  <si>
    <t xml:space="preserve"> 1.7.5</t>
  </si>
  <si>
    <t xml:space="preserve"> 1.7.6</t>
  </si>
  <si>
    <t xml:space="preserve"> 1.7.7</t>
  </si>
  <si>
    <t>1.8</t>
  </si>
  <si>
    <t>1.9</t>
  </si>
  <si>
    <t>1.10</t>
  </si>
  <si>
    <t>1.11</t>
  </si>
  <si>
    <t>1.12</t>
  </si>
  <si>
    <t>2.1</t>
  </si>
  <si>
    <t xml:space="preserve"> 2.1.1</t>
  </si>
  <si>
    <t xml:space="preserve"> 2.1.2</t>
  </si>
  <si>
    <t>2.2</t>
  </si>
  <si>
    <t xml:space="preserve"> 2.2.1</t>
  </si>
  <si>
    <t xml:space="preserve"> 2.2.2</t>
  </si>
  <si>
    <t xml:space="preserve"> 2.2.3</t>
  </si>
  <si>
    <t xml:space="preserve"> 2.2.4</t>
  </si>
  <si>
    <t>2.3</t>
  </si>
  <si>
    <t xml:space="preserve"> 2.3.1</t>
  </si>
  <si>
    <t xml:space="preserve"> 2.3.2</t>
  </si>
  <si>
    <t xml:space="preserve"> 2.3.3</t>
  </si>
  <si>
    <t xml:space="preserve"> 2.3.4</t>
  </si>
  <si>
    <t>2.4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</si>
  <si>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</si>
  <si>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</si>
  <si>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</si>
  <si>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</si>
  <si>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</si>
  <si>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</si>
  <si>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</si>
  <si>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</si>
  <si>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>2.5</t>
  </si>
  <si>
    <t>2.6</t>
  </si>
  <si>
    <t>2.7</t>
  </si>
  <si>
    <t>2.8</t>
  </si>
  <si>
    <t>2.9</t>
  </si>
  <si>
    <t>2.10</t>
  </si>
  <si>
    <t>3.1</t>
  </si>
  <si>
    <t xml:space="preserve"> 3.1.1</t>
  </si>
  <si>
    <t xml:space="preserve"> 3.1.2</t>
  </si>
  <si>
    <t>3.2</t>
  </si>
  <si>
    <t>3.3</t>
  </si>
  <si>
    <t>3.4</t>
  </si>
  <si>
    <t>Дахин үнэлгээний нэмэгдэл</t>
  </si>
  <si>
    <t>3.5</t>
  </si>
  <si>
    <t>3.6</t>
  </si>
  <si>
    <t>Бусад өөрийн хөрөнгө</t>
  </si>
  <si>
    <t xml:space="preserve"> 3.6.1</t>
  </si>
  <si>
    <t xml:space="preserve"> 3.6.2</t>
  </si>
  <si>
    <t xml:space="preserve"> 3.6.3</t>
  </si>
  <si>
    <t xml:space="preserve"> 3.6.4</t>
  </si>
  <si>
    <t xml:space="preserve"> 3.6.5</t>
  </si>
  <si>
    <t xml:space="preserve"> 3.6.6</t>
  </si>
  <si>
    <t xml:space="preserve"> 3.6.7</t>
  </si>
  <si>
    <t xml:space="preserve"> 3.6.8</t>
  </si>
  <si>
    <t xml:space="preserve"> 3.6.9</t>
  </si>
  <si>
    <t xml:space="preserve"> 3.6.10</t>
  </si>
  <si>
    <t>3.7</t>
  </si>
  <si>
    <t xml:space="preserve"> 1.2.6</t>
  </si>
  <si>
    <t xml:space="preserve"> 1.2.7</t>
  </si>
  <si>
    <t xml:space="preserve"> 1.3.9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</si>
  <si>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</si>
  <si>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</si>
  <si>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</si>
  <si>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</si>
  <si>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</si>
  <si>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</si>
  <si>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</si>
  <si>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</si>
  <si>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</si>
  <si>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</si>
  <si>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</si>
  <si>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</si>
  <si>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</si>
  <si>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3.1.3</t>
  </si>
  <si>
    <t xml:space="preserve"> 3.1.4</t>
  </si>
  <si>
    <t xml:space="preserve"> 3.1.5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</si>
  <si>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</si>
  <si>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</si>
  <si>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</si>
  <si>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</si>
  <si>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</si>
  <si>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</si>
  <si>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>Хуримт-лагдсан ашиг</t>
  </si>
  <si>
    <t>Нийт Дүн</t>
  </si>
  <si>
    <t>KHAN BANK BALANCE SHEET (in compliance with IFRS)</t>
  </si>
  <si>
    <t>MNT '000</t>
  </si>
  <si>
    <t>No</t>
  </si>
  <si>
    <t>Balance item</t>
  </si>
  <si>
    <t>Starting balance</t>
  </si>
  <si>
    <t>Ending balance (non-audited)</t>
  </si>
  <si>
    <t>Assets</t>
  </si>
  <si>
    <t>Cash and cash equivalent</t>
  </si>
  <si>
    <t>Cash</t>
  </si>
  <si>
    <t>Due from other banks and financial institutes - less than 3 months</t>
  </si>
  <si>
    <t>Cash equivalents</t>
  </si>
  <si>
    <t>Interest receivable recognized as cash assets</t>
  </si>
  <si>
    <t>INCOME STATEMENT</t>
  </si>
  <si>
    <t>Ending balance</t>
  </si>
  <si>
    <t>STATEMENT OF CHANGE IN EQUITY</t>
  </si>
  <si>
    <t>Equity items</t>
  </si>
  <si>
    <t>Share capital</t>
  </si>
  <si>
    <t>Paid-in capital</t>
  </si>
  <si>
    <t>Treasury shares</t>
  </si>
  <si>
    <t>Balance as of 31 Dec, 2023</t>
  </si>
  <si>
    <t>CASH FLOW STATEMENT</t>
  </si>
  <si>
    <t>ITEMS</t>
  </si>
  <si>
    <t>Statement balance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</si>
</sst>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9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Times New Roman"/>
      <family val="1"/>
    </font>
    <font>
      <sz val="12"/>
      <name val="Times New Roman M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0" fontId="3" fillId="0" borderId="0" xfId="0" applyFont="1" applyAlignment="1" applyProtection="1">
      <alignment horizontal="left" vertical="center" indent="2"/>
      <protection locked="0"/>
    </xf>
    <xf numFmtId="44" fontId="3" fillId="0" borderId="0" xfId="42" applyFont="1" applyBorder="1" applyAlignment="1" applyProtection="1">
      <alignment horizontal="left"/>
      <protection locked="0"/>
    </xf>
    <xf numFmtId="43" fontId="3" fillId="0" borderId="0" xfId="55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right" vertical="top" wrapText="1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164" fontId="2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44" applyNumberFormat="1" applyFont="1" applyBorder="1" applyAlignment="1">
      <alignment horizontal="right" vertical="center" wrapText="1"/>
    </xf>
    <xf numFmtId="4" fontId="2" fillId="0" borderId="10" xfId="44" applyNumberFormat="1" applyFont="1" applyBorder="1" applyAlignment="1">
      <alignment horizontal="right" vertical="center" wrapText="1"/>
    </xf>
    <xf numFmtId="39" fontId="1" fillId="0" borderId="10" xfId="44" applyNumberFormat="1" applyFont="1" applyBorder="1" applyAlignment="1">
      <alignment horizontal="right" vertical="center" wrapText="1"/>
    </xf>
    <xf numFmtId="39" fontId="2" fillId="0" borderId="10" xfId="44" applyNumberFormat="1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2805\Downloads\56320232report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Д"/>
      <sheetName val="ОДТ"/>
      <sheetName val="ӨӨТ"/>
      <sheetName val="МГТ"/>
    </sheetNames>
    <sheetDataSet>
      <sheetData sheetId="0">
        <row r="12">
          <cell r="C12" t="str">
            <v>Due from other banks and financial institutes</v>
          </cell>
        </row>
        <row r="13">
          <cell r="C13" t="str">
            <v>Due from the Bank of Mongolia</v>
          </cell>
        </row>
        <row r="14">
          <cell r="C14" t="str">
            <v>Due from other banks and financial institutes</v>
          </cell>
        </row>
        <row r="15">
          <cell r="C15" t="str">
            <v>Other assets</v>
          </cell>
        </row>
        <row r="16">
          <cell r="C16" t="str">
            <v>Interest receivable accrued for the assets placed in banks and financial institutes</v>
          </cell>
        </row>
        <row r="17">
          <cell r="C17" t="str">
            <v>5 Provision of the assets placed in banks and financial institutes</v>
          </cell>
        </row>
        <row r="18">
          <cell r="C18" t="str">
            <v>Investment</v>
          </cell>
        </row>
        <row r="19">
          <cell r="C19" t="str">
            <v>Trading securities</v>
          </cell>
        </row>
        <row r="20">
          <cell r="C20" t="str">
            <v>Ready-to-sell securities</v>
          </cell>
        </row>
        <row r="21">
          <cell r="C21" t="str">
            <v>Held-to-maturity securities</v>
          </cell>
        </row>
        <row r="22">
          <cell r="C22" t="str">
            <v>Other securities classified as loan and receivable</v>
          </cell>
        </row>
        <row r="23">
          <cell r="C23" t="str">
            <v>Investment to affiliate, associate or subsidiary companies</v>
          </cell>
        </row>
        <row r="24">
          <cell r="C24" t="str">
            <v>Pledged security</v>
          </cell>
        </row>
        <row r="25">
          <cell r="C25" t="str">
            <v>Interest receivable accrued for securities</v>
          </cell>
        </row>
        <row r="26">
          <cell r="C26" t="str">
            <v>Provision for security</v>
          </cell>
        </row>
        <row r="27">
          <cell r="C27" t="str">
            <v>Loan (net amount)</v>
          </cell>
        </row>
        <row r="28">
          <cell r="C28" t="str">
            <v>Performing loan</v>
          </cell>
        </row>
        <row r="29">
          <cell r="C29" t="str">
            <v>Past-due loan</v>
          </cell>
        </row>
        <row r="30">
          <cell r="C30" t="str">
            <v>Sub-standard loan</v>
          </cell>
        </row>
        <row r="31">
          <cell r="C31" t="str">
            <v>Doubtful loan</v>
          </cell>
        </row>
        <row r="32">
          <cell r="C32" t="str">
            <v>Bad loan</v>
          </cell>
        </row>
        <row r="33">
          <cell r="C33" t="str">
            <v>Deferred loan repayment</v>
          </cell>
        </row>
        <row r="34">
          <cell r="C34" t="str">
            <v>Interest receivable accrued for loan</v>
          </cell>
        </row>
        <row r="35">
          <cell r="C35" t="str">
            <v>Loan loss provision</v>
          </cell>
        </row>
        <row r="36">
          <cell r="C36" t="str">
            <v>Derivative financial instruments</v>
          </cell>
        </row>
        <row r="37">
          <cell r="C37" t="str">
            <v>Other financial assets</v>
          </cell>
        </row>
        <row r="38">
          <cell r="C38" t="str">
            <v>Receivables from others (net amount)</v>
          </cell>
        </row>
        <row r="39">
          <cell r="C39" t="str">
            <v>Inter-bank settlements</v>
          </cell>
        </row>
        <row r="40">
          <cell r="C40" t="str">
            <v>Other assets owned (net amount)</v>
          </cell>
        </row>
        <row r="41">
          <cell r="C41" t="str">
            <v>Other</v>
          </cell>
        </row>
        <row r="42">
          <cell r="C42" t="str">
            <v>Other non-financial assets</v>
          </cell>
        </row>
        <row r="43">
          <cell r="C43" t="str">
            <v>Other settlements</v>
          </cell>
        </row>
        <row r="44">
          <cell r="C44" t="str">
            <v>Inventories</v>
          </cell>
        </row>
        <row r="45">
          <cell r="C45" t="str">
            <v>Precious metals (net amount)</v>
          </cell>
        </row>
        <row r="46">
          <cell r="C46" t="str">
            <v>Other assets owned (net amount)</v>
          </cell>
        </row>
        <row r="47">
          <cell r="C47" t="str">
            <v>Tax receivables</v>
          </cell>
        </row>
        <row r="48">
          <cell r="C48" t="str">
            <v>Deferred tax assets</v>
          </cell>
        </row>
        <row r="49">
          <cell r="C49" t="str">
            <v>Other</v>
          </cell>
        </row>
        <row r="50">
          <cell r="C50" t="str">
            <v>Fixed assets</v>
          </cell>
        </row>
        <row r="51">
          <cell r="C51" t="str">
            <v>Real estates for investment purpose</v>
          </cell>
        </row>
        <row r="52">
          <cell r="C52" t="str">
            <v>Assets for sale</v>
          </cell>
        </row>
        <row r="53">
          <cell r="C53" t="str">
            <v>Intangible assets</v>
          </cell>
        </row>
        <row r="54">
          <cell r="C54" t="str">
            <v>Total assets</v>
          </cell>
        </row>
        <row r="55">
          <cell r="C55" t="str">
            <v>LIABILITIES</v>
          </cell>
        </row>
        <row r="56">
          <cell r="C56" t="str">
            <v>Current</v>
          </cell>
        </row>
        <row r="57">
          <cell r="C57" t="str">
            <v>Nominal balance of current account</v>
          </cell>
        </row>
        <row r="58">
          <cell r="C58" t="str">
            <v>Interest payable accrued for current account</v>
          </cell>
        </row>
        <row r="59">
          <cell r="C59" t="str">
            <v>Deposits</v>
          </cell>
        </row>
        <row r="60">
          <cell r="C60" t="str">
            <v>Demand deposit</v>
          </cell>
        </row>
        <row r="61">
          <cell r="C61" t="str">
            <v>Time deposit</v>
          </cell>
        </row>
        <row r="62">
          <cell r="C62" t="str">
            <v>Other deposits</v>
          </cell>
        </row>
        <row r="63">
          <cell r="C63" t="str">
            <v>Interest payable accrued for deposit account</v>
          </cell>
        </row>
        <row r="64">
          <cell r="C64" t="str">
            <v>Due to banks and financial institutes</v>
          </cell>
        </row>
        <row r="65">
          <cell r="C65" t="str">
            <v>Current and deposits from banks and financial institutes</v>
          </cell>
        </row>
        <row r="66">
          <cell r="C66" t="str">
            <v>Loans from banks and financial institutes (including past-due loans)</v>
          </cell>
        </row>
        <row r="67">
          <cell r="C67" t="str">
            <v>Deferred payment of funding</v>
          </cell>
        </row>
        <row r="68">
          <cell r="C68" t="str">
            <v>Interest payable accrued for funding from banks and financial institutes</v>
          </cell>
        </row>
        <row r="69">
          <cell r="C69" t="str">
            <v>Other fundings</v>
          </cell>
        </row>
        <row r="70">
          <cell r="C70" t="str">
            <v>Bonds issued by the bank</v>
          </cell>
        </row>
        <row r="71">
          <cell r="C71" t="str">
            <v>Securities issued by the bank</v>
          </cell>
        </row>
        <row r="72">
          <cell r="C72" t="str">
            <v>Funding for project loans</v>
          </cell>
        </row>
        <row r="73">
          <cell r="C73" t="str">
            <v>Securities sold on buy-back condition (repo)</v>
          </cell>
        </row>
        <row r="74">
          <cell r="C74" t="str">
            <v>Funding for syndicate loan</v>
          </cell>
        </row>
        <row r="75">
          <cell r="C75" t="str">
            <v>Other</v>
          </cell>
        </row>
        <row r="76">
          <cell r="C76" t="str">
            <v>Deferred payments of other fundings</v>
          </cell>
        </row>
        <row r="77">
          <cell r="C77" t="str">
            <v>Interest payables accrued for other fundings</v>
          </cell>
        </row>
        <row r="78">
          <cell r="C78" t="str">
            <v>Derivative financial liabilities</v>
          </cell>
        </row>
        <row r="79">
          <cell r="C79" t="str">
            <v>Other financial liabilities</v>
          </cell>
        </row>
        <row r="80">
          <cell r="C80" t="str">
            <v>Other non-financial liabilities</v>
          </cell>
        </row>
        <row r="81">
          <cell r="C81" t="str">
            <v>Secondary payables</v>
          </cell>
        </row>
        <row r="82">
          <cell r="C82" t="str">
            <v>Preferred stock (liability)</v>
          </cell>
        </row>
        <row r="83">
          <cell r="C83" t="str">
            <v>Total liabilities</v>
          </cell>
        </row>
        <row r="84">
          <cell r="C84" t="str">
            <v>EQUITY</v>
          </cell>
        </row>
        <row r="85">
          <cell r="C85" t="str">
            <v>Share capital</v>
          </cell>
        </row>
        <row r="86">
          <cell r="C86" t="str">
            <v>Preferred stock</v>
          </cell>
        </row>
        <row r="87">
          <cell r="C87" t="str">
            <v>Common shares</v>
          </cell>
        </row>
        <row r="88">
          <cell r="C88" t="str">
            <v>Paid-in capital</v>
          </cell>
        </row>
        <row r="89">
          <cell r="C89" t="str">
            <v>Treasury shares</v>
          </cell>
        </row>
        <row r="90">
          <cell r="C90" t="str">
            <v>Revaluation addition</v>
          </cell>
        </row>
        <row r="91">
          <cell r="C91" t="str">
            <v>Accrued profits and losses</v>
          </cell>
        </row>
        <row r="92">
          <cell r="C92" t="str">
            <v>Other equity</v>
          </cell>
        </row>
        <row r="93">
          <cell r="C93" t="str">
            <v>Share option</v>
          </cell>
        </row>
        <row r="94">
          <cell r="C94" t="str">
            <v>Reserves</v>
          </cell>
        </row>
        <row r="95">
          <cell r="C95" t="str">
            <v>FX and valuation reserves</v>
          </cell>
        </row>
        <row r="96">
          <cell r="C96" t="str">
            <v>Loss provision</v>
          </cell>
        </row>
        <row r="97">
          <cell r="C97" t="str">
            <v>Social development reserves</v>
          </cell>
        </row>
        <row r="98">
          <cell r="C98" t="str">
            <v>Convertible security (equity)</v>
          </cell>
        </row>
        <row r="99">
          <cell r="C99" t="str">
            <v>Convertible funding (equity)</v>
          </cell>
        </row>
        <row r="100">
          <cell r="C100" t="str">
            <v>Revaluation reserve of security ready for sale</v>
          </cell>
        </row>
        <row r="101">
          <cell r="C101" t="str">
            <v>Revaluation reserve of hedge instrument</v>
          </cell>
        </row>
        <row r="102">
          <cell r="C102" t="str">
            <v>Other</v>
          </cell>
        </row>
        <row r="103">
          <cell r="C103" t="str">
            <v>Total equity</v>
          </cell>
        </row>
        <row r="104">
          <cell r="C104" t="str">
            <v>Total equity and liabilities</v>
          </cell>
        </row>
      </sheetData>
      <sheetData sheetId="1">
        <row r="5">
          <cell r="C5" t="str">
            <v>Income &amp; expense items</v>
          </cell>
        </row>
        <row r="6">
          <cell r="C6" t="str">
            <v>Interest income</v>
          </cell>
        </row>
        <row r="7">
          <cell r="C7" t="str">
            <v>From dues from the Bank of Mongolia</v>
          </cell>
        </row>
        <row r="8">
          <cell r="C8" t="str">
            <v>From dues from other banks &amp; financial institutes</v>
          </cell>
        </row>
        <row r="9">
          <cell r="C9" t="str">
            <v>From security</v>
          </cell>
        </row>
        <row r="10">
          <cell r="C10" t="str">
            <v>From loan</v>
          </cell>
        </row>
        <row r="11">
          <cell r="C11" t="str">
            <v>Other interest income</v>
          </cell>
        </row>
        <row r="12">
          <cell r="C12" t="str">
            <v>Interest expenses</v>
          </cell>
        </row>
        <row r="13">
          <cell r="C13" t="str">
            <v>Interest paid to current accounts</v>
          </cell>
        </row>
        <row r="14">
          <cell r="C14" t="str">
            <v>Interest paid to deposit accounts</v>
          </cell>
        </row>
        <row r="15">
          <cell r="C15" t="str">
            <v>Expenses of loan interest</v>
          </cell>
        </row>
        <row r="16">
          <cell r="C16" t="str">
            <v>Expenses of security interest</v>
          </cell>
        </row>
        <row r="17">
          <cell r="C17" t="str">
            <v>Other interest expenses</v>
          </cell>
        </row>
        <row r="18">
          <cell r="C18" t="str">
            <v>Net income interest [(1)-(2)]</v>
          </cell>
        </row>
        <row r="19">
          <cell r="C19" t="str">
            <v>Loss provision expenses</v>
          </cell>
        </row>
        <row r="20">
          <cell r="C20" t="str">
            <v>Of dues from banks and financial institutes</v>
          </cell>
        </row>
        <row r="21">
          <cell r="C21" t="str">
            <v>Of securities</v>
          </cell>
        </row>
        <row r="22">
          <cell r="C22" t="str">
            <v>Of loans</v>
          </cell>
        </row>
        <row r="23">
          <cell r="C23" t="str">
            <v>Net income after loss provision [(3)-(4)]</v>
          </cell>
        </row>
        <row r="24">
          <cell r="C24" t="str">
            <v>Other income</v>
          </cell>
        </row>
        <row r="25">
          <cell r="C25" t="str">
            <v>Non-interest income</v>
          </cell>
        </row>
        <row r="26">
          <cell r="C26" t="str">
            <v>Trade income</v>
          </cell>
        </row>
        <row r="27">
          <cell r="C27" t="str">
            <v>FX and valuation adjustment income</v>
          </cell>
        </row>
        <row r="28">
          <cell r="C28" t="str">
            <v>Fee income in relation with banking products &amp; services</v>
          </cell>
        </row>
        <row r="29">
          <cell r="C29" t="str">
            <v>Other non-interest income</v>
          </cell>
        </row>
        <row r="30">
          <cell r="C30" t="str">
            <v>Other incomes and gains</v>
          </cell>
        </row>
        <row r="31">
          <cell r="C31" t="str">
            <v>Other expenses</v>
          </cell>
        </row>
        <row r="32">
          <cell r="C32" t="str">
            <v>Non-interest expenses</v>
          </cell>
        </row>
        <row r="33">
          <cell r="C33" t="str">
            <v>Other loss provision expenses</v>
          </cell>
        </row>
        <row r="34">
          <cell r="C34" t="str">
            <v>Trade expense</v>
          </cell>
        </row>
        <row r="35">
          <cell r="C35" t="str">
            <v>FX and valuation adjustment expense</v>
          </cell>
        </row>
        <row r="36">
          <cell r="C36" t="str">
            <v>Fee expenses</v>
          </cell>
        </row>
        <row r="37">
          <cell r="C37" t="str">
            <v>Other operational expenses</v>
          </cell>
        </row>
        <row r="38">
          <cell r="C38" t="str">
            <v>Other expenses and losses</v>
          </cell>
        </row>
        <row r="39">
          <cell r="C39" t="str">
            <v>Pre-tax profit and loss (5+6-7)</v>
          </cell>
        </row>
        <row r="40">
          <cell r="C40" t="str">
            <v>Income tax expense</v>
          </cell>
        </row>
        <row r="41">
          <cell r="C41" t="str">
            <v>After tax profit and loss (8-9)</v>
          </cell>
        </row>
        <row r="42">
          <cell r="C42" t="str">
            <v>Net income/expense of terminated activities</v>
          </cell>
        </row>
        <row r="43">
          <cell r="C43" t="str">
            <v>Net profit and loss of the reporting period (10+11)</v>
          </cell>
        </row>
        <row r="44">
          <cell r="C44" t="str">
            <v>Other comprehensive income</v>
          </cell>
        </row>
        <row r="45">
          <cell r="C45" t="str">
            <v>Revaluation increase or decrease of fixed assets and intangible assets</v>
          </cell>
        </row>
        <row r="46">
          <cell r="C46" t="str">
            <v>Revaluation increase or decrease of securities ready for sale</v>
          </cell>
        </row>
        <row r="47">
          <cell r="C47" t="str">
            <v>FX &amp; valuation adjustment increase or decrease</v>
          </cell>
        </row>
        <row r="48">
          <cell r="C48" t="str">
            <v>Loss provision increase or decrease</v>
          </cell>
        </row>
        <row r="49">
          <cell r="C49" t="str">
            <v>Other</v>
          </cell>
        </row>
        <row r="50">
          <cell r="C50" t="str">
            <v>Total comprehensive income of the reporting period (10+11)</v>
          </cell>
        </row>
      </sheetData>
      <sheetData sheetId="2">
        <row r="6">
          <cell r="C6" t="str">
            <v>Balance as of 31 Dec, 2021</v>
          </cell>
        </row>
        <row r="7">
          <cell r="C7" t="str">
            <v>Accounting changes and error correction</v>
          </cell>
        </row>
        <row r="8">
          <cell r="C8" t="str">
            <v>Corrected balance</v>
          </cell>
        </row>
        <row r="9">
          <cell r="C9" t="str">
            <v>Net profit/loss of the reporting period</v>
          </cell>
        </row>
        <row r="10">
          <cell r="C10" t="str">
            <v>Other comprehensive income</v>
          </cell>
        </row>
        <row r="11">
          <cell r="C11" t="str">
            <v>Changes in equity</v>
          </cell>
        </row>
        <row r="12">
          <cell r="C12" t="str">
            <v>Dividend distributed</v>
          </cell>
        </row>
        <row r="13">
          <cell r="C13" t="str">
            <v>Realized amount of revaluation addition</v>
          </cell>
        </row>
        <row r="14">
          <cell r="C14" t="str">
            <v>Balance as of 31 Dec, 2022</v>
          </cell>
        </row>
        <row r="15">
          <cell r="C15" t="str">
            <v>Accounting changes and error correction</v>
          </cell>
        </row>
        <row r="16">
          <cell r="C16" t="str">
            <v>Corrected balance</v>
          </cell>
        </row>
        <row r="17">
          <cell r="C17" t="str">
            <v>Net profit/loss of the reporting period</v>
          </cell>
        </row>
        <row r="18">
          <cell r="C18" t="str">
            <v>Other comprehensive income</v>
          </cell>
        </row>
        <row r="19">
          <cell r="C19" t="str">
            <v>Changes in equity</v>
          </cell>
        </row>
        <row r="20">
          <cell r="C20" t="str">
            <v>Dividend distributed</v>
          </cell>
        </row>
        <row r="21">
          <cell r="C21" t="str">
            <v>Realized amount of revaluation addition</v>
          </cell>
        </row>
      </sheetData>
      <sheetData sheetId="3">
        <row r="6">
          <cell r="C6" t="str">
            <v>Cash flow of the main business activities:</v>
          </cell>
        </row>
        <row r="7">
          <cell r="C7" t="str">
            <v>Earning (loss) before income tax</v>
          </cell>
        </row>
        <row r="8">
          <cell r="C8" t="str">
            <v>Income&amp; expense adjustment:</v>
          </cell>
        </row>
        <row r="9">
          <cell r="C9" t="str">
            <v>Loss provision expenses (+)</v>
          </cell>
        </row>
        <row r="10">
          <cell r="C10" t="str">
            <v>Depreciation expenses (+)</v>
          </cell>
        </row>
        <row r="11">
          <cell r="C11" t="str">
            <v>FX &amp; valuation adjustment income (-), expense (+) (except cash and cash equivalents)</v>
          </cell>
        </row>
        <row r="12">
          <cell r="C12" t="str">
            <v>Accrued interest income (-)</v>
          </cell>
        </row>
        <row r="13">
          <cell r="C13" t="str">
            <v>Accrued interest expenses (+)</v>
          </cell>
        </row>
        <row r="14">
          <cell r="C14" t="str">
            <v>Asset write-off gain (-), loss (+)</v>
          </cell>
        </row>
        <row r="15">
          <cell r="C15" t="str">
            <v>Other gain (-), loss (+)</v>
          </cell>
        </row>
        <row r="16">
          <cell r="C16" t="str">
            <v>Asset &amp; liability changes adjustment:</v>
          </cell>
        </row>
        <row r="17">
          <cell r="C17" t="str">
            <v>Increase (-) or decrease (+) of assets placed in bank or financial institutes</v>
          </cell>
        </row>
        <row r="18">
          <cell r="C18" t="str">
            <v>Increase (-) or decrease (+) of trade security</v>
          </cell>
        </row>
        <row r="19">
          <cell r="C19" t="str">
            <v>Loan increase (-), or decrease (+)</v>
          </cell>
        </row>
        <row r="20">
          <cell r="C20" t="str">
            <v>Increase (-), or decrease (+) of other financial assets</v>
          </cell>
        </row>
        <row r="21">
          <cell r="C21" t="str">
            <v>Increase (-), or decrease (+) of other non-financial assets</v>
          </cell>
        </row>
        <row r="22">
          <cell r="C22" t="str">
            <v>Increase (+), or decrease (-) of current and deposits</v>
          </cell>
        </row>
        <row r="23">
          <cell r="C23" t="str">
            <v>Increase (+), or decrease (-) of dues to banks and financial institutes</v>
          </cell>
        </row>
        <row r="24">
          <cell r="C24" t="str">
            <v>Increase (+), or decrease (-) of other financial liabilities</v>
          </cell>
        </row>
        <row r="25">
          <cell r="C25" t="str">
            <v>Increase (+), or decrease (-) of other non-financial liabilities</v>
          </cell>
        </row>
        <row r="26">
          <cell r="C26" t="str">
            <v>Other adjustments:</v>
          </cell>
        </row>
        <row r="27">
          <cell r="C27" t="str">
            <v>Interest received (+)</v>
          </cell>
        </row>
        <row r="28">
          <cell r="C28" t="str">
            <v>Interest paid (-)</v>
          </cell>
        </row>
        <row r="29">
          <cell r="C29" t="str">
            <v>Income tax paid (-)</v>
          </cell>
        </row>
        <row r="30">
          <cell r="C30" t="str">
            <v>Loans and receivables paid off from loss provision (-)</v>
          </cell>
        </row>
        <row r="32">
          <cell r="C32" t="str">
            <v>Net monetary transaction amount of main operations</v>
          </cell>
        </row>
        <row r="33">
          <cell r="C33" t="str">
            <v>Monetary transaction of investment activities:</v>
          </cell>
        </row>
        <row r="34">
          <cell r="C34" t="str">
            <v>Cash income amount (+)</v>
          </cell>
        </row>
        <row r="35">
          <cell r="C35" t="str">
            <v>Income from sales of fixed assets</v>
          </cell>
        </row>
        <row r="36">
          <cell r="C36" t="str">
            <v>Income from sales of intangible assets</v>
          </cell>
        </row>
        <row r="37">
          <cell r="C37" t="str">
            <v>Income from sales of investment-purpose assets</v>
          </cell>
        </row>
        <row r="38">
          <cell r="C38" t="str">
            <v>Income from sales of investment to subsidiary, affiliate or associate entity</v>
          </cell>
        </row>
        <row r="39">
          <cell r="C39" t="str">
            <v>Income from sales of other long-term assets</v>
          </cell>
        </row>
        <row r="40">
          <cell r="C40" t="str">
            <v>Income from sales of investment recorded with discounted cost under categorization of loan and receivable</v>
          </cell>
        </row>
        <row r="41">
          <cell r="C41" t="str">
            <v>Income from sales of securities ready for sale</v>
          </cell>
        </row>
        <row r="42">
          <cell r="C42" t="str">
            <v>Income from sales of held-to-maturity securities</v>
          </cell>
        </row>
        <row r="43">
          <cell r="C43" t="str">
            <v>Dividend received</v>
          </cell>
        </row>
        <row r="44">
          <cell r="C44" t="str">
            <v>Other cash income</v>
          </cell>
        </row>
        <row r="45">
          <cell r="C45" t="str">
            <v>Cash expense amount (-)</v>
          </cell>
        </row>
        <row r="46">
          <cell r="C46" t="str">
            <v>Paid to possess fixed assets</v>
          </cell>
        </row>
        <row r="47">
          <cell r="C47" t="str">
            <v>Paid to possess intangible assets</v>
          </cell>
        </row>
        <row r="48">
          <cell r="C48" t="str">
            <v>Paid to possess investment-purpose assets</v>
          </cell>
        </row>
        <row r="49">
          <cell r="C49" t="str">
            <v>Paid to possess investment to subsidiary, affiliate or associate entity</v>
          </cell>
        </row>
        <row r="50">
          <cell r="C50" t="str">
            <v>Paid to possess investment recorded with discounted cost under categorization of loan and receivable</v>
          </cell>
        </row>
        <row r="51">
          <cell r="C51" t="str">
            <v>Paid to possess securities ready for sale</v>
          </cell>
        </row>
        <row r="52">
          <cell r="C52" t="str">
            <v>Paid to possess held-to-maturity securities</v>
          </cell>
        </row>
        <row r="53">
          <cell r="C53" t="str">
            <v>Paid to possess other long-term assets</v>
          </cell>
        </row>
        <row r="54">
          <cell r="C54" t="str">
            <v>Other cash assets</v>
          </cell>
        </row>
        <row r="55">
          <cell r="C55" t="str">
            <v>Net cash transaction amount of investment activities</v>
          </cell>
        </row>
        <row r="56">
          <cell r="C56" t="str">
            <v>Cash transaction of financial activities:</v>
          </cell>
        </row>
        <row r="57">
          <cell r="C57" t="str">
            <v>Cash income amount (+)</v>
          </cell>
        </row>
        <row r="58">
          <cell r="C58" t="str">
            <v>Received as other fundings</v>
          </cell>
        </row>
        <row r="59">
          <cell r="C59" t="str">
            <v>Received from secondary payables</v>
          </cell>
        </row>
        <row r="60">
          <cell r="C60" t="str">
            <v>Received from issuance of shares and other securities</v>
          </cell>
        </row>
        <row r="61">
          <cell r="C61" t="str">
            <v>Various donations</v>
          </cell>
        </row>
        <row r="62">
          <cell r="C62" t="str">
            <v>Other</v>
          </cell>
        </row>
        <row r="63">
          <cell r="C63" t="str">
            <v>Cash expense amount (-)</v>
          </cell>
        </row>
        <row r="64">
          <cell r="C64" t="str">
            <v>Paid to other fundings</v>
          </cell>
        </row>
        <row r="65">
          <cell r="C65" t="str">
            <v>Paid to secondary payables</v>
          </cell>
        </row>
        <row r="66">
          <cell r="C66" t="str">
            <v>Paid to financial lease payables</v>
          </cell>
        </row>
        <row r="67">
          <cell r="C67" t="str">
            <v>Paid to buy back shares</v>
          </cell>
        </row>
        <row r="68">
          <cell r="C68" t="str">
            <v>Paid dividend</v>
          </cell>
        </row>
        <row r="69">
          <cell r="C69" t="str">
            <v>Other</v>
          </cell>
        </row>
        <row r="70">
          <cell r="C70" t="str">
            <v>Net cash transaction amount of financial activitie</v>
          </cell>
        </row>
        <row r="71">
          <cell r="C71" t="str">
            <v>FX difference</v>
          </cell>
        </row>
        <row r="72">
          <cell r="C72" t="str">
            <v>Total net cash transaction</v>
          </cell>
        </row>
        <row r="73">
          <cell r="C73" t="str">
            <v>Starting balance of cash and cash equivalents</v>
          </cell>
        </row>
        <row r="74">
          <cell r="C74" t="str">
            <v>Ending balance of cash and cash equivalents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O108"/>
  <sheetViews>
    <sheetView zoomScalePageLayoutView="0" workbookViewId="0" topLeftCell="A81">
      <selection activeCell="B90" sqref="B90"/>
    </sheetView>
  </sheetViews>
  <sheetFormatPr defaultColWidth="9.140625" defaultRowHeight="12.75"/>
  <cols>
    <col min="3" max="3" width="48.57421875" style="0" customWidth="1"/>
    <col min="4" max="5" width="21.57421875" style="0" customWidth="1"/>
    <col min="6" max="20" width="17.57421875" style="0" customWidth="1"/>
  </cols>
  <sheetData>
    <row r="1" ht="15">
      <c r="B1" s="1" t="s">
        <v>0</v>
      </c>
    </row>
    <row r="2" ht="15">
      <c r="B2" s="1" t="s">
        <v>1</v>
      </c>
    </row>
    <row r="3" ht="12.75">
      <c r="B3" s="12" t="s">
        <v>174</v>
      </c>
    </row>
    <row r="4" spans="4:5" ht="15">
      <c r="D4" s="3"/>
      <c r="E4" s="10" t="s">
        <v>175</v>
      </c>
    </row>
    <row r="5" spans="2:5" ht="30">
      <c r="B5" s="2" t="s">
        <v>176</v>
      </c>
      <c r="C5" s="2" t="s">
        <v>177</v>
      </c>
      <c r="D5" s="2" t="s">
        <v>178</v>
      </c>
      <c r="E5" s="2" t="s">
        <v>179</v>
      </c>
    </row>
    <row r="6" spans="2:5" ht="15">
      <c r="B6" s="4" t="s">
        <v>4</v>
      </c>
      <c r="C6" s="5" t="s">
        <v>180</v>
      </c>
      <c r="D6" s="16"/>
      <c r="E6" s="16"/>
    </row>
    <row r="7" spans="2:7" ht="15">
      <c r="B7" s="4" t="s">
        <v>50</v>
      </c>
      <c r="C7" s="5" t="s">
        <v>181</v>
      </c>
      <c r="D7" s="17">
        <v>4192333285.3</v>
      </c>
      <c r="E7" s="17">
        <f>SUM(E8:E11)</f>
        <v>4893765124.7318</v>
      </c>
      <c r="G7" s="6"/>
    </row>
    <row r="8" spans="2:7" ht="15">
      <c r="B8" s="4" t="s">
        <v>51</v>
      </c>
      <c r="C8" s="13" t="s">
        <v>182</v>
      </c>
      <c r="D8" s="18">
        <v>212128736</v>
      </c>
      <c r="E8" s="18">
        <v>201506285.0919</v>
      </c>
      <c r="G8" s="6"/>
    </row>
    <row r="9" spans="2:7" ht="15">
      <c r="B9" s="4" t="s">
        <v>52</v>
      </c>
      <c r="C9" s="14" t="s">
        <v>183</v>
      </c>
      <c r="D9" s="18">
        <v>2228533379.5</v>
      </c>
      <c r="E9" s="18">
        <v>1651159067.62282</v>
      </c>
      <c r="G9" s="6"/>
    </row>
    <row r="10" spans="2:7" ht="15">
      <c r="B10" s="4" t="s">
        <v>53</v>
      </c>
      <c r="C10" s="14" t="s">
        <v>184</v>
      </c>
      <c r="D10" s="18">
        <v>1749461581.6</v>
      </c>
      <c r="E10" s="18">
        <v>3039684494.73999</v>
      </c>
      <c r="G10" s="6"/>
    </row>
    <row r="11" spans="2:7" ht="15">
      <c r="B11" s="4" t="s">
        <v>54</v>
      </c>
      <c r="C11" s="14" t="s">
        <v>185</v>
      </c>
      <c r="D11" s="18">
        <v>2209588.2</v>
      </c>
      <c r="E11" s="18">
        <v>1415277.27709</v>
      </c>
      <c r="G11" s="6"/>
    </row>
    <row r="12" spans="2:7" ht="15">
      <c r="B12" s="4" t="s">
        <v>55</v>
      </c>
      <c r="C12" s="5" t="str">
        <f>'[1]СБД'!C12</f>
        <v>Due from other banks and financial institutes</v>
      </c>
      <c r="D12" s="17">
        <v>968283188.9</v>
      </c>
      <c r="E12" s="17">
        <f>SUM(E13:E17)</f>
        <v>1108415858.38979</v>
      </c>
      <c r="G12" s="6"/>
    </row>
    <row r="13" spans="2:7" ht="15">
      <c r="B13" s="4" t="s">
        <v>56</v>
      </c>
      <c r="C13" s="4" t="str">
        <f>'[1]СБД'!C13</f>
        <v>Due from the Bank of Mongolia</v>
      </c>
      <c r="D13" s="18">
        <v>980607484.8</v>
      </c>
      <c r="E13" s="18">
        <v>1103720017.5481</v>
      </c>
      <c r="G13" s="6"/>
    </row>
    <row r="14" spans="2:7" ht="15">
      <c r="B14" s="4" t="s">
        <v>57</v>
      </c>
      <c r="C14" s="4" t="str">
        <f>'[1]СБД'!C14</f>
        <v>Due from other banks and financial institutes</v>
      </c>
      <c r="D14" s="18">
        <v>0</v>
      </c>
      <c r="E14" s="18">
        <v>13300000</v>
      </c>
      <c r="G14" s="6"/>
    </row>
    <row r="15" spans="2:7" ht="15">
      <c r="B15" s="4" t="s">
        <v>58</v>
      </c>
      <c r="C15" s="4" t="str">
        <f>'[1]СБД'!C15</f>
        <v>Other assets</v>
      </c>
      <c r="D15" s="18">
        <v>0</v>
      </c>
      <c r="E15" s="18">
        <v>0</v>
      </c>
      <c r="G15" s="6"/>
    </row>
    <row r="16" spans="2:7" ht="30">
      <c r="B16" s="4" t="s">
        <v>59</v>
      </c>
      <c r="C16" s="4" t="str">
        <f>'[1]СБД'!C16</f>
        <v>Interest receivable accrued for the assets placed in banks and financial institutes</v>
      </c>
      <c r="D16" s="18">
        <v>1463540.9</v>
      </c>
      <c r="E16" s="18">
        <v>5290259.72876</v>
      </c>
      <c r="G16" s="6"/>
    </row>
    <row r="17" spans="2:7" ht="30">
      <c r="B17" s="4" t="s">
        <v>60</v>
      </c>
      <c r="C17" s="4" t="str">
        <f>'[1]СБД'!C17</f>
        <v>5 Provision of the assets placed in banks and financial institutes</v>
      </c>
      <c r="D17" s="18">
        <v>-13787836.8</v>
      </c>
      <c r="E17" s="18">
        <v>-13894418.88707</v>
      </c>
      <c r="G17" s="6"/>
    </row>
    <row r="18" spans="2:7" ht="15">
      <c r="B18" s="4" t="s">
        <v>61</v>
      </c>
      <c r="C18" s="5" t="str">
        <f>'[1]СБД'!C18</f>
        <v>Investment</v>
      </c>
      <c r="D18" s="17">
        <v>1660547888</v>
      </c>
      <c r="E18" s="17">
        <f>SUM(E19:E26)</f>
        <v>1668119450.2563648</v>
      </c>
      <c r="G18" s="6"/>
    </row>
    <row r="19" spans="2:7" ht="15">
      <c r="B19" s="4" t="s">
        <v>62</v>
      </c>
      <c r="C19" s="4" t="str">
        <f>'[1]СБД'!C19</f>
        <v>Trading securities</v>
      </c>
      <c r="D19" s="18">
        <v>0</v>
      </c>
      <c r="E19" s="18">
        <v>0</v>
      </c>
      <c r="G19" s="6"/>
    </row>
    <row r="20" spans="2:7" ht="15">
      <c r="B20" s="4" t="s">
        <v>63</v>
      </c>
      <c r="C20" s="4" t="str">
        <f>'[1]СБД'!C20</f>
        <v>Ready-to-sell securities</v>
      </c>
      <c r="D20" s="18">
        <v>392799496</v>
      </c>
      <c r="E20" s="18">
        <v>566917146.4688802</v>
      </c>
      <c r="G20" s="6"/>
    </row>
    <row r="21" spans="2:7" ht="15">
      <c r="B21" s="4" t="s">
        <v>64</v>
      </c>
      <c r="C21" s="4" t="str">
        <f>'[1]СБД'!C21</f>
        <v>Held-to-maturity securities</v>
      </c>
      <c r="D21" s="18">
        <v>869759199.7</v>
      </c>
      <c r="E21" s="18">
        <v>997631604.4816451</v>
      </c>
      <c r="G21" s="6"/>
    </row>
    <row r="22" spans="2:7" ht="15">
      <c r="B22" s="4" t="s">
        <v>65</v>
      </c>
      <c r="C22" s="4" t="str">
        <f>'[1]СБД'!C22</f>
        <v>Other securities classified as loan and receivable</v>
      </c>
      <c r="D22" s="18">
        <v>15815892.8</v>
      </c>
      <c r="E22" s="18">
        <v>6992034.776939999</v>
      </c>
      <c r="G22" s="6"/>
    </row>
    <row r="23" spans="2:7" ht="30">
      <c r="B23" s="4" t="s">
        <v>66</v>
      </c>
      <c r="C23" s="4" t="str">
        <f>'[1]СБД'!C23</f>
        <v>Investment to affiliate, associate or subsidiary companies</v>
      </c>
      <c r="D23" s="18">
        <v>0</v>
      </c>
      <c r="E23" s="18">
        <v>0</v>
      </c>
      <c r="G23" s="6"/>
    </row>
    <row r="24" spans="2:7" ht="15">
      <c r="B24" s="4" t="s">
        <v>67</v>
      </c>
      <c r="C24" s="4" t="str">
        <f>'[1]СБД'!C24</f>
        <v>Pledged security</v>
      </c>
      <c r="D24" s="18">
        <v>361437061.3</v>
      </c>
      <c r="E24" s="18">
        <v>68104991.83045943</v>
      </c>
      <c r="G24" s="6"/>
    </row>
    <row r="25" spans="2:7" ht="15">
      <c r="B25" s="4" t="s">
        <v>68</v>
      </c>
      <c r="C25" s="4" t="str">
        <f>'[1]СБД'!C25</f>
        <v>Interest receivable accrued for securities</v>
      </c>
      <c r="D25" s="18">
        <v>35548065.6</v>
      </c>
      <c r="E25" s="18">
        <v>41414529.93667</v>
      </c>
      <c r="G25" s="6"/>
    </row>
    <row r="26" spans="2:7" ht="15">
      <c r="B26" s="4" t="s">
        <v>69</v>
      </c>
      <c r="C26" s="4" t="str">
        <f>'[1]СБД'!C26</f>
        <v>Provision for security</v>
      </c>
      <c r="D26" s="18">
        <v>-14811827.4</v>
      </c>
      <c r="E26" s="18">
        <v>-12940857.23823</v>
      </c>
      <c r="G26" s="6"/>
    </row>
    <row r="27" spans="2:7" ht="15">
      <c r="B27" s="4" t="s">
        <v>70</v>
      </c>
      <c r="C27" s="5" t="str">
        <f>'[1]СБД'!C27</f>
        <v>Loan (net amount)</v>
      </c>
      <c r="D27" s="17">
        <v>7411064009.5</v>
      </c>
      <c r="E27" s="17">
        <f>SUM(E28:E35)</f>
        <v>9016974854.640451</v>
      </c>
      <c r="G27" s="6"/>
    </row>
    <row r="28" spans="2:7" ht="15">
      <c r="B28" s="4" t="s">
        <v>71</v>
      </c>
      <c r="C28" s="4" t="str">
        <f>'[1]СБД'!C28</f>
        <v>Performing loan</v>
      </c>
      <c r="D28" s="18">
        <v>7330289113.9</v>
      </c>
      <c r="E28" s="18">
        <v>8938214949.86921</v>
      </c>
      <c r="G28" s="6"/>
    </row>
    <row r="29" spans="2:7" ht="15">
      <c r="B29" s="4" t="s">
        <v>72</v>
      </c>
      <c r="C29" s="4" t="str">
        <f>'[1]СБД'!C29</f>
        <v>Past-due loan</v>
      </c>
      <c r="D29" s="18">
        <v>209987132.4</v>
      </c>
      <c r="E29" s="18">
        <v>186288214.55416772</v>
      </c>
      <c r="G29" s="6"/>
    </row>
    <row r="30" spans="2:7" ht="15">
      <c r="B30" s="4" t="s">
        <v>73</v>
      </c>
      <c r="C30" s="4" t="str">
        <f>'[1]СБД'!C30</f>
        <v>Sub-standard loan</v>
      </c>
      <c r="D30" s="18">
        <v>78396146.3</v>
      </c>
      <c r="E30" s="18">
        <v>123998884.16003993</v>
      </c>
      <c r="G30" s="6"/>
    </row>
    <row r="31" spans="2:7" ht="15">
      <c r="B31" s="4" t="s">
        <v>74</v>
      </c>
      <c r="C31" s="4" t="str">
        <f>'[1]СБД'!C31</f>
        <v>Doubtful loan</v>
      </c>
      <c r="D31" s="18">
        <v>77612969.5</v>
      </c>
      <c r="E31" s="18">
        <v>82652114.08361618</v>
      </c>
      <c r="G31" s="6"/>
    </row>
    <row r="32" spans="2:7" ht="15">
      <c r="B32" s="4" t="s">
        <v>75</v>
      </c>
      <c r="C32" s="4" t="str">
        <f>'[1]СБД'!C32</f>
        <v>Bad loan</v>
      </c>
      <c r="D32" s="18">
        <v>263358912</v>
      </c>
      <c r="E32" s="18">
        <v>303334333.0774283</v>
      </c>
      <c r="G32" s="6"/>
    </row>
    <row r="33" spans="2:7" ht="15">
      <c r="B33" s="4" t="s">
        <v>76</v>
      </c>
      <c r="C33" s="4" t="str">
        <f>'[1]СБД'!C33</f>
        <v>Deferred loan repayment</v>
      </c>
      <c r="D33" s="18">
        <v>-77361198.5</v>
      </c>
      <c r="E33" s="18">
        <v>-83126295.98589</v>
      </c>
      <c r="G33" s="6"/>
    </row>
    <row r="34" spans="2:7" ht="15">
      <c r="B34" s="4" t="s">
        <v>77</v>
      </c>
      <c r="C34" s="4" t="str">
        <f>'[1]СБД'!C34</f>
        <v>Interest receivable accrued for loan</v>
      </c>
      <c r="D34" s="18">
        <v>95485223.6</v>
      </c>
      <c r="E34" s="18">
        <v>118062549.83540004</v>
      </c>
      <c r="G34" s="6"/>
    </row>
    <row r="35" spans="2:7" ht="15">
      <c r="B35" s="4" t="s">
        <v>78</v>
      </c>
      <c r="C35" s="4" t="str">
        <f>'[1]СБД'!C35</f>
        <v>Loan loss provision</v>
      </c>
      <c r="D35" s="18">
        <v>-566704289.7</v>
      </c>
      <c r="E35" s="18">
        <v>-652449894.95352</v>
      </c>
      <c r="G35" s="6"/>
    </row>
    <row r="36" spans="2:7" ht="15">
      <c r="B36" s="4" t="s">
        <v>79</v>
      </c>
      <c r="C36" s="5" t="str">
        <f>'[1]СБД'!C36</f>
        <v>Derivative financial instruments</v>
      </c>
      <c r="D36" s="17">
        <v>128630532.8</v>
      </c>
      <c r="E36" s="17">
        <v>46521649.84803</v>
      </c>
      <c r="G36" s="6"/>
    </row>
    <row r="37" spans="2:7" ht="15">
      <c r="B37" s="4" t="s">
        <v>80</v>
      </c>
      <c r="C37" s="5" t="str">
        <f>'[1]СБД'!C37</f>
        <v>Other financial assets</v>
      </c>
      <c r="D37" s="17">
        <v>2678111.1</v>
      </c>
      <c r="E37" s="17">
        <f>SUM(E38:E41)</f>
        <v>6820398.576789997</v>
      </c>
      <c r="G37" s="6"/>
    </row>
    <row r="38" spans="2:7" ht="15">
      <c r="B38" s="4" t="s">
        <v>81</v>
      </c>
      <c r="C38" s="4" t="str">
        <f>'[1]СБД'!C38</f>
        <v>Receivables from others (net amount)</v>
      </c>
      <c r="D38" s="18">
        <v>1821831.3</v>
      </c>
      <c r="E38" s="18">
        <v>3145253.022790001</v>
      </c>
      <c r="G38" s="6"/>
    </row>
    <row r="39" spans="2:7" ht="15">
      <c r="B39" s="4" t="s">
        <v>82</v>
      </c>
      <c r="C39" s="4" t="str">
        <f>'[1]СБД'!C39</f>
        <v>Inter-bank settlements</v>
      </c>
      <c r="D39" s="18">
        <v>0</v>
      </c>
      <c r="E39" s="18">
        <v>1887555.2342299956</v>
      </c>
      <c r="G39" s="6"/>
    </row>
    <row r="40" spans="2:7" ht="15">
      <c r="B40" s="4" t="s">
        <v>83</v>
      </c>
      <c r="C40" s="4" t="str">
        <f>'[1]СБД'!C40</f>
        <v>Other assets owned (net amount)</v>
      </c>
      <c r="D40" s="18">
        <v>0</v>
      </c>
      <c r="E40" s="18">
        <v>0</v>
      </c>
      <c r="G40" s="6"/>
    </row>
    <row r="41" spans="2:7" ht="15">
      <c r="B41" s="4" t="s">
        <v>84</v>
      </c>
      <c r="C41" s="4" t="str">
        <f>'[1]СБД'!C41</f>
        <v>Other</v>
      </c>
      <c r="D41" s="18">
        <v>856279.8</v>
      </c>
      <c r="E41" s="18">
        <v>1787590.31977</v>
      </c>
      <c r="G41" s="6"/>
    </row>
    <row r="42" spans="2:7" ht="15">
      <c r="B42" s="4" t="s">
        <v>85</v>
      </c>
      <c r="C42" s="5" t="str">
        <f>'[1]СБД'!C42</f>
        <v>Other non-financial assets</v>
      </c>
      <c r="D42" s="17">
        <v>63402817.4</v>
      </c>
      <c r="E42" s="17">
        <f>SUM(E43:E49)</f>
        <v>101622031.86962001</v>
      </c>
      <c r="G42" s="6"/>
    </row>
    <row r="43" spans="2:7" ht="15">
      <c r="B43" s="4" t="s">
        <v>86</v>
      </c>
      <c r="C43" s="4" t="str">
        <f>'[1]СБД'!C43</f>
        <v>Other settlements</v>
      </c>
      <c r="D43" s="18">
        <v>58906976.2</v>
      </c>
      <c r="E43" s="18">
        <v>96471127.19522001</v>
      </c>
      <c r="G43" s="6"/>
    </row>
    <row r="44" spans="2:7" ht="15">
      <c r="B44" s="4" t="s">
        <v>87</v>
      </c>
      <c r="C44" s="4" t="str">
        <f>'[1]СБД'!C44</f>
        <v>Inventories</v>
      </c>
      <c r="D44" s="18">
        <v>4495841.2</v>
      </c>
      <c r="E44" s="18">
        <v>5150904.6744</v>
      </c>
      <c r="G44" s="6"/>
    </row>
    <row r="45" spans="2:7" ht="15">
      <c r="B45" s="4" t="s">
        <v>88</v>
      </c>
      <c r="C45" s="4" t="str">
        <f>'[1]СБД'!C45</f>
        <v>Precious metals (net amount)</v>
      </c>
      <c r="D45" s="18">
        <v>0</v>
      </c>
      <c r="E45" s="18">
        <v>0</v>
      </c>
      <c r="G45" s="6"/>
    </row>
    <row r="46" spans="2:7" ht="15">
      <c r="B46" s="4" t="s">
        <v>89</v>
      </c>
      <c r="C46" s="4" t="str">
        <f>'[1]СБД'!C46</f>
        <v>Other assets owned (net amount)</v>
      </c>
      <c r="D46" s="18">
        <v>0</v>
      </c>
      <c r="E46" s="18">
        <v>0</v>
      </c>
      <c r="G46" s="6"/>
    </row>
    <row r="47" spans="2:7" ht="15">
      <c r="B47" s="4" t="s">
        <v>90</v>
      </c>
      <c r="C47" s="4" t="str">
        <f>'[1]СБД'!C47</f>
        <v>Tax receivables</v>
      </c>
      <c r="D47" s="18">
        <v>0</v>
      </c>
      <c r="E47" s="18">
        <v>0</v>
      </c>
      <c r="G47" s="6"/>
    </row>
    <row r="48" spans="2:7" ht="15">
      <c r="B48" s="4" t="s">
        <v>91</v>
      </c>
      <c r="C48" s="4" t="str">
        <f>'[1]СБД'!C48</f>
        <v>Deferred tax assets</v>
      </c>
      <c r="D48" s="18">
        <v>0</v>
      </c>
      <c r="E48" s="18">
        <v>0</v>
      </c>
      <c r="G48" s="6"/>
    </row>
    <row r="49" spans="2:7" ht="15">
      <c r="B49" s="4" t="s">
        <v>92</v>
      </c>
      <c r="C49" s="4" t="str">
        <f>'[1]СБД'!C49</f>
        <v>Other</v>
      </c>
      <c r="D49" s="18">
        <v>0</v>
      </c>
      <c r="E49" s="18">
        <v>0</v>
      </c>
      <c r="G49" s="6"/>
    </row>
    <row r="50" spans="2:7" ht="15">
      <c r="B50" s="4" t="s">
        <v>93</v>
      </c>
      <c r="C50" s="5" t="str">
        <f>'[1]СБД'!C50</f>
        <v>Fixed assets</v>
      </c>
      <c r="D50" s="17">
        <v>472612397.1</v>
      </c>
      <c r="E50" s="17">
        <v>464484270.5407599</v>
      </c>
      <c r="G50" s="6"/>
    </row>
    <row r="51" spans="2:7" ht="15">
      <c r="B51" s="4" t="s">
        <v>94</v>
      </c>
      <c r="C51" s="5" t="str">
        <f>'[1]СБД'!C51</f>
        <v>Real estates for investment purpose</v>
      </c>
      <c r="D51" s="17">
        <v>0</v>
      </c>
      <c r="E51" s="17">
        <v>0</v>
      </c>
      <c r="G51" s="6"/>
    </row>
    <row r="52" spans="2:7" ht="15">
      <c r="B52" s="4" t="s">
        <v>95</v>
      </c>
      <c r="C52" s="5" t="str">
        <f>'[1]СБД'!C52</f>
        <v>Assets for sale</v>
      </c>
      <c r="D52" s="17">
        <v>3480567.3</v>
      </c>
      <c r="E52" s="17">
        <v>389139.57348</v>
      </c>
      <c r="G52" s="6"/>
    </row>
    <row r="53" spans="2:7" ht="15">
      <c r="B53" s="4" t="s">
        <v>96</v>
      </c>
      <c r="C53" s="5" t="str">
        <f>'[1]СБД'!C53</f>
        <v>Intangible assets</v>
      </c>
      <c r="D53" s="17">
        <v>49680549</v>
      </c>
      <c r="E53" s="17">
        <v>43529293.922690004</v>
      </c>
      <c r="G53" s="6"/>
    </row>
    <row r="54" spans="2:7" ht="15">
      <c r="B54" s="4" t="s">
        <v>97</v>
      </c>
      <c r="C54" s="5" t="str">
        <f>'[1]СБД'!C54</f>
        <v>Total assets</v>
      </c>
      <c r="D54" s="17">
        <v>14952713346.4</v>
      </c>
      <c r="E54" s="17">
        <v>17350642072.34977</v>
      </c>
      <c r="G54" s="6"/>
    </row>
    <row r="55" spans="2:7" ht="15">
      <c r="B55" s="4" t="s">
        <v>10</v>
      </c>
      <c r="C55" s="5" t="str">
        <f>'[1]СБД'!C55</f>
        <v>LIABILITIES</v>
      </c>
      <c r="D55" s="17">
        <v>0</v>
      </c>
      <c r="E55" s="17"/>
      <c r="G55" s="6"/>
    </row>
    <row r="56" spans="2:7" ht="15">
      <c r="B56" s="4" t="s">
        <v>98</v>
      </c>
      <c r="C56" s="5" t="str">
        <f>'[1]СБД'!C56</f>
        <v>Current</v>
      </c>
      <c r="D56" s="17">
        <v>4568945717.8</v>
      </c>
      <c r="E56" s="17">
        <f>SUM(E57:E58)</f>
        <v>4490351136.888141</v>
      </c>
      <c r="G56" s="6"/>
    </row>
    <row r="57" spans="2:7" ht="15">
      <c r="B57" s="4" t="s">
        <v>99</v>
      </c>
      <c r="C57" s="4" t="str">
        <f>'[1]СБД'!C57</f>
        <v>Nominal balance of current account</v>
      </c>
      <c r="D57" s="18">
        <v>4568945717.8</v>
      </c>
      <c r="E57" s="18">
        <v>4490351136.888141</v>
      </c>
      <c r="G57" s="6"/>
    </row>
    <row r="58" spans="2:7" ht="15">
      <c r="B58" s="4" t="s">
        <v>100</v>
      </c>
      <c r="C58" s="4" t="str">
        <f>'[1]СБД'!C58</f>
        <v>Interest payable accrued for current account</v>
      </c>
      <c r="D58" s="18">
        <v>0</v>
      </c>
      <c r="E58" s="18">
        <v>0</v>
      </c>
      <c r="G58" s="6"/>
    </row>
    <row r="59" spans="2:7" ht="15">
      <c r="B59" s="4" t="s">
        <v>101</v>
      </c>
      <c r="C59" s="5" t="str">
        <f>'[1]СБД'!C59</f>
        <v>Deposits</v>
      </c>
      <c r="D59" s="17">
        <v>6142779617.6</v>
      </c>
      <c r="E59" s="17">
        <f>SUM(E60:E63)</f>
        <v>7638617568.980249</v>
      </c>
      <c r="G59" s="6"/>
    </row>
    <row r="60" spans="2:7" ht="15">
      <c r="B60" s="4" t="s">
        <v>102</v>
      </c>
      <c r="C60" s="4" t="str">
        <f>'[1]СБД'!C60</f>
        <v>Demand deposit</v>
      </c>
      <c r="D60" s="18">
        <v>1155771758.3</v>
      </c>
      <c r="E60" s="18">
        <v>1690588384.71556</v>
      </c>
      <c r="G60" s="6"/>
    </row>
    <row r="61" spans="2:7" ht="15">
      <c r="B61" s="4" t="s">
        <v>103</v>
      </c>
      <c r="C61" s="4" t="str">
        <f>'[1]СБД'!C61</f>
        <v>Time deposit</v>
      </c>
      <c r="D61" s="18">
        <v>4665118281.4</v>
      </c>
      <c r="E61" s="18">
        <v>5641377072.75567</v>
      </c>
      <c r="G61" s="6"/>
    </row>
    <row r="62" spans="2:7" ht="15">
      <c r="B62" s="4" t="s">
        <v>104</v>
      </c>
      <c r="C62" s="4" t="str">
        <f>'[1]СБД'!C62</f>
        <v>Other deposits</v>
      </c>
      <c r="D62" s="18">
        <v>213449609.9</v>
      </c>
      <c r="E62" s="18">
        <v>129507227.08617999</v>
      </c>
      <c r="G62" s="6"/>
    </row>
    <row r="63" spans="2:7" ht="15">
      <c r="B63" s="4" t="s">
        <v>105</v>
      </c>
      <c r="C63" s="4" t="str">
        <f>'[1]СБД'!C63</f>
        <v>Interest payable accrued for deposit account</v>
      </c>
      <c r="D63" s="18">
        <v>108439968</v>
      </c>
      <c r="E63" s="18">
        <v>177144884.42284</v>
      </c>
      <c r="G63" s="6"/>
    </row>
    <row r="64" spans="2:7" ht="15">
      <c r="B64" s="4" t="s">
        <v>106</v>
      </c>
      <c r="C64" s="5" t="str">
        <f>'[1]СБД'!C64</f>
        <v>Due to banks and financial institutes</v>
      </c>
      <c r="D64" s="17">
        <v>1977204134.3</v>
      </c>
      <c r="E64" s="17">
        <f>SUM(E65:E68)</f>
        <v>2417172739.1657896</v>
      </c>
      <c r="G64" s="6"/>
    </row>
    <row r="65" spans="2:7" ht="15">
      <c r="B65" s="4" t="s">
        <v>107</v>
      </c>
      <c r="C65" s="4" t="str">
        <f>'[1]СБД'!C65</f>
        <v>Current and deposits from banks and financial institutes</v>
      </c>
      <c r="D65" s="18">
        <v>346304364.2</v>
      </c>
      <c r="E65" s="18">
        <v>435312086.99863994</v>
      </c>
      <c r="G65" s="6"/>
    </row>
    <row r="66" spans="2:7" ht="30">
      <c r="B66" s="4" t="s">
        <v>108</v>
      </c>
      <c r="C66" s="4" t="str">
        <f>'[1]СБД'!C66</f>
        <v>Loans from banks and financial institutes (including past-due loans)</v>
      </c>
      <c r="D66" s="18">
        <v>1610559300.7</v>
      </c>
      <c r="E66" s="18">
        <v>1940677492.77224</v>
      </c>
      <c r="G66" s="6"/>
    </row>
    <row r="67" spans="2:7" ht="15">
      <c r="B67" s="4" t="s">
        <v>109</v>
      </c>
      <c r="C67" s="4" t="str">
        <f>'[1]СБД'!C67</f>
        <v>Deferred payment of funding</v>
      </c>
      <c r="D67" s="18">
        <v>-10297025.3</v>
      </c>
      <c r="E67" s="18">
        <v>-11914296.04789</v>
      </c>
      <c r="G67" s="6"/>
    </row>
    <row r="68" spans="2:7" ht="30">
      <c r="B68" s="4" t="s">
        <v>110</v>
      </c>
      <c r="C68" s="4" t="str">
        <f>'[1]СБД'!C68</f>
        <v>Interest payable accrued for funding from banks and financial institutes</v>
      </c>
      <c r="D68" s="18">
        <v>30637494.7</v>
      </c>
      <c r="E68" s="18">
        <v>53097455.44279999</v>
      </c>
      <c r="G68" s="6"/>
    </row>
    <row r="69" spans="2:7" ht="15">
      <c r="B69" s="4" t="s">
        <v>111</v>
      </c>
      <c r="C69" s="5" t="str">
        <f>'[1]СБД'!C69</f>
        <v>Other fundings</v>
      </c>
      <c r="D69" s="17">
        <v>543118521.4</v>
      </c>
      <c r="E69" s="17">
        <f>SUM(E70:E77)</f>
        <v>444611686.23895997</v>
      </c>
      <c r="G69" s="6"/>
    </row>
    <row r="70" spans="2:7" ht="15">
      <c r="B70" s="4" t="s">
        <v>112</v>
      </c>
      <c r="C70" s="4" t="str">
        <f>'[1]СБД'!C70</f>
        <v>Bonds issued by the bank</v>
      </c>
      <c r="D70" s="18">
        <v>61223300</v>
      </c>
      <c r="E70" s="18">
        <v>53876315</v>
      </c>
      <c r="G70" s="6"/>
    </row>
    <row r="71" spans="2:7" ht="15">
      <c r="B71" s="4" t="s">
        <v>113</v>
      </c>
      <c r="C71" s="4" t="str">
        <f>'[1]СБД'!C71</f>
        <v>Securities issued by the bank</v>
      </c>
      <c r="D71" s="18">
        <v>0</v>
      </c>
      <c r="E71" s="18">
        <v>221641400</v>
      </c>
      <c r="G71" s="6"/>
    </row>
    <row r="72" spans="2:7" ht="15">
      <c r="B72" s="4" t="s">
        <v>114</v>
      </c>
      <c r="C72" s="4" t="str">
        <f>'[1]СБД'!C72</f>
        <v>Funding for project loans</v>
      </c>
      <c r="D72" s="18">
        <v>85103008.6</v>
      </c>
      <c r="E72" s="18">
        <v>77414762.11173001</v>
      </c>
      <c r="G72" s="6"/>
    </row>
    <row r="73" spans="2:7" ht="15">
      <c r="B73" s="4" t="s">
        <v>115</v>
      </c>
      <c r="C73" s="4" t="str">
        <f>'[1]СБД'!C73</f>
        <v>Securities sold on buy-back condition (repo)</v>
      </c>
      <c r="D73" s="18">
        <v>367267328.8</v>
      </c>
      <c r="E73" s="18">
        <v>60182082.01884</v>
      </c>
      <c r="G73" s="6"/>
    </row>
    <row r="74" spans="2:7" ht="15">
      <c r="B74" s="4" t="s">
        <v>116</v>
      </c>
      <c r="C74" s="4" t="str">
        <f>'[1]СБД'!C74</f>
        <v>Funding for syndicate loan</v>
      </c>
      <c r="D74" s="18">
        <v>0</v>
      </c>
      <c r="E74" s="18">
        <v>0</v>
      </c>
      <c r="G74" s="6"/>
    </row>
    <row r="75" spans="2:7" ht="15">
      <c r="B75" s="4" t="s">
        <v>117</v>
      </c>
      <c r="C75" s="4" t="str">
        <f>'[1]СБД'!C75</f>
        <v>Other</v>
      </c>
      <c r="D75" s="18">
        <v>28218569.7</v>
      </c>
      <c r="E75" s="18">
        <v>27619436.51237</v>
      </c>
      <c r="G75" s="6"/>
    </row>
    <row r="76" spans="2:7" ht="15">
      <c r="B76" s="4" t="s">
        <v>118</v>
      </c>
      <c r="C76" s="4" t="str">
        <f>'[1]СБД'!C76</f>
        <v>Deferred payments of other fundings</v>
      </c>
      <c r="D76" s="18">
        <v>-495351.8</v>
      </c>
      <c r="E76" s="18">
        <v>-2290267.92387</v>
      </c>
      <c r="G76" s="6"/>
    </row>
    <row r="77" spans="2:7" ht="15">
      <c r="B77" s="4" t="s">
        <v>119</v>
      </c>
      <c r="C77" s="4" t="str">
        <f>'[1]СБД'!C77</f>
        <v>Interest payables accrued for other fundings</v>
      </c>
      <c r="D77" s="18">
        <v>1801666.1</v>
      </c>
      <c r="E77" s="18">
        <v>6167958.519889999</v>
      </c>
      <c r="G77" s="6"/>
    </row>
    <row r="78" spans="2:7" ht="15">
      <c r="B78" s="4" t="s">
        <v>120</v>
      </c>
      <c r="C78" s="5" t="str">
        <f>'[1]СБД'!C78</f>
        <v>Derivative financial liabilities</v>
      </c>
      <c r="D78" s="17">
        <v>4645255.5</v>
      </c>
      <c r="E78" s="17">
        <v>721212.99</v>
      </c>
      <c r="G78" s="6"/>
    </row>
    <row r="79" spans="2:7" ht="15">
      <c r="B79" s="4" t="s">
        <v>121</v>
      </c>
      <c r="C79" s="5" t="str">
        <f>'[1]СБД'!C79</f>
        <v>Other financial liabilities</v>
      </c>
      <c r="D79" s="17">
        <v>171017208.5</v>
      </c>
      <c r="E79" s="17">
        <v>185222890.98448998</v>
      </c>
      <c r="G79" s="6"/>
    </row>
    <row r="80" spans="2:7" ht="15">
      <c r="B80" s="4" t="s">
        <v>122</v>
      </c>
      <c r="C80" s="5" t="str">
        <f>'[1]СБД'!C80</f>
        <v>Other non-financial liabilities</v>
      </c>
      <c r="D80" s="17">
        <v>29636824.3</v>
      </c>
      <c r="E80" s="17">
        <v>82209478.72580001</v>
      </c>
      <c r="G80" s="6"/>
    </row>
    <row r="81" spans="2:7" ht="15">
      <c r="B81" s="4" t="s">
        <v>123</v>
      </c>
      <c r="C81" s="5" t="str">
        <f>'[1]СБД'!C81</f>
        <v>Secondary payables</v>
      </c>
      <c r="D81" s="17">
        <v>0</v>
      </c>
      <c r="E81" s="17">
        <v>0</v>
      </c>
      <c r="G81" s="6"/>
    </row>
    <row r="82" spans="2:7" ht="15">
      <c r="B82" s="4" t="s">
        <v>124</v>
      </c>
      <c r="C82" s="5" t="str">
        <f>'[1]СБД'!C82</f>
        <v>Preferred stock (liability)</v>
      </c>
      <c r="D82" s="17">
        <v>0</v>
      </c>
      <c r="E82" s="17">
        <v>0</v>
      </c>
      <c r="G82" s="6"/>
    </row>
    <row r="83" spans="2:7" ht="15">
      <c r="B83" s="4" t="s">
        <v>125</v>
      </c>
      <c r="C83" s="5" t="str">
        <f>'[1]СБД'!C83</f>
        <v>Total liabilities</v>
      </c>
      <c r="D83" s="17">
        <v>13437347279.4</v>
      </c>
      <c r="E83" s="17">
        <f>+E82+E81+E80+E79+E69+E64+E59+E56+E78</f>
        <v>15258906713.973429</v>
      </c>
      <c r="G83" s="6"/>
    </row>
    <row r="84" spans="2:7" ht="15">
      <c r="B84" s="4" t="s">
        <v>16</v>
      </c>
      <c r="C84" s="5" t="str">
        <f>'[1]СБД'!C84</f>
        <v>EQUITY</v>
      </c>
      <c r="D84" s="17"/>
      <c r="E84" s="17"/>
      <c r="G84" s="6"/>
    </row>
    <row r="85" spans="2:7" ht="15">
      <c r="B85" s="4" t="s">
        <v>126</v>
      </c>
      <c r="C85" s="5" t="str">
        <f>'[1]СБД'!C85</f>
        <v>Share capital</v>
      </c>
      <c r="D85" s="17">
        <v>172097820</v>
      </c>
      <c r="E85" s="17">
        <f>SUM(E86:E87)</f>
        <v>191219800</v>
      </c>
      <c r="G85" s="6"/>
    </row>
    <row r="86" spans="2:7" ht="15">
      <c r="B86" s="4" t="s">
        <v>127</v>
      </c>
      <c r="C86" s="4" t="str">
        <f>'[1]СБД'!C86</f>
        <v>Preferred stock</v>
      </c>
      <c r="D86" s="18">
        <v>0</v>
      </c>
      <c r="E86" s="18">
        <v>0</v>
      </c>
      <c r="G86" s="6"/>
    </row>
    <row r="87" spans="2:7" ht="15">
      <c r="B87" s="4" t="s">
        <v>128</v>
      </c>
      <c r="C87" s="4" t="str">
        <f>'[1]СБД'!C87</f>
        <v>Common shares</v>
      </c>
      <c r="D87" s="18">
        <v>172097820</v>
      </c>
      <c r="E87" s="18">
        <v>191219800</v>
      </c>
      <c r="G87" s="6"/>
    </row>
    <row r="88" spans="2:7" ht="15">
      <c r="B88" s="4" t="s">
        <v>129</v>
      </c>
      <c r="C88" s="5" t="str">
        <f>'[1]СБД'!C88</f>
        <v>Paid-in capital</v>
      </c>
      <c r="D88" s="17">
        <v>0</v>
      </c>
      <c r="E88" s="17">
        <v>164257808.2</v>
      </c>
      <c r="G88" s="6"/>
    </row>
    <row r="89" spans="2:7" ht="15">
      <c r="B89" s="4" t="s">
        <v>130</v>
      </c>
      <c r="C89" s="5" t="str">
        <f>'[1]СБД'!C89</f>
        <v>Treasury shares</v>
      </c>
      <c r="D89" s="17">
        <v>0</v>
      </c>
      <c r="E89" s="17"/>
      <c r="G89" s="6"/>
    </row>
    <row r="90" spans="2:7" ht="15">
      <c r="B90" s="4" t="s">
        <v>131</v>
      </c>
      <c r="C90" s="5" t="str">
        <f>'[1]СБД'!C90</f>
        <v>Revaluation addition</v>
      </c>
      <c r="D90" s="17">
        <v>88384096.8</v>
      </c>
      <c r="E90" s="17">
        <v>86182451.82722001</v>
      </c>
      <c r="G90" s="6"/>
    </row>
    <row r="91" spans="2:7" ht="15">
      <c r="B91" s="4" t="s">
        <v>133</v>
      </c>
      <c r="C91" s="5" t="str">
        <f>'[1]СБД'!C91</f>
        <v>Accrued profits and losses</v>
      </c>
      <c r="D91" s="17">
        <v>1268756787</v>
      </c>
      <c r="E91" s="17">
        <v>1649038590.0698302</v>
      </c>
      <c r="G91" s="6"/>
    </row>
    <row r="92" spans="2:7" ht="15">
      <c r="B92" s="4" t="s">
        <v>134</v>
      </c>
      <c r="C92" s="5" t="str">
        <f>'[1]СБД'!C92</f>
        <v>Other equity</v>
      </c>
      <c r="D92" s="17">
        <v>-13872636.8</v>
      </c>
      <c r="E92" s="17">
        <f>SUM(E93:E102)</f>
        <v>1036708.2792799998</v>
      </c>
      <c r="F92" s="6"/>
      <c r="G92" s="6"/>
    </row>
    <row r="93" spans="2:7" ht="15">
      <c r="B93" s="4" t="s">
        <v>136</v>
      </c>
      <c r="C93" s="4" t="str">
        <f>'[1]СБД'!C93</f>
        <v>Share option</v>
      </c>
      <c r="D93" s="18">
        <v>0</v>
      </c>
      <c r="E93" s="18">
        <v>0</v>
      </c>
      <c r="G93" s="6"/>
    </row>
    <row r="94" spans="2:7" ht="15">
      <c r="B94" s="4" t="s">
        <v>137</v>
      </c>
      <c r="C94" s="4" t="str">
        <f>'[1]СБД'!C94</f>
        <v>Reserves</v>
      </c>
      <c r="D94" s="18">
        <v>0</v>
      </c>
      <c r="E94" s="18">
        <v>0</v>
      </c>
      <c r="G94" s="6"/>
    </row>
    <row r="95" spans="2:7" ht="15">
      <c r="B95" s="4" t="s">
        <v>138</v>
      </c>
      <c r="C95" s="4" t="str">
        <f>'[1]СБД'!C95</f>
        <v>FX and valuation reserves</v>
      </c>
      <c r="D95" s="18">
        <v>0</v>
      </c>
      <c r="E95" s="18">
        <v>0</v>
      </c>
      <c r="G95" s="6"/>
    </row>
    <row r="96" spans="2:7" ht="15">
      <c r="B96" s="4" t="s">
        <v>139</v>
      </c>
      <c r="C96" s="4" t="str">
        <f>'[1]СБД'!C96</f>
        <v>Loss provision</v>
      </c>
      <c r="D96" s="18">
        <v>0</v>
      </c>
      <c r="E96" s="18">
        <v>0</v>
      </c>
      <c r="G96" s="6"/>
    </row>
    <row r="97" spans="2:7" ht="15">
      <c r="B97" s="4" t="s">
        <v>140</v>
      </c>
      <c r="C97" s="4" t="str">
        <f>'[1]СБД'!C97</f>
        <v>Social development reserves</v>
      </c>
      <c r="D97" s="18">
        <v>0</v>
      </c>
      <c r="E97" s="18">
        <v>0</v>
      </c>
      <c r="G97" s="6"/>
    </row>
    <row r="98" spans="2:7" ht="15">
      <c r="B98" s="4" t="s">
        <v>141</v>
      </c>
      <c r="C98" s="4" t="str">
        <f>'[1]СБД'!C98</f>
        <v>Convertible security (equity)</v>
      </c>
      <c r="D98" s="18">
        <v>0</v>
      </c>
      <c r="E98" s="18">
        <v>0</v>
      </c>
      <c r="G98" s="6"/>
    </row>
    <row r="99" spans="2:7" ht="15">
      <c r="B99" s="4" t="s">
        <v>142</v>
      </c>
      <c r="C99" s="4" t="str">
        <f>'[1]СБД'!C99</f>
        <v>Convertible funding (equity)</v>
      </c>
      <c r="D99" s="18">
        <v>0</v>
      </c>
      <c r="E99" s="18">
        <v>0</v>
      </c>
      <c r="G99" s="6"/>
    </row>
    <row r="100" spans="2:7" ht="15">
      <c r="B100" s="4" t="s">
        <v>143</v>
      </c>
      <c r="C100" s="4" t="str">
        <f>'[1]СБД'!C100</f>
        <v>Revaluation reserve of security ready for sale</v>
      </c>
      <c r="D100" s="18">
        <v>0</v>
      </c>
      <c r="E100" s="18">
        <v>1036708.2792799998</v>
      </c>
      <c r="G100" s="6"/>
    </row>
    <row r="101" spans="2:7" ht="15">
      <c r="B101" s="4" t="s">
        <v>144</v>
      </c>
      <c r="C101" s="4" t="str">
        <f>'[1]СБД'!C101</f>
        <v>Revaluation reserve of hedge instrument</v>
      </c>
      <c r="D101" s="18">
        <v>0</v>
      </c>
      <c r="E101" s="18">
        <v>0</v>
      </c>
      <c r="G101" s="6"/>
    </row>
    <row r="102" spans="2:7" ht="15">
      <c r="B102" s="4" t="s">
        <v>145</v>
      </c>
      <c r="C102" s="4" t="str">
        <f>'[1]СБД'!C102</f>
        <v>Other</v>
      </c>
      <c r="D102" s="18">
        <v>-13872636.8</v>
      </c>
      <c r="E102" s="18">
        <v>0</v>
      </c>
      <c r="G102" s="6"/>
    </row>
    <row r="103" spans="2:7" ht="15">
      <c r="B103" s="4" t="s">
        <v>146</v>
      </c>
      <c r="C103" s="5" t="str">
        <f>'[1]СБД'!C103</f>
        <v>Total equity</v>
      </c>
      <c r="D103" s="17">
        <v>1515366067</v>
      </c>
      <c r="E103" s="17">
        <f>+E92+E91+E90+E89+E88+E85</f>
        <v>2091735358.3763301</v>
      </c>
      <c r="G103" s="6"/>
    </row>
    <row r="104" spans="2:7" ht="15">
      <c r="B104" s="4" t="s">
        <v>17</v>
      </c>
      <c r="C104" s="5" t="str">
        <f>'[1]СБД'!C104</f>
        <v>Total equity and liabilities</v>
      </c>
      <c r="D104" s="17">
        <v>14952713346.4</v>
      </c>
      <c r="E104" s="17">
        <f>+E103+E83</f>
        <v>17350642072.34976</v>
      </c>
      <c r="G104" s="6"/>
    </row>
    <row r="105" spans="2:119" ht="12.75">
      <c r="E105" s="6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</row>
    <row r="106" spans="3:5" ht="15">
      <c r="C106" s="7"/>
      <c r="D106" s="3"/>
      <c r="E106" s="8"/>
    </row>
    <row r="107" spans="3:5" ht="15">
      <c r="C107" s="7"/>
      <c r="D107" s="3"/>
      <c r="E107" s="8"/>
    </row>
    <row r="108" spans="3:5" ht="12.75">
      <c r="C108" s="7"/>
      <c r="E108" s="9"/>
    </row>
  </sheetData>
  <sheetProtection/>
  <mergeCells count="1">
    <mergeCell ref="BO105:DO10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O54"/>
  <sheetViews>
    <sheetView zoomScalePageLayoutView="0" workbookViewId="0" topLeftCell="A1">
      <selection activeCell="A1" sqref="A1:A16384"/>
    </sheetView>
  </sheetViews>
  <sheetFormatPr defaultColWidth="9.140625" defaultRowHeight="12.75"/>
  <cols>
    <col min="3" max="3" width="45.8515625" style="0" customWidth="1"/>
    <col min="4" max="4" width="25.28125" style="0" customWidth="1"/>
    <col min="5" max="5" width="19.57421875" style="0" customWidth="1"/>
    <col min="6" max="20" width="17.57421875" style="0" customWidth="1"/>
  </cols>
  <sheetData>
    <row r="1" ht="15">
      <c r="B1" s="1" t="s">
        <v>0</v>
      </c>
    </row>
    <row r="2" ht="15">
      <c r="B2" s="1" t="s">
        <v>1</v>
      </c>
    </row>
    <row r="3" spans="2:3" ht="15">
      <c r="B3" s="1"/>
      <c r="C3" t="s">
        <v>186</v>
      </c>
    </row>
    <row r="4" spans="4:5" ht="15">
      <c r="D4" s="3"/>
      <c r="E4" s="10" t="s">
        <v>175</v>
      </c>
    </row>
    <row r="5" spans="2:5" ht="15">
      <c r="B5" s="2" t="s">
        <v>176</v>
      </c>
      <c r="C5" s="2" t="str">
        <f>'[1]ОДТ'!C5</f>
        <v>Income &amp; expense items</v>
      </c>
      <c r="D5" s="2" t="s">
        <v>178</v>
      </c>
      <c r="E5" s="2" t="s">
        <v>187</v>
      </c>
    </row>
    <row r="6" spans="2:5" ht="15">
      <c r="B6" s="4" t="s">
        <v>4</v>
      </c>
      <c r="C6" s="5" t="str">
        <f>'[1]ОДТ'!C6</f>
        <v>Interest income</v>
      </c>
      <c r="D6" s="19">
        <v>1396478537.5</v>
      </c>
      <c r="E6" s="19">
        <v>2052185427.49123</v>
      </c>
    </row>
    <row r="7" spans="2:5" ht="15">
      <c r="B7" s="4" t="s">
        <v>5</v>
      </c>
      <c r="C7" s="4" t="str">
        <f>'[1]ОДТ'!C7</f>
        <v>From dues from the Bank of Mongolia</v>
      </c>
      <c r="D7" s="20">
        <v>34170115.8</v>
      </c>
      <c r="E7" s="20">
        <v>74959186.12904</v>
      </c>
    </row>
    <row r="8" spans="2:5" ht="15">
      <c r="B8" s="4" t="s">
        <v>6</v>
      </c>
      <c r="C8" s="4" t="str">
        <f>'[1]ОДТ'!C8</f>
        <v>From dues from other banks &amp; financial institutes</v>
      </c>
      <c r="D8" s="20">
        <v>3617874.8</v>
      </c>
      <c r="E8" s="20">
        <v>9932865.476219999</v>
      </c>
    </row>
    <row r="9" spans="2:5" ht="15">
      <c r="B9" s="4" t="s">
        <v>7</v>
      </c>
      <c r="C9" s="4" t="str">
        <f>'[1]ОДТ'!C9</f>
        <v>From security</v>
      </c>
      <c r="D9" s="20">
        <v>233515740.9</v>
      </c>
      <c r="E9" s="20">
        <v>432193414.13267994</v>
      </c>
    </row>
    <row r="10" spans="2:5" ht="15">
      <c r="B10" s="4" t="s">
        <v>8</v>
      </c>
      <c r="C10" s="4" t="str">
        <f>'[1]ОДТ'!C10</f>
        <v>From loan</v>
      </c>
      <c r="D10" s="20">
        <v>1068993516.9</v>
      </c>
      <c r="E10" s="20">
        <v>1357423490.41265</v>
      </c>
    </row>
    <row r="11" spans="2:5" ht="15">
      <c r="B11" s="4" t="s">
        <v>9</v>
      </c>
      <c r="C11" s="4" t="str">
        <f>'[1]ОДТ'!C11</f>
        <v>Other interest income</v>
      </c>
      <c r="D11" s="20">
        <v>56181289.1</v>
      </c>
      <c r="E11" s="20">
        <v>177676471.34064</v>
      </c>
    </row>
    <row r="12" spans="2:5" ht="15">
      <c r="B12" s="4" t="s">
        <v>10</v>
      </c>
      <c r="C12" s="5" t="str">
        <f>'[1]ОДТ'!C12</f>
        <v>Interest expenses</v>
      </c>
      <c r="D12" s="19">
        <v>537265603.4</v>
      </c>
      <c r="E12" s="19">
        <v>998485157.7742702</v>
      </c>
    </row>
    <row r="13" spans="2:5" ht="15">
      <c r="B13" s="4" t="s">
        <v>11</v>
      </c>
      <c r="C13" s="4" t="str">
        <f>'[1]ОДТ'!C13</f>
        <v>Interest paid to current accounts</v>
      </c>
      <c r="D13" s="20">
        <v>0</v>
      </c>
      <c r="E13" s="20">
        <v>11134540.742229998</v>
      </c>
    </row>
    <row r="14" spans="2:5" ht="15">
      <c r="B14" s="4" t="s">
        <v>12</v>
      </c>
      <c r="C14" s="4" t="str">
        <f>'[1]ОДТ'!C14</f>
        <v>Interest paid to deposit accounts</v>
      </c>
      <c r="D14" s="20">
        <v>370093180.5</v>
      </c>
      <c r="E14" s="20">
        <v>578475581.8093301</v>
      </c>
    </row>
    <row r="15" spans="2:5" ht="15">
      <c r="B15" s="4" t="s">
        <v>13</v>
      </c>
      <c r="C15" s="4" t="str">
        <f>'[1]ОДТ'!C15</f>
        <v>Expenses of loan interest</v>
      </c>
      <c r="D15" s="20">
        <v>67372998.2</v>
      </c>
      <c r="E15" s="20">
        <v>155633153.85614</v>
      </c>
    </row>
    <row r="16" spans="2:5" ht="15">
      <c r="B16" s="4" t="s">
        <v>14</v>
      </c>
      <c r="C16" s="4" t="str">
        <f>'[1]ОДТ'!C16</f>
        <v>Expenses of security interest</v>
      </c>
      <c r="D16" s="20">
        <v>29113461.1</v>
      </c>
      <c r="E16" s="20">
        <v>28981270.534069996</v>
      </c>
    </row>
    <row r="17" spans="2:5" ht="15">
      <c r="B17" s="4" t="s">
        <v>15</v>
      </c>
      <c r="C17" s="4" t="str">
        <f>'[1]ОДТ'!C17</f>
        <v>Other interest expenses</v>
      </c>
      <c r="D17" s="20">
        <v>70685963.6</v>
      </c>
      <c r="E17" s="20">
        <v>224260610.8325</v>
      </c>
    </row>
    <row r="18" spans="2:5" ht="15">
      <c r="B18" s="4" t="s">
        <v>16</v>
      </c>
      <c r="C18" s="5" t="str">
        <f>'[1]ОДТ'!C18</f>
        <v>Net income interest [(1)-(2)]</v>
      </c>
      <c r="D18" s="19">
        <v>859212934.1</v>
      </c>
      <c r="E18" s="19">
        <v>1053700269.7169598</v>
      </c>
    </row>
    <row r="19" spans="2:5" ht="15">
      <c r="B19" s="4" t="s">
        <v>17</v>
      </c>
      <c r="C19" s="5" t="str">
        <f>'[1]ОДТ'!C19</f>
        <v>Loss provision expenses</v>
      </c>
      <c r="D19" s="19">
        <v>142308046.5</v>
      </c>
      <c r="E19" s="19">
        <v>85928621.46867998</v>
      </c>
    </row>
    <row r="20" spans="2:5" ht="15">
      <c r="B20" s="4" t="s">
        <v>18</v>
      </c>
      <c r="C20" s="4" t="str">
        <f>'[1]ОДТ'!C20</f>
        <v>Of dues from banks and financial institutes</v>
      </c>
      <c r="D20" s="20">
        <v>2900511.5</v>
      </c>
      <c r="E20" s="20">
        <v>106582.07</v>
      </c>
    </row>
    <row r="21" spans="2:5" ht="15">
      <c r="B21" s="4" t="s">
        <v>19</v>
      </c>
      <c r="C21" s="4" t="str">
        <f>'[1]ОДТ'!C21</f>
        <v>Of securities</v>
      </c>
      <c r="D21" s="20">
        <v>873418.3</v>
      </c>
      <c r="E21" s="20">
        <v>0</v>
      </c>
    </row>
    <row r="22" spans="2:5" ht="15">
      <c r="B22" s="4" t="s">
        <v>20</v>
      </c>
      <c r="C22" s="4" t="str">
        <f>'[1]ОДТ'!C22</f>
        <v>Of loans</v>
      </c>
      <c r="D22" s="20">
        <v>138534116.7</v>
      </c>
      <c r="E22" s="20">
        <v>85822039.39867999</v>
      </c>
    </row>
    <row r="23" spans="2:5" ht="15">
      <c r="B23" s="4" t="s">
        <v>21</v>
      </c>
      <c r="C23" s="5" t="str">
        <f>'[1]ОДТ'!C23</f>
        <v>Net income after loss provision [(3)-(4)]</v>
      </c>
      <c r="D23" s="19">
        <v>716904887.6</v>
      </c>
      <c r="E23" s="19">
        <v>967771648.2482798</v>
      </c>
    </row>
    <row r="24" spans="2:5" ht="15">
      <c r="B24" s="4" t="s">
        <v>22</v>
      </c>
      <c r="C24" s="5" t="str">
        <f>'[1]ОДТ'!C24</f>
        <v>Other income</v>
      </c>
      <c r="D24" s="19">
        <v>475758300.3</v>
      </c>
      <c r="E24" s="19">
        <v>472189685.70818996</v>
      </c>
    </row>
    <row r="25" spans="2:5" ht="15">
      <c r="B25" s="4" t="s">
        <v>23</v>
      </c>
      <c r="C25" s="5" t="str">
        <f>'[1]ОДТ'!C25</f>
        <v>Non-interest income</v>
      </c>
      <c r="D25" s="19">
        <v>471122641</v>
      </c>
      <c r="E25" s="19">
        <v>457596273.84503996</v>
      </c>
    </row>
    <row r="26" spans="2:5" ht="15">
      <c r="B26" s="4" t="s">
        <v>24</v>
      </c>
      <c r="C26" s="4" t="str">
        <f>'[1]ОДТ'!C26</f>
        <v>Trade income</v>
      </c>
      <c r="D26" s="20">
        <v>84891958.4</v>
      </c>
      <c r="E26" s="20">
        <v>64518893.73738999</v>
      </c>
    </row>
    <row r="27" spans="2:5" ht="15">
      <c r="B27" s="4" t="s">
        <v>25</v>
      </c>
      <c r="C27" s="4" t="str">
        <f>'[1]ОДТ'!C27</f>
        <v>FX and valuation adjustment income</v>
      </c>
      <c r="D27" s="20">
        <v>95695605.3</v>
      </c>
      <c r="E27" s="20">
        <v>77722352.30157</v>
      </c>
    </row>
    <row r="28" spans="2:5" ht="30">
      <c r="B28" s="4" t="s">
        <v>26</v>
      </c>
      <c r="C28" s="4" t="str">
        <f>'[1]ОДТ'!C28</f>
        <v>Fee income in relation with banking products &amp; services</v>
      </c>
      <c r="D28" s="20">
        <v>290535077.3</v>
      </c>
      <c r="E28" s="20">
        <v>315355027.80608</v>
      </c>
    </row>
    <row r="29" spans="2:5" ht="15">
      <c r="B29" s="4" t="s">
        <v>27</v>
      </c>
      <c r="C29" s="4" t="str">
        <f>'[1]ОДТ'!C29</f>
        <v>Other non-interest income</v>
      </c>
      <c r="D29" s="20">
        <v>0</v>
      </c>
      <c r="E29" s="20">
        <v>0</v>
      </c>
    </row>
    <row r="30" spans="2:5" ht="15">
      <c r="B30" s="4" t="s">
        <v>28</v>
      </c>
      <c r="C30" s="4" t="str">
        <f>'[1]ОДТ'!C30</f>
        <v>Other incomes and gains</v>
      </c>
      <c r="D30" s="20">
        <v>4635659.3</v>
      </c>
      <c r="E30" s="20">
        <v>14593411.863149997</v>
      </c>
    </row>
    <row r="31" spans="2:5" ht="15">
      <c r="B31" s="4" t="s">
        <v>29</v>
      </c>
      <c r="C31" s="5" t="str">
        <f>'[1]ОДТ'!C31</f>
        <v>Other expenses</v>
      </c>
      <c r="D31" s="19">
        <v>601829964.4</v>
      </c>
      <c r="E31" s="19">
        <v>697203015.84874</v>
      </c>
    </row>
    <row r="32" spans="2:5" ht="15">
      <c r="B32" s="4" t="s">
        <v>30</v>
      </c>
      <c r="C32" s="5" t="str">
        <f>'[1]ОДТ'!C32</f>
        <v>Non-interest expenses</v>
      </c>
      <c r="D32" s="19">
        <v>598603434.2</v>
      </c>
      <c r="E32" s="19">
        <v>686787833.39309</v>
      </c>
    </row>
    <row r="33" spans="2:5" ht="15">
      <c r="B33" s="4" t="s">
        <v>31</v>
      </c>
      <c r="C33" s="4" t="str">
        <f>'[1]ОДТ'!C33</f>
        <v>Other loss provision expenses</v>
      </c>
      <c r="D33" s="20">
        <v>878204.9</v>
      </c>
      <c r="E33" s="20">
        <v>4451712.761649994</v>
      </c>
    </row>
    <row r="34" spans="2:5" ht="15">
      <c r="B34" s="4" t="s">
        <v>32</v>
      </c>
      <c r="C34" s="4" t="str">
        <f>'[1]ОДТ'!C34</f>
        <v>Trade expense</v>
      </c>
      <c r="D34" s="20">
        <v>54267524</v>
      </c>
      <c r="E34" s="20">
        <v>38538526.62067</v>
      </c>
    </row>
    <row r="35" spans="2:5" ht="15">
      <c r="B35" s="4" t="s">
        <v>33</v>
      </c>
      <c r="C35" s="4" t="str">
        <f>'[1]ОДТ'!C35</f>
        <v>FX and valuation adjustment expense</v>
      </c>
      <c r="D35" s="20">
        <v>71967833.9</v>
      </c>
      <c r="E35" s="20">
        <v>83267273.09232001</v>
      </c>
    </row>
    <row r="36" spans="2:5" ht="15">
      <c r="B36" s="4" t="s">
        <v>34</v>
      </c>
      <c r="C36" s="4" t="str">
        <f>'[1]ОДТ'!C36</f>
        <v>Fee expenses</v>
      </c>
      <c r="D36" s="20">
        <v>31340907.7</v>
      </c>
      <c r="E36" s="20">
        <v>38269699.50032001</v>
      </c>
    </row>
    <row r="37" spans="2:5" ht="15">
      <c r="B37" s="4" t="s">
        <v>35</v>
      </c>
      <c r="C37" s="4" t="str">
        <f>'[1]ОДТ'!C37</f>
        <v>Other operational expenses</v>
      </c>
      <c r="D37" s="20">
        <v>440148963.7</v>
      </c>
      <c r="E37" s="20">
        <v>522260621.41813</v>
      </c>
    </row>
    <row r="38" spans="2:5" ht="15">
      <c r="B38" s="4" t="s">
        <v>36</v>
      </c>
      <c r="C38" s="4" t="str">
        <f>'[1]ОДТ'!C38</f>
        <v>Other expenses and losses</v>
      </c>
      <c r="D38" s="20">
        <v>3226530.2</v>
      </c>
      <c r="E38" s="20">
        <v>10415182.45565</v>
      </c>
    </row>
    <row r="39" spans="2:5" ht="15">
      <c r="B39" s="4" t="s">
        <v>37</v>
      </c>
      <c r="C39" s="5" t="str">
        <f>'[1]ОДТ'!C39</f>
        <v>Pre-tax profit and loss (5+6-7)</v>
      </c>
      <c r="D39" s="19">
        <v>590833223.5</v>
      </c>
      <c r="E39" s="19">
        <v>742758318.1077298</v>
      </c>
    </row>
    <row r="40" spans="2:5" ht="15">
      <c r="B40" s="4" t="s">
        <v>38</v>
      </c>
      <c r="C40" s="4" t="str">
        <f>'[1]ОДТ'!C40</f>
        <v>Income tax expense</v>
      </c>
      <c r="D40" s="20">
        <v>142061024.6</v>
      </c>
      <c r="E40" s="20">
        <v>183975449.09668997</v>
      </c>
    </row>
    <row r="41" spans="2:5" ht="15">
      <c r="B41" s="4" t="s">
        <v>39</v>
      </c>
      <c r="C41" s="5" t="str">
        <f>'[1]ОДТ'!C41</f>
        <v>After tax profit and loss (8-9)</v>
      </c>
      <c r="D41" s="19">
        <v>448772198.9</v>
      </c>
      <c r="E41" s="19">
        <v>558782869.0110399</v>
      </c>
    </row>
    <row r="42" spans="2:5" ht="15">
      <c r="B42" s="4" t="s">
        <v>40</v>
      </c>
      <c r="C42" s="4" t="str">
        <f>'[1]ОДТ'!C42</f>
        <v>Net income/expense of terminated activities</v>
      </c>
      <c r="D42" s="20">
        <v>0</v>
      </c>
      <c r="E42" s="20">
        <v>0</v>
      </c>
    </row>
    <row r="43" spans="2:5" ht="30">
      <c r="B43" s="4" t="s">
        <v>41</v>
      </c>
      <c r="C43" s="5" t="str">
        <f>'[1]ОДТ'!C43</f>
        <v>Net profit and loss of the reporting period (10+11)</v>
      </c>
      <c r="D43" s="19">
        <v>448772198.9</v>
      </c>
      <c r="E43" s="19">
        <v>558782869.0110399</v>
      </c>
    </row>
    <row r="44" spans="2:5" ht="15">
      <c r="B44" s="4" t="s">
        <v>42</v>
      </c>
      <c r="C44" s="5" t="str">
        <f>'[1]ОДТ'!C44</f>
        <v>Other comprehensive income</v>
      </c>
      <c r="D44" s="19">
        <v>-17766742.7</v>
      </c>
      <c r="E44" s="19">
        <v>14909345.07928</v>
      </c>
    </row>
    <row r="45" spans="2:5" ht="30">
      <c r="B45" s="4" t="s">
        <v>43</v>
      </c>
      <c r="C45" s="4" t="str">
        <f>'[1]ОДТ'!C45</f>
        <v>Revaluation increase or decrease of fixed assets and intangible assets</v>
      </c>
      <c r="D45" s="20">
        <v>0</v>
      </c>
      <c r="E45" s="20">
        <v>0</v>
      </c>
    </row>
    <row r="46" spans="2:5" ht="30">
      <c r="B46" s="4" t="s">
        <v>44</v>
      </c>
      <c r="C46" s="4" t="str">
        <f>'[1]ОДТ'!C46</f>
        <v>Revaluation increase or decrease of securities ready for sale</v>
      </c>
      <c r="D46" s="20">
        <v>-9016888.9</v>
      </c>
      <c r="E46" s="20">
        <v>1036708.2792799998</v>
      </c>
    </row>
    <row r="47" spans="2:5" ht="15">
      <c r="B47" s="4" t="s">
        <v>45</v>
      </c>
      <c r="C47" s="4" t="str">
        <f>'[1]ОДТ'!C47</f>
        <v>FX &amp; valuation adjustment increase or decrease</v>
      </c>
      <c r="D47" s="20">
        <v>0</v>
      </c>
      <c r="E47" s="20">
        <v>0</v>
      </c>
    </row>
    <row r="48" spans="2:5" ht="15">
      <c r="B48" s="4" t="s">
        <v>46</v>
      </c>
      <c r="C48" s="4" t="str">
        <f>'[1]ОДТ'!C48</f>
        <v>Loss provision increase or decrease</v>
      </c>
      <c r="D48" s="20">
        <v>0</v>
      </c>
      <c r="E48" s="20">
        <v>0</v>
      </c>
    </row>
    <row r="49" spans="2:5" ht="15">
      <c r="B49" s="4" t="s">
        <v>47</v>
      </c>
      <c r="C49" s="4" t="str">
        <f>'[1]ОДТ'!C49</f>
        <v>Other</v>
      </c>
      <c r="D49" s="20">
        <v>-8749853.8</v>
      </c>
      <c r="E49" s="20">
        <v>13872636.8</v>
      </c>
    </row>
    <row r="50" spans="2:5" ht="30">
      <c r="B50" s="4" t="s">
        <v>48</v>
      </c>
      <c r="C50" s="5" t="str">
        <f>'[1]ОДТ'!C50</f>
        <v>Total comprehensive income of the reporting period (10+11)</v>
      </c>
      <c r="D50" s="19">
        <v>431005456.2</v>
      </c>
      <c r="E50" s="19">
        <v>543873523.9317598</v>
      </c>
    </row>
    <row r="51" spans="2:119" ht="12.75"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</row>
    <row r="52" spans="3:5" ht="15">
      <c r="C52" s="7"/>
      <c r="D52" s="3"/>
      <c r="E52" s="8"/>
    </row>
    <row r="53" spans="3:5" ht="15">
      <c r="C53" s="7"/>
      <c r="D53" s="3"/>
      <c r="E53" s="8"/>
    </row>
    <row r="54" spans="3:5" ht="12.75">
      <c r="C54" s="7"/>
      <c r="E54" s="9"/>
    </row>
  </sheetData>
  <sheetProtection/>
  <mergeCells count="1">
    <mergeCell ref="BO51:DO5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DP26"/>
  <sheetViews>
    <sheetView zoomScalePageLayoutView="0" workbookViewId="0" topLeftCell="A1">
      <selection activeCell="A1" sqref="A1:A16384"/>
    </sheetView>
  </sheetViews>
  <sheetFormatPr defaultColWidth="9.140625" defaultRowHeight="12.75"/>
  <cols>
    <col min="2" max="2" width="4.421875" style="0" customWidth="1"/>
    <col min="3" max="3" width="33.140625" style="0" customWidth="1"/>
    <col min="4" max="10" width="23.28125" style="0" customWidth="1"/>
    <col min="11" max="21" width="17.57421875" style="0" customWidth="1"/>
  </cols>
  <sheetData>
    <row r="1" ht="15">
      <c r="B1" s="1" t="s">
        <v>0</v>
      </c>
    </row>
    <row r="2" ht="15">
      <c r="B2" s="1" t="s">
        <v>1</v>
      </c>
    </row>
    <row r="3" ht="15">
      <c r="B3" s="1" t="s">
        <v>188</v>
      </c>
    </row>
    <row r="4" ht="15">
      <c r="J4" s="10" t="s">
        <v>2</v>
      </c>
    </row>
    <row r="5" spans="2:10" ht="30">
      <c r="B5" s="2" t="s">
        <v>3</v>
      </c>
      <c r="C5" s="2" t="s">
        <v>189</v>
      </c>
      <c r="D5" s="2" t="s">
        <v>190</v>
      </c>
      <c r="E5" s="2" t="s">
        <v>191</v>
      </c>
      <c r="F5" s="2" t="s">
        <v>192</v>
      </c>
      <c r="G5" s="2" t="s">
        <v>132</v>
      </c>
      <c r="H5" s="2" t="s">
        <v>135</v>
      </c>
      <c r="I5" s="2" t="s">
        <v>172</v>
      </c>
      <c r="J5" s="2" t="s">
        <v>173</v>
      </c>
    </row>
    <row r="6" spans="2:10" ht="15">
      <c r="B6" s="4"/>
      <c r="C6" s="5" t="str">
        <f>'[1]ӨӨТ'!C6</f>
        <v>Balance as of 31 Dec, 2021</v>
      </c>
      <c r="D6" s="19">
        <v>172097820</v>
      </c>
      <c r="E6" s="19">
        <v>0</v>
      </c>
      <c r="F6" s="19">
        <v>0</v>
      </c>
      <c r="G6" s="19">
        <v>90384720.19722</v>
      </c>
      <c r="H6" s="19">
        <v>122852783.83737</v>
      </c>
      <c r="I6" s="19">
        <v>1018133729.35913</v>
      </c>
      <c r="J6" s="19">
        <v>1403469053.3937201</v>
      </c>
    </row>
    <row r="7" spans="2:10" ht="30">
      <c r="B7" s="4" t="s">
        <v>4</v>
      </c>
      <c r="C7" s="4" t="str">
        <f>'[1]ӨӨТ'!C7</f>
        <v>Accounting changes and error correction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</row>
    <row r="8" spans="2:10" ht="15">
      <c r="B8" s="4" t="s">
        <v>10</v>
      </c>
      <c r="C8" s="5" t="str">
        <f>'[1]ӨӨТ'!C8</f>
        <v>Corrected balance</v>
      </c>
      <c r="D8" s="19">
        <v>172097820</v>
      </c>
      <c r="E8" s="19">
        <v>0</v>
      </c>
      <c r="F8" s="19">
        <v>0</v>
      </c>
      <c r="G8" s="19">
        <v>90384720.19722</v>
      </c>
      <c r="H8" s="19">
        <v>122852783.83737</v>
      </c>
      <c r="I8" s="19">
        <v>1018133729.35913</v>
      </c>
      <c r="J8" s="20">
        <v>1403469053.3937201</v>
      </c>
    </row>
    <row r="9" spans="2:10" ht="15">
      <c r="B9" s="4" t="s">
        <v>16</v>
      </c>
      <c r="C9" s="4" t="str">
        <f>'[1]ӨӨТ'!C9</f>
        <v>Net profit/loss of the reporting period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448772198.98966</v>
      </c>
      <c r="J9" s="20">
        <v>448772198.98966</v>
      </c>
    </row>
    <row r="10" spans="2:10" ht="15">
      <c r="B10" s="4" t="s">
        <v>17</v>
      </c>
      <c r="C10" s="4" t="str">
        <f>'[1]ӨӨТ'!C10</f>
        <v>Other comprehensive income</v>
      </c>
      <c r="D10" s="20">
        <v>0</v>
      </c>
      <c r="E10" s="20">
        <v>0</v>
      </c>
      <c r="F10" s="20">
        <v>0</v>
      </c>
      <c r="G10" s="20">
        <v>0</v>
      </c>
      <c r="H10" s="20">
        <v>-136725421.64918</v>
      </c>
      <c r="I10" s="20">
        <v>0</v>
      </c>
      <c r="J10" s="20">
        <v>-136725421.64918</v>
      </c>
    </row>
    <row r="11" spans="2:10" ht="15">
      <c r="B11" s="4" t="s">
        <v>21</v>
      </c>
      <c r="C11" s="4" t="str">
        <f>'[1]ӨӨТ'!C11</f>
        <v>Changes in equity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</row>
    <row r="12" spans="2:10" ht="15">
      <c r="B12" s="4" t="s">
        <v>22</v>
      </c>
      <c r="C12" s="4" t="str">
        <f>'[1]ӨӨТ'!C12</f>
        <v>Dividend distributed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-200149764.66</v>
      </c>
      <c r="J12" s="20">
        <v>-200149764.66</v>
      </c>
    </row>
    <row r="13" spans="2:10" ht="30">
      <c r="B13" s="4" t="s">
        <v>29</v>
      </c>
      <c r="C13" s="4" t="str">
        <f>'[1]ӨӨТ'!C13</f>
        <v>Realized amount of revaluation addition</v>
      </c>
      <c r="D13" s="20">
        <v>0</v>
      </c>
      <c r="E13" s="20">
        <v>0</v>
      </c>
      <c r="F13" s="20">
        <v>0</v>
      </c>
      <c r="G13" s="20">
        <v>-2000623.37164999</v>
      </c>
      <c r="H13" s="20">
        <v>0</v>
      </c>
      <c r="I13" s="20">
        <v>2000623.37164999</v>
      </c>
      <c r="J13" s="20">
        <v>0</v>
      </c>
    </row>
    <row r="14" spans="2:10" ht="15">
      <c r="B14" s="4"/>
      <c r="C14" s="5" t="str">
        <f>'[1]ӨӨТ'!C14</f>
        <v>Balance as of 31 Dec, 2022</v>
      </c>
      <c r="D14" s="19">
        <v>172097820</v>
      </c>
      <c r="E14" s="19">
        <v>0</v>
      </c>
      <c r="F14" s="19">
        <v>0</v>
      </c>
      <c r="G14" s="19">
        <v>88384096.82557</v>
      </c>
      <c r="H14" s="19">
        <v>-13872637.811810002</v>
      </c>
      <c r="I14" s="19">
        <v>1268756787.06044</v>
      </c>
      <c r="J14" s="19">
        <v>1515366066.0742002</v>
      </c>
    </row>
    <row r="15" spans="2:10" ht="30">
      <c r="B15" s="4" t="s">
        <v>4</v>
      </c>
      <c r="C15" s="4" t="str">
        <f>'[1]ӨӨТ'!C15</f>
        <v>Accounting changes and error correction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</row>
    <row r="16" spans="2:10" ht="15">
      <c r="B16" s="4" t="s">
        <v>10</v>
      </c>
      <c r="C16" s="5" t="str">
        <f>'[1]ӨӨТ'!C16</f>
        <v>Corrected balance</v>
      </c>
      <c r="D16" s="19">
        <v>172097820</v>
      </c>
      <c r="E16" s="19">
        <v>0</v>
      </c>
      <c r="F16" s="19">
        <v>0</v>
      </c>
      <c r="G16" s="19">
        <v>88384096.82557</v>
      </c>
      <c r="H16" s="19">
        <v>-13872637.811810002</v>
      </c>
      <c r="I16" s="19">
        <v>1268756787.06044</v>
      </c>
      <c r="J16" s="19">
        <v>1515366066.0742002</v>
      </c>
    </row>
    <row r="17" spans="2:10" ht="15">
      <c r="B17" s="4" t="s">
        <v>16</v>
      </c>
      <c r="C17" s="4" t="str">
        <f>'[1]ӨӨТ'!C17</f>
        <v>Net profit/loss of the reporting period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558782869.01104</v>
      </c>
      <c r="J17" s="20">
        <v>558782869.01104</v>
      </c>
    </row>
    <row r="18" spans="2:10" ht="15">
      <c r="B18" s="4" t="s">
        <v>17</v>
      </c>
      <c r="C18" s="4" t="str">
        <f>'[1]ӨӨТ'!C18</f>
        <v>Other comprehensive income</v>
      </c>
      <c r="D18" s="20">
        <v>0</v>
      </c>
      <c r="E18" s="20">
        <v>0</v>
      </c>
      <c r="F18" s="20">
        <v>0</v>
      </c>
      <c r="G18" s="20">
        <v>0</v>
      </c>
      <c r="H18" s="20">
        <v>14909345.07928</v>
      </c>
      <c r="I18" s="20">
        <v>0</v>
      </c>
      <c r="J18" s="20">
        <v>14909345.07928</v>
      </c>
    </row>
    <row r="19" spans="2:10" ht="15">
      <c r="B19" s="4" t="s">
        <v>21</v>
      </c>
      <c r="C19" s="4" t="str">
        <f>'[1]ӨӨТ'!C19</f>
        <v>Changes in equity</v>
      </c>
      <c r="D19" s="20">
        <v>19121980</v>
      </c>
      <c r="E19" s="20">
        <v>164257808.2</v>
      </c>
      <c r="F19" s="20">
        <v>0</v>
      </c>
      <c r="G19" s="20">
        <v>0</v>
      </c>
      <c r="H19" s="20">
        <v>0</v>
      </c>
      <c r="I19" s="20">
        <v>0</v>
      </c>
      <c r="J19" s="20">
        <v>183379788.2</v>
      </c>
    </row>
    <row r="20" spans="2:10" ht="15">
      <c r="B20" s="4" t="s">
        <v>22</v>
      </c>
      <c r="C20" s="4" t="str">
        <f>'[1]ӨӨТ'!C20</f>
        <v>Dividend distributed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-180702711</v>
      </c>
      <c r="J20" s="20">
        <v>-180702711</v>
      </c>
    </row>
    <row r="21" spans="2:10" ht="30">
      <c r="B21" s="4" t="s">
        <v>29</v>
      </c>
      <c r="C21" s="4" t="str">
        <f>'[1]ӨӨТ'!C21</f>
        <v>Realized amount of revaluation addition</v>
      </c>
      <c r="D21" s="20">
        <v>0</v>
      </c>
      <c r="E21" s="20">
        <v>0</v>
      </c>
      <c r="F21" s="20">
        <v>0</v>
      </c>
      <c r="G21" s="20">
        <v>-2201644.998</v>
      </c>
      <c r="H21" s="20">
        <v>0</v>
      </c>
      <c r="I21" s="20">
        <v>2201644.998</v>
      </c>
      <c r="J21" s="20">
        <v>0</v>
      </c>
    </row>
    <row r="22" spans="2:10" ht="15">
      <c r="B22" s="4"/>
      <c r="C22" s="5" t="s">
        <v>193</v>
      </c>
      <c r="D22" s="19">
        <v>191219800</v>
      </c>
      <c r="E22" s="19">
        <v>164257808.2</v>
      </c>
      <c r="F22" s="19">
        <v>0</v>
      </c>
      <c r="G22" s="19">
        <v>86182451.82757</v>
      </c>
      <c r="H22" s="19">
        <v>1036707.2674699984</v>
      </c>
      <c r="I22" s="19">
        <v>1649038590.06948</v>
      </c>
      <c r="J22" s="19">
        <v>2091735357.36452</v>
      </c>
    </row>
    <row r="23" spans="2:120" ht="12.75"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</row>
    <row r="24" spans="3:8" ht="15">
      <c r="C24" s="7"/>
      <c r="D24" s="3"/>
      <c r="H24" s="8"/>
    </row>
    <row r="25" spans="3:8" ht="15">
      <c r="C25" s="7"/>
      <c r="D25" s="3"/>
      <c r="H25" s="8"/>
    </row>
    <row r="26" spans="3:8" ht="12.75">
      <c r="C26" s="7"/>
      <c r="H26" s="9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DO83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3" max="3" width="33.140625" style="0" customWidth="1"/>
    <col min="4" max="5" width="25.421875" style="0" customWidth="1"/>
    <col min="6" max="20" width="17.57421875" style="0" customWidth="1"/>
  </cols>
  <sheetData>
    <row r="1" ht="15">
      <c r="B1" s="1" t="s">
        <v>0</v>
      </c>
    </row>
    <row r="2" ht="15">
      <c r="B2" s="1" t="s">
        <v>1</v>
      </c>
    </row>
    <row r="3" ht="15">
      <c r="B3" s="1" t="s">
        <v>194</v>
      </c>
    </row>
    <row r="4" spans="4:5" ht="15">
      <c r="D4" s="3"/>
      <c r="E4" s="10" t="s">
        <v>175</v>
      </c>
    </row>
    <row r="5" spans="2:5" ht="15">
      <c r="B5" s="2" t="s">
        <v>3</v>
      </c>
      <c r="C5" s="2" t="s">
        <v>195</v>
      </c>
      <c r="D5" s="2" t="s">
        <v>196</v>
      </c>
      <c r="E5" s="2" t="s">
        <v>187</v>
      </c>
    </row>
    <row r="6" spans="2:5" ht="30">
      <c r="B6" s="4" t="s">
        <v>4</v>
      </c>
      <c r="C6" s="5" t="str">
        <f>'[1]МГТ'!C6</f>
        <v>Cash flow of the main business activities:</v>
      </c>
      <c r="D6" s="19">
        <v>590833223.5499</v>
      </c>
      <c r="E6" s="19">
        <v>742758318.1077299</v>
      </c>
    </row>
    <row r="7" spans="2:5" ht="15">
      <c r="B7" s="4" t="s">
        <v>50</v>
      </c>
      <c r="C7" s="4" t="str">
        <f>'[1]МГТ'!C7</f>
        <v>Earning (loss) before income tax</v>
      </c>
      <c r="D7" s="20">
        <v>590833223.5499</v>
      </c>
      <c r="E7" s="20">
        <v>742758318.1077299</v>
      </c>
    </row>
    <row r="8" spans="2:5" ht="15">
      <c r="B8" s="4" t="s">
        <v>55</v>
      </c>
      <c r="C8" s="5" t="str">
        <f>'[1]МГТ'!C8</f>
        <v>Income&amp; expense adjustment:</v>
      </c>
      <c r="D8" s="19">
        <v>-737940834.1</v>
      </c>
      <c r="E8" s="19">
        <v>-800165567.9111917</v>
      </c>
    </row>
    <row r="9" spans="2:5" ht="15">
      <c r="B9" s="4" t="s">
        <v>56</v>
      </c>
      <c r="C9" s="4" t="str">
        <f>'[1]МГТ'!C9</f>
        <v>Loss provision expenses (+)</v>
      </c>
      <c r="D9" s="20">
        <v>143186251.4</v>
      </c>
      <c r="E9" s="20">
        <v>90380334.23032999</v>
      </c>
    </row>
    <row r="10" spans="2:5" ht="15">
      <c r="B10" s="4" t="s">
        <v>57</v>
      </c>
      <c r="C10" s="4" t="str">
        <f>'[1]МГТ'!C10</f>
        <v>Depreciation expenses (+)</v>
      </c>
      <c r="D10" s="20">
        <v>75132826</v>
      </c>
      <c r="E10" s="20">
        <v>73969317.57128</v>
      </c>
    </row>
    <row r="11" spans="2:5" ht="45">
      <c r="B11" s="4" t="s">
        <v>58</v>
      </c>
      <c r="C11" s="4" t="str">
        <f>'[1]МГТ'!C11</f>
        <v>FX &amp; valuation adjustment income (-), expense (+) (except cash and cash equivalents)</v>
      </c>
      <c r="D11" s="20">
        <v>2558126.2</v>
      </c>
      <c r="E11" s="20">
        <v>10927128.197948242</v>
      </c>
    </row>
    <row r="12" spans="2:5" ht="15">
      <c r="B12" s="4" t="s">
        <v>59</v>
      </c>
      <c r="C12" s="4" t="str">
        <f>'[1]МГТ'!C12</f>
        <v>Accrued interest income (-)</v>
      </c>
      <c r="D12" s="20">
        <v>-1396478537.1</v>
      </c>
      <c r="E12" s="20">
        <v>-2052185427.49123</v>
      </c>
    </row>
    <row r="13" spans="2:5" ht="15">
      <c r="B13" s="4" t="s">
        <v>60</v>
      </c>
      <c r="C13" s="4" t="str">
        <f>'[1]МГТ'!C13</f>
        <v>Accrued interest expenses (+)</v>
      </c>
      <c r="D13" s="20">
        <v>537265603.4</v>
      </c>
      <c r="E13" s="20">
        <v>998485157.77427</v>
      </c>
    </row>
    <row r="14" spans="2:5" ht="15">
      <c r="B14" s="4" t="s">
        <v>147</v>
      </c>
      <c r="C14" s="4" t="str">
        <f>'[1]МГТ'!C14</f>
        <v>Asset write-off gain (-), loss (+)</v>
      </c>
      <c r="D14" s="20">
        <v>337195</v>
      </c>
      <c r="E14" s="20">
        <v>73081.39307000005</v>
      </c>
    </row>
    <row r="15" spans="2:5" ht="15">
      <c r="B15" s="4" t="s">
        <v>148</v>
      </c>
      <c r="C15" s="4" t="str">
        <f>'[1]МГТ'!C15</f>
        <v>Other gain (-), loss (+)</v>
      </c>
      <c r="D15" s="20">
        <v>-99942299</v>
      </c>
      <c r="E15" s="20">
        <v>78184840.41314001</v>
      </c>
    </row>
    <row r="16" spans="2:5" ht="30">
      <c r="B16" s="4" t="s">
        <v>61</v>
      </c>
      <c r="C16" s="5" t="str">
        <f>'[1]МГТ'!C16</f>
        <v>Asset &amp; liability changes adjustment:</v>
      </c>
      <c r="D16" s="19">
        <v>419570679.79999983</v>
      </c>
      <c r="E16" s="19">
        <v>-39648177.49816701</v>
      </c>
    </row>
    <row r="17" spans="2:5" ht="30">
      <c r="B17" s="4" t="s">
        <v>62</v>
      </c>
      <c r="C17" s="4" t="str">
        <f>'[1]МГТ'!C17</f>
        <v>Increase (-) or decrease (+) of assets placed in bank or financial institutes</v>
      </c>
      <c r="D17" s="20">
        <v>-162426926.5</v>
      </c>
      <c r="E17" s="20">
        <v>-136412532.76373</v>
      </c>
    </row>
    <row r="18" spans="2:5" ht="30">
      <c r="B18" s="4" t="s">
        <v>63</v>
      </c>
      <c r="C18" s="4" t="str">
        <f>'[1]МГТ'!C18</f>
        <v>Increase (-) or decrease (+) of trade security</v>
      </c>
      <c r="D18" s="20">
        <v>0</v>
      </c>
      <c r="E18" s="20">
        <v>0</v>
      </c>
    </row>
    <row r="19" spans="2:5" ht="15">
      <c r="B19" s="4" t="s">
        <v>64</v>
      </c>
      <c r="C19" s="4" t="str">
        <f>'[1]МГТ'!C19</f>
        <v>Loan increase (-), or decrease (+)</v>
      </c>
      <c r="D19" s="20">
        <v>-952096940.9</v>
      </c>
      <c r="E19" s="20">
        <v>-1669169674.8001673</v>
      </c>
    </row>
    <row r="20" spans="2:5" ht="30">
      <c r="B20" s="4" t="s">
        <v>65</v>
      </c>
      <c r="C20" s="4" t="str">
        <f>'[1]МГТ'!C20</f>
        <v>Increase (-), or decrease (+) of other financial assets</v>
      </c>
      <c r="D20" s="20">
        <v>185657.3</v>
      </c>
      <c r="E20" s="20">
        <v>-4142287.520479995</v>
      </c>
    </row>
    <row r="21" spans="2:5" ht="30">
      <c r="B21" s="4" t="s">
        <v>66</v>
      </c>
      <c r="C21" s="4" t="str">
        <f>'[1]МГТ'!C21</f>
        <v>Increase (-), or decrease (+) of other non-financial assets</v>
      </c>
      <c r="D21" s="20">
        <v>-9935840.2</v>
      </c>
      <c r="E21" s="20">
        <v>-32234571.610889994</v>
      </c>
    </row>
    <row r="22" spans="2:5" ht="30">
      <c r="B22" s="4" t="s">
        <v>67</v>
      </c>
      <c r="C22" s="4" t="str">
        <f>'[1]МГТ'!C22</f>
        <v>Increase (+), or decrease (-) of current and deposits</v>
      </c>
      <c r="D22" s="20">
        <v>721476832.1</v>
      </c>
      <c r="E22" s="20">
        <v>1348538454.0314505</v>
      </c>
    </row>
    <row r="23" spans="2:5" ht="30">
      <c r="B23" s="4" t="s">
        <v>68</v>
      </c>
      <c r="C23" s="4" t="str">
        <f>'[1]МГТ'!C23</f>
        <v>Increase (+), or decrease (-) of dues to banks and financial institutes</v>
      </c>
      <c r="D23" s="20">
        <v>733694337.4</v>
      </c>
      <c r="E23" s="20">
        <v>417508644.3049097</v>
      </c>
    </row>
    <row r="24" spans="2:5" ht="30">
      <c r="B24" s="4" t="s">
        <v>69</v>
      </c>
      <c r="C24" s="4" t="str">
        <f>'[1]МГТ'!C24</f>
        <v>Increase (+), or decrease (-) of other financial liabilities</v>
      </c>
      <c r="D24" s="20">
        <v>86969393.1</v>
      </c>
      <c r="E24" s="20">
        <v>11246161.75038998</v>
      </c>
    </row>
    <row r="25" spans="2:5" ht="30">
      <c r="B25" s="4" t="s">
        <v>149</v>
      </c>
      <c r="C25" s="4" t="str">
        <f>'[1]МГТ'!C25</f>
        <v>Increase (+), or decrease (-) of other non-financial liabilities</v>
      </c>
      <c r="D25" s="20">
        <v>1704167.5</v>
      </c>
      <c r="E25" s="20">
        <v>25017629.110349998</v>
      </c>
    </row>
    <row r="26" spans="2:5" ht="15">
      <c r="B26" s="4" t="s">
        <v>70</v>
      </c>
      <c r="C26" s="5" t="str">
        <f>'[1]МГТ'!C26</f>
        <v>Other adjustments:</v>
      </c>
      <c r="D26" s="19">
        <v>666974163.8000002</v>
      </c>
      <c r="E26" s="19">
        <v>960611236.2969201</v>
      </c>
    </row>
    <row r="27" spans="2:5" ht="15">
      <c r="B27" s="4" t="s">
        <v>71</v>
      </c>
      <c r="C27" s="4" t="str">
        <f>'[1]МГТ'!C27</f>
        <v>Interest received (+)</v>
      </c>
      <c r="D27" s="20">
        <v>1364097113.4</v>
      </c>
      <c r="E27" s="20">
        <v>2019999765.36731</v>
      </c>
    </row>
    <row r="28" spans="2:5" ht="15">
      <c r="B28" s="4" t="s">
        <v>72</v>
      </c>
      <c r="C28" s="4" t="str">
        <f>'[1]МГТ'!C28</f>
        <v>Interest paid (-)</v>
      </c>
      <c r="D28" s="20">
        <v>-555458134.5</v>
      </c>
      <c r="E28" s="20">
        <v>-902953988.30191</v>
      </c>
    </row>
    <row r="29" spans="2:5" ht="15">
      <c r="B29" s="4" t="s">
        <v>73</v>
      </c>
      <c r="C29" s="4" t="str">
        <f>'[1]МГТ'!C29</f>
        <v>Income tax paid (-)</v>
      </c>
      <c r="D29" s="20">
        <v>-140141227.8</v>
      </c>
      <c r="E29" s="20">
        <v>-156420424.17047998</v>
      </c>
    </row>
    <row r="30" spans="2:5" ht="30">
      <c r="B30" s="4" t="s">
        <v>74</v>
      </c>
      <c r="C30" s="4" t="str">
        <f>'[1]МГТ'!C30</f>
        <v>Loans and receivables paid off from loss provision (-)</v>
      </c>
      <c r="D30" s="20">
        <v>-1523587.3</v>
      </c>
      <c r="E30" s="20">
        <v>-14116.598</v>
      </c>
    </row>
    <row r="31" spans="2:5" ht="15">
      <c r="B31" s="4" t="s">
        <v>75</v>
      </c>
      <c r="C31" s="4">
        <f>'[1]МГТ'!C31</f>
        <v>0</v>
      </c>
      <c r="D31" s="20">
        <v>0</v>
      </c>
      <c r="E31" s="20">
        <v>0</v>
      </c>
    </row>
    <row r="32" spans="2:5" ht="30">
      <c r="B32" s="4" t="s">
        <v>79</v>
      </c>
      <c r="C32" s="5" t="str">
        <f>'[1]МГТ'!C32</f>
        <v>Net monetary transaction amount of main operations</v>
      </c>
      <c r="D32" s="19">
        <v>939437233.0499</v>
      </c>
      <c r="E32" s="19">
        <v>863555808.9952912</v>
      </c>
    </row>
    <row r="33" spans="2:5" ht="30">
      <c r="B33" s="4" t="s">
        <v>10</v>
      </c>
      <c r="C33" s="5" t="str">
        <f>'[1]МГТ'!C33</f>
        <v>Monetary transaction of investment activities:</v>
      </c>
      <c r="D33" s="19">
        <v>0</v>
      </c>
      <c r="E33" s="19">
        <v>-2770810.653623134</v>
      </c>
    </row>
    <row r="34" spans="2:5" ht="15">
      <c r="B34" s="4" t="s">
        <v>98</v>
      </c>
      <c r="C34" s="5" t="str">
        <f>'[1]МГТ'!C34</f>
        <v>Cash income amount (+)</v>
      </c>
      <c r="D34" s="19">
        <v>1716805.5221600002</v>
      </c>
      <c r="E34" s="19">
        <v>-1385405.3268115688</v>
      </c>
    </row>
    <row r="35" spans="2:5" ht="15">
      <c r="B35" s="4" t="s">
        <v>99</v>
      </c>
      <c r="C35" s="4" t="str">
        <f>'[1]МГТ'!C35</f>
        <v>Income from sales of fixed assets</v>
      </c>
      <c r="D35" s="20">
        <v>1716805.5221600002</v>
      </c>
      <c r="E35" s="20">
        <v>1114003.31777</v>
      </c>
    </row>
    <row r="36" spans="2:5" ht="30">
      <c r="B36" s="4" t="s">
        <v>100</v>
      </c>
      <c r="C36" s="4" t="str">
        <f>'[1]МГТ'!C36</f>
        <v>Income from sales of intangible assets</v>
      </c>
      <c r="D36" s="20">
        <v>0</v>
      </c>
      <c r="E36" s="20">
        <v>0</v>
      </c>
    </row>
    <row r="37" spans="2:5" ht="30">
      <c r="B37" s="4" t="s">
        <v>150</v>
      </c>
      <c r="C37" s="4" t="str">
        <f>'[1]МГТ'!C37</f>
        <v>Income from sales of investment-purpose assets</v>
      </c>
      <c r="D37" s="20">
        <v>0</v>
      </c>
      <c r="E37" s="20">
        <v>0</v>
      </c>
    </row>
    <row r="38" spans="2:5" ht="30">
      <c r="B38" s="4" t="s">
        <v>151</v>
      </c>
      <c r="C38" s="4" t="str">
        <f>'[1]МГТ'!C38</f>
        <v>Income from sales of investment to subsidiary, affiliate or associate entity</v>
      </c>
      <c r="D38" s="20">
        <v>0</v>
      </c>
      <c r="E38" s="20">
        <v>0</v>
      </c>
    </row>
    <row r="39" spans="2:5" ht="30">
      <c r="B39" s="4" t="s">
        <v>152</v>
      </c>
      <c r="C39" s="4" t="str">
        <f>'[1]МГТ'!C39</f>
        <v>Income from sales of other long-term assets</v>
      </c>
      <c r="D39" s="20">
        <v>0</v>
      </c>
      <c r="E39" s="20">
        <v>0</v>
      </c>
    </row>
    <row r="40" spans="2:5" ht="45">
      <c r="B40" s="4" t="s">
        <v>153</v>
      </c>
      <c r="C40" s="4" t="str">
        <f>'[1]МГТ'!C40</f>
        <v>Income from sales of investment recorded with discounted cost under categorization of loan and receivable</v>
      </c>
      <c r="D40" s="20">
        <v>0</v>
      </c>
      <c r="E40" s="20">
        <v>0</v>
      </c>
    </row>
    <row r="41" spans="2:5" ht="30">
      <c r="B41" s="4" t="s">
        <v>154</v>
      </c>
      <c r="C41" s="4" t="str">
        <f>'[1]МГТ'!C41</f>
        <v>Income from sales of securities ready for sale</v>
      </c>
      <c r="D41" s="20">
        <v>0</v>
      </c>
      <c r="E41" s="20">
        <v>0</v>
      </c>
    </row>
    <row r="42" spans="2:5" ht="30">
      <c r="B42" s="4" t="s">
        <v>155</v>
      </c>
      <c r="C42" s="4" t="str">
        <f>'[1]МГТ'!C42</f>
        <v>Income from sales of held-to-maturity securities</v>
      </c>
      <c r="D42" s="20">
        <v>0</v>
      </c>
      <c r="E42" s="20">
        <v>0</v>
      </c>
    </row>
    <row r="43" spans="2:5" ht="15">
      <c r="B43" s="4" t="s">
        <v>156</v>
      </c>
      <c r="C43" s="4" t="str">
        <f>'[1]МГТ'!C43</f>
        <v>Dividend received</v>
      </c>
      <c r="D43" s="20">
        <v>0</v>
      </c>
      <c r="E43" s="20">
        <v>0</v>
      </c>
    </row>
    <row r="44" spans="2:5" ht="15">
      <c r="B44" s="4" t="s">
        <v>157</v>
      </c>
      <c r="C44" s="4" t="str">
        <f>'[1]МГТ'!C44</f>
        <v>Other cash income</v>
      </c>
      <c r="D44" s="20">
        <v>0</v>
      </c>
      <c r="E44" s="20">
        <v>-2499408.644581569</v>
      </c>
    </row>
    <row r="45" spans="2:5" ht="15">
      <c r="B45" s="4" t="s">
        <v>101</v>
      </c>
      <c r="C45" s="5" t="str">
        <f>'[1]МГТ'!C45</f>
        <v>Cash expense amount (-)</v>
      </c>
      <c r="D45" s="19">
        <v>835356812.4594332</v>
      </c>
      <c r="E45" s="19">
        <v>69275098.605</v>
      </c>
    </row>
    <row r="46" spans="2:5" ht="15">
      <c r="B46" s="4" t="s">
        <v>102</v>
      </c>
      <c r="C46" s="4" t="str">
        <f>'[1]МГТ'!C46</f>
        <v>Paid to possess fixed assets</v>
      </c>
      <c r="D46" s="20">
        <v>63615078.08873</v>
      </c>
      <c r="E46" s="20">
        <v>53739014.00963</v>
      </c>
    </row>
    <row r="47" spans="2:5" ht="15">
      <c r="B47" s="4" t="s">
        <v>103</v>
      </c>
      <c r="C47" s="4" t="str">
        <f>'[1]МГТ'!C47</f>
        <v>Paid to possess intangible assets</v>
      </c>
      <c r="D47" s="20">
        <v>22781006.204</v>
      </c>
      <c r="E47" s="20">
        <v>15536084.59537</v>
      </c>
    </row>
    <row r="48" spans="2:5" ht="30">
      <c r="B48" s="4" t="s">
        <v>104</v>
      </c>
      <c r="C48" s="4" t="str">
        <f>'[1]МГТ'!C48</f>
        <v>Paid to possess investment-purpose assets</v>
      </c>
      <c r="D48" s="20">
        <v>0</v>
      </c>
      <c r="E48" s="20">
        <v>0</v>
      </c>
    </row>
    <row r="49" spans="2:5" ht="30">
      <c r="B49" s="4" t="s">
        <v>105</v>
      </c>
      <c r="C49" s="4" t="str">
        <f>'[1]МГТ'!C49</f>
        <v>Paid to possess investment to subsidiary, affiliate or associate entity</v>
      </c>
      <c r="D49" s="20">
        <v>0</v>
      </c>
      <c r="E49" s="20">
        <v>0</v>
      </c>
    </row>
    <row r="50" spans="2:5" ht="45">
      <c r="B50" s="4" t="s">
        <v>158</v>
      </c>
      <c r="C50" s="4" t="str">
        <f>'[1]МГТ'!C50</f>
        <v>Paid to possess investment recorded with discounted cost under categorization of loan and receivable</v>
      </c>
      <c r="D50" s="20">
        <v>0</v>
      </c>
      <c r="E50" s="20">
        <v>0</v>
      </c>
    </row>
    <row r="51" spans="2:5" ht="30">
      <c r="B51" s="4" t="s">
        <v>159</v>
      </c>
      <c r="C51" s="4" t="str">
        <f>'[1]МГТ'!C51</f>
        <v>Paid to possess securities ready for sale</v>
      </c>
      <c r="D51" s="20">
        <v>0</v>
      </c>
      <c r="E51" s="20">
        <v>0</v>
      </c>
    </row>
    <row r="52" spans="2:5" ht="30">
      <c r="B52" s="4" t="s">
        <v>160</v>
      </c>
      <c r="C52" s="4" t="str">
        <f>'[1]МГТ'!C52</f>
        <v>Paid to possess held-to-maturity securities</v>
      </c>
      <c r="D52" s="20">
        <v>0</v>
      </c>
      <c r="E52" s="20">
        <v>0</v>
      </c>
    </row>
    <row r="53" spans="2:5" ht="30">
      <c r="B53" s="4" t="s">
        <v>161</v>
      </c>
      <c r="C53" s="4" t="str">
        <f>'[1]МГТ'!C53</f>
        <v>Paid to possess other long-term assets</v>
      </c>
      <c r="D53" s="20">
        <v>0</v>
      </c>
      <c r="E53" s="20">
        <v>0</v>
      </c>
    </row>
    <row r="54" spans="2:5" ht="15">
      <c r="B54" s="4" t="s">
        <v>162</v>
      </c>
      <c r="C54" s="4" t="str">
        <f>'[1]МГТ'!C54</f>
        <v>Other cash assets</v>
      </c>
      <c r="D54" s="20">
        <v>748960728.1667032</v>
      </c>
      <c r="E54" s="20">
        <v>0</v>
      </c>
    </row>
    <row r="55" spans="2:5" ht="30">
      <c r="B55" s="4" t="s">
        <v>106</v>
      </c>
      <c r="C55" s="5" t="str">
        <f>'[1]МГТ'!C55</f>
        <v>Net cash transaction amount of investment activities</v>
      </c>
      <c r="D55" s="19">
        <v>-833640006.9372731</v>
      </c>
      <c r="E55" s="19">
        <v>-70660503.93181157</v>
      </c>
    </row>
    <row r="56" spans="2:5" ht="30">
      <c r="B56" s="4" t="s">
        <v>16</v>
      </c>
      <c r="C56" s="5" t="str">
        <f>'[1]МГТ'!C56</f>
        <v>Cash transaction of financial activities:</v>
      </c>
      <c r="D56" s="19">
        <v>-462537011.01514006</v>
      </c>
      <c r="E56" s="19">
        <v>-91463465.59772009</v>
      </c>
    </row>
    <row r="57" spans="2:5" ht="15">
      <c r="B57" s="4" t="s">
        <v>126</v>
      </c>
      <c r="C57" s="5" t="str">
        <f>'[1]МГТ'!C57</f>
        <v>Cash income amount (+)</v>
      </c>
      <c r="D57" s="19">
        <v>0</v>
      </c>
      <c r="E57" s="19">
        <v>183379788.2</v>
      </c>
    </row>
    <row r="58" spans="2:5" ht="15">
      <c r="B58" s="4" t="s">
        <v>127</v>
      </c>
      <c r="C58" s="4" t="str">
        <f>'[1]МГТ'!C58</f>
        <v>Received as other fundings</v>
      </c>
      <c r="D58" s="20">
        <v>0</v>
      </c>
      <c r="E58" s="20">
        <v>0</v>
      </c>
    </row>
    <row r="59" spans="2:5" ht="15">
      <c r="B59" s="4" t="s">
        <v>128</v>
      </c>
      <c r="C59" s="4" t="str">
        <f>'[1]МГТ'!C59</f>
        <v>Received from secondary payables</v>
      </c>
      <c r="D59" s="20">
        <v>0</v>
      </c>
      <c r="E59" s="20">
        <v>0</v>
      </c>
    </row>
    <row r="60" spans="2:5" ht="30">
      <c r="B60" s="4" t="s">
        <v>163</v>
      </c>
      <c r="C60" s="4" t="str">
        <f>'[1]МГТ'!C60</f>
        <v>Received from issuance of shares and other securities</v>
      </c>
      <c r="D60" s="20">
        <v>0</v>
      </c>
      <c r="E60" s="20">
        <v>183379788.2</v>
      </c>
    </row>
    <row r="61" spans="2:5" ht="15">
      <c r="B61" s="4" t="s">
        <v>164</v>
      </c>
      <c r="C61" s="4" t="str">
        <f>'[1]МГТ'!C61</f>
        <v>Various donations</v>
      </c>
      <c r="D61" s="20">
        <v>0</v>
      </c>
      <c r="E61" s="20">
        <v>0</v>
      </c>
    </row>
    <row r="62" spans="2:5" ht="15">
      <c r="B62" s="4" t="s">
        <v>165</v>
      </c>
      <c r="C62" s="4" t="str">
        <f>'[1]МГТ'!C62</f>
        <v>Other</v>
      </c>
      <c r="D62" s="20">
        <v>0</v>
      </c>
      <c r="E62" s="20">
        <v>0</v>
      </c>
    </row>
    <row r="63" spans="2:5" ht="15">
      <c r="B63" s="4" t="s">
        <v>129</v>
      </c>
      <c r="C63" s="5" t="str">
        <f>'[1]МГТ'!C63</f>
        <v>Cash expense amount (-)</v>
      </c>
      <c r="D63" s="19">
        <v>-462537011.01514006</v>
      </c>
      <c r="E63" s="19">
        <v>-274843253.7977201</v>
      </c>
    </row>
    <row r="64" spans="2:5" ht="15">
      <c r="B64" s="4" t="s">
        <v>166</v>
      </c>
      <c r="C64" s="4" t="str">
        <f>'[1]МГТ'!C64</f>
        <v>Paid to other fundings</v>
      </c>
      <c r="D64" s="20">
        <v>252955423.65514007</v>
      </c>
      <c r="E64" s="20">
        <v>94140542.79772004</v>
      </c>
    </row>
    <row r="65" spans="2:5" ht="15">
      <c r="B65" s="4" t="s">
        <v>167</v>
      </c>
      <c r="C65" s="4" t="str">
        <f>'[1]МГТ'!C65</f>
        <v>Paid to secondary payables</v>
      </c>
      <c r="D65" s="20">
        <v>0</v>
      </c>
      <c r="E65" s="20">
        <v>0</v>
      </c>
    </row>
    <row r="66" spans="2:5" ht="15">
      <c r="B66" s="4" t="s">
        <v>168</v>
      </c>
      <c r="C66" s="4" t="str">
        <f>'[1]МГТ'!C66</f>
        <v>Paid to financial lease payables</v>
      </c>
      <c r="D66" s="20">
        <v>9431822.7</v>
      </c>
      <c r="E66" s="20">
        <v>0</v>
      </c>
    </row>
    <row r="67" spans="2:5" ht="15">
      <c r="B67" s="4" t="s">
        <v>169</v>
      </c>
      <c r="C67" s="4" t="str">
        <f>'[1]МГТ'!C67</f>
        <v>Paid to buy back shares</v>
      </c>
      <c r="D67" s="20">
        <v>0</v>
      </c>
      <c r="E67" s="20">
        <v>0</v>
      </c>
    </row>
    <row r="68" spans="2:5" ht="15">
      <c r="B68" s="4" t="s">
        <v>170</v>
      </c>
      <c r="C68" s="4" t="str">
        <f>'[1]МГТ'!C68</f>
        <v>Paid dividend</v>
      </c>
      <c r="D68" s="20">
        <v>200149764.66</v>
      </c>
      <c r="E68" s="20">
        <v>180702711</v>
      </c>
    </row>
    <row r="69" spans="2:5" ht="15">
      <c r="B69" s="4" t="s">
        <v>171</v>
      </c>
      <c r="C69" s="4" t="str">
        <f>'[1]МГТ'!C69</f>
        <v>Other</v>
      </c>
      <c r="D69" s="20">
        <v>0</v>
      </c>
      <c r="E69" s="20">
        <v>0</v>
      </c>
    </row>
    <row r="70" spans="2:5" ht="30">
      <c r="B70" s="4" t="s">
        <v>130</v>
      </c>
      <c r="C70" s="5" t="str">
        <f>'[1]МГТ'!C70</f>
        <v>Net cash transaction amount of financial activitie</v>
      </c>
      <c r="D70" s="19">
        <v>-462537011.01514006</v>
      </c>
      <c r="E70" s="19">
        <v>-91463465.59772009</v>
      </c>
    </row>
    <row r="71" spans="2:5" ht="15">
      <c r="B71" s="4" t="s">
        <v>17</v>
      </c>
      <c r="C71" s="4" t="str">
        <f>'[1]МГТ'!C71</f>
        <v>FX difference</v>
      </c>
      <c r="D71" s="20">
        <v>0</v>
      </c>
      <c r="E71" s="20">
        <v>0</v>
      </c>
    </row>
    <row r="72" spans="2:5" ht="15">
      <c r="B72" s="4" t="s">
        <v>21</v>
      </c>
      <c r="C72" s="5" t="str">
        <f>'[1]МГТ'!C72</f>
        <v>Total net cash transaction</v>
      </c>
      <c r="D72" s="19">
        <v>-356739784.70475006</v>
      </c>
      <c r="E72" s="19">
        <v>701431839.4657593</v>
      </c>
    </row>
    <row r="73" spans="2:5" ht="30">
      <c r="B73" s="4" t="s">
        <v>22</v>
      </c>
      <c r="C73" s="5" t="str">
        <f>'[1]МГТ'!C73</f>
        <v>Starting balance of cash and cash equivalents</v>
      </c>
      <c r="D73" s="19">
        <v>4549073069.97079</v>
      </c>
      <c r="E73" s="19">
        <v>4192333285.26604</v>
      </c>
    </row>
    <row r="74" spans="2:5" ht="30">
      <c r="B74" s="4" t="s">
        <v>29</v>
      </c>
      <c r="C74" s="5" t="str">
        <f>'[1]МГТ'!C74</f>
        <v>Ending balance of cash and cash equivalents</v>
      </c>
      <c r="D74" s="19">
        <v>4192333285.26604</v>
      </c>
      <c r="E74" s="19">
        <v>4893765124.731799</v>
      </c>
    </row>
    <row r="75" spans="2:119" ht="12.75"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</row>
    <row r="76" spans="3:5" ht="15">
      <c r="C76" s="7"/>
      <c r="D76" s="3"/>
      <c r="E76" s="8"/>
    </row>
    <row r="77" spans="3:5" ht="15">
      <c r="C77" s="7"/>
      <c r="D77" s="3"/>
      <c r="E77" s="8"/>
    </row>
    <row r="78" spans="3:5" ht="12.75">
      <c r="C78" s="7"/>
      <c r="E78" s="9"/>
    </row>
    <row r="83" ht="12.75">
      <c r="D83" s="11"/>
    </row>
  </sheetData>
  <sheetProtection/>
  <mergeCells count="1">
    <mergeCell ref="BO75:DO7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Byambasuren.Ba (Бямбасүрэн.Б)</dc:creator>
  <cp:keywords/>
  <dc:description/>
  <cp:lastModifiedBy>Buyanbileg.T (Буянбилэг.Т)</cp:lastModifiedBy>
  <dcterms:created xsi:type="dcterms:W3CDTF">2024-01-25T08:42:39Z</dcterms:created>
  <dcterms:modified xsi:type="dcterms:W3CDTF">2024-01-26T08:36:59Z</dcterms:modified>
  <cp:category/>
  <cp:version/>
  <cp:contentType/>
  <cp:contentStatus/>
</cp:coreProperties>
</file>