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USR4214\Desktop\"/>
    </mc:Choice>
  </mc:AlternateContent>
  <bookViews>
    <workbookView xWindow="0" yWindow="0" windowWidth="8280" windowHeight="9030" activeTab="4"/>
  </bookViews>
  <sheets>
    <sheet name="ААН" sheetId="1" r:id="rId1"/>
    <sheet name="Даатгал" sheetId="2" r:id="rId2"/>
    <sheet name="ҮЦК" sheetId="3" r:id="rId3"/>
    <sheet name="ББСБ" sheetId="4" r:id="rId4"/>
    <sheet name="Банк" sheetId="5" r:id="rId5"/>
  </sheets>
  <definedNames>
    <definedName name="_xlnm._FilterDatabase" localSheetId="0" hidden="1">ААН!$A$4:$W$4</definedName>
    <definedName name="_xlnm._FilterDatabase" localSheetId="3" hidden="1">ББСБ!$A$2:$V$2</definedName>
    <definedName name="_xlnm._FilterDatabase" localSheetId="1" hidden="1">Даатгал!$A$4:$V$4</definedName>
    <definedName name="_xlnm._FilterDatabase" localSheetId="2" hidden="1">ҮЦК!$A$2:$V$2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9" i="1" l="1"/>
  <c r="V16" i="1"/>
  <c r="U4" i="4" l="1"/>
  <c r="U5" i="4"/>
  <c r="U3" i="4"/>
  <c r="U5" i="3"/>
  <c r="U4" i="3"/>
  <c r="U6" i="3"/>
  <c r="U3" i="3"/>
  <c r="U6" i="2"/>
  <c r="U7" i="2"/>
  <c r="U8" i="2"/>
  <c r="U5" i="2"/>
  <c r="N4" i="4" l="1"/>
  <c r="R3" i="4"/>
  <c r="N3" i="4"/>
  <c r="M7" i="2" l="1"/>
  <c r="I7" i="2"/>
  <c r="M5" i="2"/>
  <c r="I5" i="2"/>
  <c r="F5" i="2"/>
  <c r="M6" i="2"/>
  <c r="I6" i="2" l="1"/>
  <c r="F6" i="2"/>
  <c r="V53" i="1" l="1"/>
  <c r="V36" i="1"/>
  <c r="V108" i="1"/>
  <c r="V117" i="1"/>
  <c r="V39" i="1"/>
  <c r="V84" i="1"/>
  <c r="V28" i="1"/>
  <c r="V17" i="1"/>
  <c r="V152" i="1"/>
  <c r="V156" i="1"/>
  <c r="V125" i="1"/>
  <c r="V10" i="1"/>
  <c r="V136" i="1"/>
  <c r="V81" i="1"/>
  <c r="V157" i="1"/>
  <c r="V116" i="1"/>
  <c r="V50" i="1"/>
  <c r="V14" i="1"/>
  <c r="V140" i="1"/>
  <c r="V66" i="1"/>
  <c r="V128" i="1"/>
  <c r="V7" i="1"/>
  <c r="V115" i="1"/>
  <c r="V12" i="1"/>
  <c r="V30" i="1"/>
  <c r="V9" i="1"/>
  <c r="V96" i="1"/>
  <c r="V111" i="1"/>
  <c r="V126" i="1"/>
  <c r="V60" i="1"/>
  <c r="V95" i="1"/>
  <c r="V45" i="1"/>
  <c r="V158" i="1"/>
  <c r="V47" i="1"/>
  <c r="V13" i="1"/>
  <c r="V73" i="1"/>
  <c r="V41" i="1"/>
  <c r="V118" i="1"/>
  <c r="V61" i="1"/>
  <c r="V135" i="1"/>
  <c r="V99" i="1"/>
  <c r="V132" i="1"/>
  <c r="V42" i="1"/>
  <c r="V148" i="1"/>
  <c r="V21" i="1"/>
  <c r="V98" i="1"/>
  <c r="V110" i="1"/>
  <c r="V143" i="1"/>
  <c r="V130" i="1"/>
  <c r="V75" i="1"/>
  <c r="V134" i="1"/>
  <c r="V127" i="1"/>
  <c r="V49" i="1"/>
  <c r="V138" i="1"/>
  <c r="V69" i="1"/>
  <c r="V35" i="1"/>
  <c r="V38" i="1"/>
  <c r="V94" i="1"/>
  <c r="V101" i="1"/>
  <c r="V22" i="1"/>
  <c r="V55" i="1"/>
  <c r="V82" i="1"/>
  <c r="V27" i="1"/>
  <c r="V122" i="1"/>
  <c r="V145" i="1"/>
  <c r="V11" i="1"/>
  <c r="V105" i="1"/>
  <c r="V25" i="1"/>
  <c r="V102" i="1"/>
  <c r="V109" i="1"/>
  <c r="V131" i="1"/>
  <c r="V150" i="1"/>
  <c r="V57" i="1"/>
  <c r="V72" i="1"/>
  <c r="V15" i="1"/>
  <c r="V120" i="1"/>
  <c r="V78" i="1"/>
  <c r="V64" i="1"/>
  <c r="V44" i="1"/>
  <c r="V93" i="1"/>
  <c r="V51" i="1"/>
  <c r="V92" i="1"/>
  <c r="V113" i="1"/>
  <c r="V65" i="1"/>
  <c r="V67" i="1"/>
  <c r="V26" i="1"/>
  <c r="V91" i="1"/>
  <c r="V63" i="1"/>
  <c r="V43" i="1"/>
  <c r="V119" i="1"/>
  <c r="V90" i="1"/>
  <c r="V141" i="1"/>
  <c r="V20" i="1"/>
  <c r="V83" i="1"/>
  <c r="V114" i="1"/>
  <c r="V104" i="1"/>
  <c r="V70" i="1"/>
  <c r="V40" i="1"/>
  <c r="V151" i="1"/>
  <c r="V34" i="1"/>
  <c r="V77" i="1"/>
  <c r="V59" i="1"/>
  <c r="V79" i="1"/>
  <c r="V89" i="1"/>
  <c r="V52" i="1"/>
  <c r="V29" i="1"/>
  <c r="V56" i="1"/>
  <c r="V112" i="1"/>
  <c r="V121" i="1"/>
  <c r="V137" i="1"/>
  <c r="V46" i="1"/>
  <c r="V6" i="1"/>
  <c r="V142" i="1"/>
  <c r="V88" i="1"/>
  <c r="V48" i="1"/>
  <c r="V58" i="1"/>
  <c r="V107" i="1"/>
  <c r="V124" i="1"/>
  <c r="V68" i="1"/>
  <c r="V154" i="1"/>
  <c r="V18" i="1"/>
  <c r="V5" i="1"/>
  <c r="V133" i="1"/>
  <c r="V19" i="1"/>
  <c r="V62" i="1"/>
  <c r="V87" i="1"/>
  <c r="V123" i="1"/>
  <c r="V153" i="1"/>
  <c r="V149" i="1"/>
  <c r="V139" i="1"/>
  <c r="V100" i="1"/>
  <c r="V33" i="1"/>
  <c r="V76" i="1"/>
  <c r="V103" i="1"/>
  <c r="V8" i="1"/>
  <c r="V24" i="1"/>
  <c r="V86" i="1"/>
  <c r="V144" i="1"/>
  <c r="V147" i="1"/>
  <c r="V155" i="1"/>
  <c r="V71" i="1"/>
  <c r="V32" i="1"/>
  <c r="V129" i="1"/>
  <c r="V37" i="1"/>
  <c r="V80" i="1"/>
  <c r="V106" i="1"/>
  <c r="V31" i="1"/>
  <c r="V85" i="1"/>
  <c r="V23" i="1"/>
  <c r="V74" i="1"/>
  <c r="V54" i="1"/>
  <c r="V146" i="1"/>
  <c r="V97" i="1"/>
</calcChain>
</file>

<file path=xl/sharedStrings.xml><?xml version="1.0" encoding="utf-8"?>
<sst xmlns="http://schemas.openxmlformats.org/spreadsheetml/2006/main" count="463" uniqueCount="360">
  <si>
    <t>МХБ-д бүртгэлтэй хувьцаат компаниудын 2021 оны жилийн эцсийн санхүүгийн тайлангийн хураангуй үзүүлэлт.</t>
  </si>
  <si>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</si>
  <si>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</si>
  <si>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</si>
  <si>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</si>
  <si>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</si>
  <si>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</si>
  <si>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</si>
  <si>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</si>
  <si>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</si>
  <si>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</si>
  <si>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</si>
  <si>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</si>
  <si>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</si>
  <si>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</si>
  <si>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</si>
  <si>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</si>
  <si>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</si>
  <si>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</si>
  <si>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</si>
  <si>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</si>
  <si>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</si>
  <si>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</si>
  <si>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</si>
  <si>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</si>
  <si>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</si>
  <si>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АчитАлхабы</t>
  </si>
  <si>
    <t>NOG</t>
  </si>
  <si>
    <t>Адуунчулуун</t>
  </si>
  <si>
    <t>ADL</t>
  </si>
  <si>
    <t>Ай түүлс</t>
  </si>
  <si>
    <t>ITLS</t>
  </si>
  <si>
    <t>Алтайннэгдэл</t>
  </si>
  <si>
    <t>ALA</t>
  </si>
  <si>
    <t>Алтайнзам</t>
  </si>
  <si>
    <t>AZH</t>
  </si>
  <si>
    <t>Арбаянхангай</t>
  </si>
  <si>
    <t>ABH</t>
  </si>
  <si>
    <t>Ариг гал ХК</t>
  </si>
  <si>
    <t>EER</t>
  </si>
  <si>
    <t>Арвижих</t>
  </si>
  <si>
    <t>ARJ</t>
  </si>
  <si>
    <t>Асби</t>
  </si>
  <si>
    <t>CND</t>
  </si>
  <si>
    <t>Атарөргөө</t>
  </si>
  <si>
    <t>ATR</t>
  </si>
  <si>
    <t>Автоимпекс</t>
  </si>
  <si>
    <t>AOI</t>
  </si>
  <si>
    <t>Автозам</t>
  </si>
  <si>
    <t>AAR</t>
  </si>
  <si>
    <t>Азык</t>
  </si>
  <si>
    <t>ALD</t>
  </si>
  <si>
    <t>Багануур</t>
  </si>
  <si>
    <t>BAN</t>
  </si>
  <si>
    <t>Барилга</t>
  </si>
  <si>
    <t>BRC</t>
  </si>
  <si>
    <t>БаянголЗочидБуудал</t>
  </si>
  <si>
    <t>BNG</t>
  </si>
  <si>
    <t>Баянталбай ХК</t>
  </si>
  <si>
    <t>BTL</t>
  </si>
  <si>
    <t>Баянтээг</t>
  </si>
  <si>
    <t>BTG</t>
  </si>
  <si>
    <t>БэрхУул   ХК</t>
  </si>
  <si>
    <t>BEU</t>
  </si>
  <si>
    <t>Борнуур</t>
  </si>
  <si>
    <t>BOR</t>
  </si>
  <si>
    <t>Бөхөг</t>
  </si>
  <si>
    <t>BHG</t>
  </si>
  <si>
    <t>БулганУндарга</t>
  </si>
  <si>
    <t>BUN</t>
  </si>
  <si>
    <t>Бөөнийхудалдаа</t>
  </si>
  <si>
    <t>BHL</t>
  </si>
  <si>
    <t>Бүтээлчүйлс</t>
  </si>
  <si>
    <t>BLC</t>
  </si>
  <si>
    <t>БЗӨБЦТүгээх сүлжээ</t>
  </si>
  <si>
    <t>BZO</t>
  </si>
  <si>
    <t>Даланзадгадын ДЦС</t>
  </si>
  <si>
    <t>DZS</t>
  </si>
  <si>
    <t>ДархангурилТэжээл</t>
  </si>
  <si>
    <t>DAR</t>
  </si>
  <si>
    <t>Дарханхөвөн</t>
  </si>
  <si>
    <t>DAH</t>
  </si>
  <si>
    <t>Дарханхүнс</t>
  </si>
  <si>
    <t>DHU</t>
  </si>
  <si>
    <t>Дарханы ДЦС</t>
  </si>
  <si>
    <t>DAS</t>
  </si>
  <si>
    <t>Дарханы дулааны сүлжээ</t>
  </si>
  <si>
    <t>DDS</t>
  </si>
  <si>
    <t>Дарханы төмөрлөгийн үйлдвэр</t>
  </si>
  <si>
    <t>DTU</t>
  </si>
  <si>
    <t>ДарханСэлэнгийнЦТСүлжээ</t>
  </si>
  <si>
    <t>DSS</t>
  </si>
  <si>
    <t>Дархануссуваг</t>
  </si>
  <si>
    <t>DUS</t>
  </si>
  <si>
    <t>Дарханзочидбуудал</t>
  </si>
  <si>
    <t>DZG</t>
  </si>
  <si>
    <t>Даваанбулаг</t>
  </si>
  <si>
    <t>DBL</t>
  </si>
  <si>
    <t>Дэвшил мандал</t>
  </si>
  <si>
    <t>DMA</t>
  </si>
  <si>
    <t>Дорнод авто зам ХХК</t>
  </si>
  <si>
    <t>DAZ</t>
  </si>
  <si>
    <t>Дорнодхудалдаа</t>
  </si>
  <si>
    <t>DES</t>
  </si>
  <si>
    <t>ДорнодИмпекс</t>
  </si>
  <si>
    <t>DIM</t>
  </si>
  <si>
    <t>Дулааны цахилгаан станц2</t>
  </si>
  <si>
    <t>DKS</t>
  </si>
  <si>
    <t>Дулааны цахилгаан станц4</t>
  </si>
  <si>
    <t>DSD</t>
  </si>
  <si>
    <t>Дулааны цахилгаан станц3</t>
  </si>
  <si>
    <t>DGS</t>
  </si>
  <si>
    <t>Дулааншарынгол</t>
  </si>
  <si>
    <t>DSH</t>
  </si>
  <si>
    <t>ДөрвөнУул</t>
  </si>
  <si>
    <t>DRU</t>
  </si>
  <si>
    <t xml:space="preserve">Эм Эн ди </t>
  </si>
  <si>
    <t>DLH</t>
  </si>
  <si>
    <t>Эрчим</t>
  </si>
  <si>
    <t>BOE</t>
  </si>
  <si>
    <t xml:space="preserve">Эрдэнэс сольюшинс </t>
  </si>
  <si>
    <t>AMT</t>
  </si>
  <si>
    <t>Эрдэнэт ДЦСтанц</t>
  </si>
  <si>
    <t>EDS</t>
  </si>
  <si>
    <t>ЭрдэнэтАвтозам</t>
  </si>
  <si>
    <t>EAZ</t>
  </si>
  <si>
    <t>Эрдэнэтхүнс</t>
  </si>
  <si>
    <t>TAS</t>
  </si>
  <si>
    <t>Эрдэнэтсуврага</t>
  </si>
  <si>
    <t>SVR</t>
  </si>
  <si>
    <t>Эрдэнэтусдулаантүгээхсүлжэ</t>
  </si>
  <si>
    <t>EUD</t>
  </si>
  <si>
    <t>Этранс ложистикс</t>
  </si>
  <si>
    <t>ETR</t>
  </si>
  <si>
    <t>Монголиадевелопмент ресорсес</t>
  </si>
  <si>
    <t>MDR</t>
  </si>
  <si>
    <t>Ганхэрлэн ХХК</t>
  </si>
  <si>
    <t>HZB</t>
  </si>
  <si>
    <t>Ганхийц</t>
  </si>
  <si>
    <t>GHC</t>
  </si>
  <si>
    <t>Глобал лайф технологи</t>
  </si>
  <si>
    <t>BAJ</t>
  </si>
  <si>
    <t>Говийнөндөр</t>
  </si>
  <si>
    <t>JGL</t>
  </si>
  <si>
    <t>ГурилУвс</t>
  </si>
  <si>
    <t>GUR</t>
  </si>
  <si>
    <t>Гутал</t>
  </si>
  <si>
    <t>GTL</t>
  </si>
  <si>
    <t>Хай Би Ойл</t>
  </si>
  <si>
    <t>HBO</t>
  </si>
  <si>
    <t>Ханынматериал</t>
  </si>
  <si>
    <t>HMK</t>
  </si>
  <si>
    <t>Хархорин</t>
  </si>
  <si>
    <t>HHN</t>
  </si>
  <si>
    <t>Хартарвагатай</t>
  </si>
  <si>
    <t>TVT</t>
  </si>
  <si>
    <t>Хасу-Мандал ХК</t>
  </si>
  <si>
    <t>HSR</t>
  </si>
  <si>
    <t>Хэрлэн хивс ХК</t>
  </si>
  <si>
    <t>HRL</t>
  </si>
  <si>
    <t>Гермесцентр</t>
  </si>
  <si>
    <t>HRM</t>
  </si>
  <si>
    <t>ХишигУул</t>
  </si>
  <si>
    <t>HSX</t>
  </si>
  <si>
    <t>Хоринхоёрдугаарбааз</t>
  </si>
  <si>
    <t>AHH</t>
  </si>
  <si>
    <t>Хотдевелопмент</t>
  </si>
  <si>
    <t>SDT</t>
  </si>
  <si>
    <t>ХААБЗ</t>
  </si>
  <si>
    <t>HBZ</t>
  </si>
  <si>
    <t>Хөсөгтрейд</t>
  </si>
  <si>
    <t>HSG</t>
  </si>
  <si>
    <t>Хөвсгөл</t>
  </si>
  <si>
    <t>HVL</t>
  </si>
  <si>
    <t>ХөвсгөлАлтандуулга</t>
  </si>
  <si>
    <t>ADU</t>
  </si>
  <si>
    <t>Хөвсгөлгеологи</t>
  </si>
  <si>
    <t>HUV</t>
  </si>
  <si>
    <t>Хөвсгөлхүнс</t>
  </si>
  <si>
    <t>HHS</t>
  </si>
  <si>
    <t>ХөвсгөлУсанзам</t>
  </si>
  <si>
    <t>HUZ</t>
  </si>
  <si>
    <t>Хүрд</t>
  </si>
  <si>
    <t>HRD</t>
  </si>
  <si>
    <t>ИхбарилгаУвс</t>
  </si>
  <si>
    <t>IBA</t>
  </si>
  <si>
    <t>Ингэттолгой</t>
  </si>
  <si>
    <t>INT</t>
  </si>
  <si>
    <t>Женкотур бюро</t>
  </si>
  <si>
    <t>JTB</t>
  </si>
  <si>
    <t>Жуулчин Дюти Фрий</t>
  </si>
  <si>
    <t>SUL</t>
  </si>
  <si>
    <t>Жуулчинговь</t>
  </si>
  <si>
    <t>JGV</t>
  </si>
  <si>
    <t>Люкс занаду групп</t>
  </si>
  <si>
    <t>BAZ</t>
  </si>
  <si>
    <t>Махимпэкс</t>
  </si>
  <si>
    <t>MMX</t>
  </si>
  <si>
    <t>МандалговьИмпекс</t>
  </si>
  <si>
    <t>MNG</t>
  </si>
  <si>
    <t>МатериалИмпекс</t>
  </si>
  <si>
    <t>MIE</t>
  </si>
  <si>
    <t>Мерекс</t>
  </si>
  <si>
    <t>MRX</t>
  </si>
  <si>
    <t xml:space="preserve">МИК холдинг </t>
  </si>
  <si>
    <t>MIK</t>
  </si>
  <si>
    <t>Могойнгол</t>
  </si>
  <si>
    <t>BDL</t>
  </si>
  <si>
    <t>Монгео</t>
  </si>
  <si>
    <t>MOG</t>
  </si>
  <si>
    <t>МонголАлт</t>
  </si>
  <si>
    <t>ERS</t>
  </si>
  <si>
    <t>МонголБазальт</t>
  </si>
  <si>
    <t>MBW</t>
  </si>
  <si>
    <t>Монголдизель</t>
  </si>
  <si>
    <t>MDZ</t>
  </si>
  <si>
    <t>Монголын хөгжил үндэсний нэгдэл</t>
  </si>
  <si>
    <t>HAM</t>
  </si>
  <si>
    <t>Монголын хөрөнгийн бирж</t>
  </si>
  <si>
    <t>HBJ</t>
  </si>
  <si>
    <t>Монголын төмөр зам</t>
  </si>
  <si>
    <t>MTZ</t>
  </si>
  <si>
    <t>Монголынцахилгаанхолбоо</t>
  </si>
  <si>
    <t>MCH</t>
  </si>
  <si>
    <t>Монголкерамик</t>
  </si>
  <si>
    <t>KEK</t>
  </si>
  <si>
    <t>Монголнэхмэл</t>
  </si>
  <si>
    <t>MNH</t>
  </si>
  <si>
    <t>Монголсавхи</t>
  </si>
  <si>
    <t>UYN</t>
  </si>
  <si>
    <t>Монголшевро</t>
  </si>
  <si>
    <t>MVO</t>
  </si>
  <si>
    <t>МонголШилтгээн</t>
  </si>
  <si>
    <t>MSH</t>
  </si>
  <si>
    <t>Монинжбар</t>
  </si>
  <si>
    <t>MIB</t>
  </si>
  <si>
    <t>Мон-Ит Булигаар</t>
  </si>
  <si>
    <t>MBG</t>
  </si>
  <si>
    <t>Моннаб</t>
  </si>
  <si>
    <t>MNB</t>
  </si>
  <si>
    <t>Монноос</t>
  </si>
  <si>
    <t>MNS</t>
  </si>
  <si>
    <t>Моносхүнс</t>
  </si>
  <si>
    <t>MFC</t>
  </si>
  <si>
    <t>Налайх дулааны станц</t>
  </si>
  <si>
    <t>NDS</t>
  </si>
  <si>
    <t>НэхээсгүйЭдлэл</t>
  </si>
  <si>
    <t>NXE</t>
  </si>
  <si>
    <t xml:space="preserve">Ногоон хөгжил үндэсний нэгдэл </t>
  </si>
  <si>
    <t>JLT</t>
  </si>
  <si>
    <t>Номинхишиг</t>
  </si>
  <si>
    <t>TGS</t>
  </si>
  <si>
    <t>Оллоо</t>
  </si>
  <si>
    <t>OLL</t>
  </si>
  <si>
    <t>Орхондалай</t>
  </si>
  <si>
    <t>ORD</t>
  </si>
  <si>
    <t>Орхонхөгжил</t>
  </si>
  <si>
    <t>HJL</t>
  </si>
  <si>
    <t>Ремикон</t>
  </si>
  <si>
    <t>RMC</t>
  </si>
  <si>
    <t>Сэлэнгэсүрэг</t>
  </si>
  <si>
    <t>SES</t>
  </si>
  <si>
    <t>Шарынгол</t>
  </si>
  <si>
    <t>SHG</t>
  </si>
  <si>
    <t>Шинэст</t>
  </si>
  <si>
    <t>NRS</t>
  </si>
  <si>
    <t>Шивээ Овоо</t>
  </si>
  <si>
    <t>SHV</t>
  </si>
  <si>
    <t>Силикат</t>
  </si>
  <si>
    <t>SIL</t>
  </si>
  <si>
    <t xml:space="preserve">Силк нэт </t>
  </si>
  <si>
    <t>GFG</t>
  </si>
  <si>
    <t>Сонсголонбармат</t>
  </si>
  <si>
    <t>SSG</t>
  </si>
  <si>
    <t>Сор ХК</t>
  </si>
  <si>
    <t>SOR</t>
  </si>
  <si>
    <t>Жидакс</t>
  </si>
  <si>
    <t>SOH</t>
  </si>
  <si>
    <t>Стандарт ноос ХК</t>
  </si>
  <si>
    <t>ALI</t>
  </si>
  <si>
    <t>Сүү</t>
  </si>
  <si>
    <t>SUU</t>
  </si>
  <si>
    <t>Тахько</t>
  </si>
  <si>
    <t>TAH</t>
  </si>
  <si>
    <t>Талхчихэр</t>
  </si>
  <si>
    <t>TCK</t>
  </si>
  <si>
    <t>Талынгал</t>
  </si>
  <si>
    <t>TAL</t>
  </si>
  <si>
    <t>Тавантолгой</t>
  </si>
  <si>
    <t>TTL</t>
  </si>
  <si>
    <t>Тавилга</t>
  </si>
  <si>
    <t>TVL</t>
  </si>
  <si>
    <t>ТээвэрАчлал</t>
  </si>
  <si>
    <t>ACL</t>
  </si>
  <si>
    <t>Тээвэрдархан</t>
  </si>
  <si>
    <t>TEE</t>
  </si>
  <si>
    <t>Техникимпорт</t>
  </si>
  <si>
    <t>TEX</t>
  </si>
  <si>
    <t>Тэнгэрлиг медиа групп</t>
  </si>
  <si>
    <t>HCH</t>
  </si>
  <si>
    <t>Цагаантолгой</t>
  </si>
  <si>
    <t>TSA</t>
  </si>
  <si>
    <t>Цемент шохой</t>
  </si>
  <si>
    <t>HTS</t>
  </si>
  <si>
    <t>Тулпар</t>
  </si>
  <si>
    <t>TLP</t>
  </si>
  <si>
    <t>Төмрийнзавод</t>
  </si>
  <si>
    <t>TMZ</t>
  </si>
  <si>
    <t>Түмэншувуут</t>
  </si>
  <si>
    <t>TUM</t>
  </si>
  <si>
    <t>ТүшигУул</t>
  </si>
  <si>
    <t>TUS</t>
  </si>
  <si>
    <t>УБ Дулааны сүлжээ</t>
  </si>
  <si>
    <t>UDS</t>
  </si>
  <si>
    <t>Улаанбаатар цахилгаан түгээх сүлжээ</t>
  </si>
  <si>
    <t>UTS</t>
  </si>
  <si>
    <t>УлаанбаатарБүк</t>
  </si>
  <si>
    <t>BUK</t>
  </si>
  <si>
    <t>Улаанбаатархивс</t>
  </si>
  <si>
    <t>UBH</t>
  </si>
  <si>
    <t>Улаансан</t>
  </si>
  <si>
    <t>UNS</t>
  </si>
  <si>
    <t>УлсынИхДэлгүүр</t>
  </si>
  <si>
    <t>UID</t>
  </si>
  <si>
    <t>өндөрхаан</t>
  </si>
  <si>
    <t>ONH</t>
  </si>
  <si>
    <t>Увсчацаргана</t>
  </si>
  <si>
    <t>CHR</t>
  </si>
  <si>
    <t>Увсхүнс</t>
  </si>
  <si>
    <t>HUN</t>
  </si>
  <si>
    <t>Завханбаялаг</t>
  </si>
  <si>
    <t>BLG</t>
  </si>
  <si>
    <t>Ард даатгал</t>
  </si>
  <si>
    <t>Мандал даатгал</t>
  </si>
  <si>
    <t>Монгол даатгал</t>
  </si>
  <si>
    <t>Бодь даатгал</t>
  </si>
  <si>
    <t>Би Ди Сек</t>
  </si>
  <si>
    <t>Блюскай секьюритиз</t>
  </si>
  <si>
    <t>Евразиа капитал холдинг</t>
  </si>
  <si>
    <t>Монгол секьюритиз</t>
  </si>
  <si>
    <t>Лэндмн</t>
  </si>
  <si>
    <t>Тандэм инвест</t>
  </si>
  <si>
    <t>AIC</t>
  </si>
  <si>
    <t>BODI</t>
  </si>
  <si>
    <t>MNDL</t>
  </si>
  <si>
    <t>MDIC</t>
  </si>
  <si>
    <t>BDS</t>
  </si>
  <si>
    <t>BSKY</t>
  </si>
  <si>
    <t>SUN</t>
  </si>
  <si>
    <t>MSC</t>
  </si>
  <si>
    <t>AARD</t>
  </si>
  <si>
    <t>LEND</t>
  </si>
  <si>
    <t>VIK</t>
  </si>
  <si>
    <t>Богд банк</t>
  </si>
  <si>
    <t>BOGD</t>
  </si>
  <si>
    <t>NEH</t>
  </si>
  <si>
    <t>Говь</t>
  </si>
  <si>
    <t>Дархан нэхий</t>
  </si>
  <si>
    <t>GOV</t>
  </si>
  <si>
    <t xml:space="preserve">Жич: МХБ-д бүртгэлтэй нийт 179 компаниаас 2021 оны жилийн эцсийн санхүүгийн тайлангаа 93% нь буюу 167 ХК Сангийн яамны и-балансад шивсэнийг нэгтгэв. Дээрх 167 компаниаас 89 компани буюу 49% нь ашигтай, 12 компани буюу 6.7% ашиг алдагдалгүй, 66 компани буюу 36% нь ашиггүй ажилсан байна. 3 дугаар сарын 1-ний өдөр нэгтгэсэн тайлан гаргадаг компаниудын тайлан нэмж нийтлэнэ.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</si>
</sst>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1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/>
    <xf numFmtId="164" fontId="2" fillId="0" borderId="0" xfId="1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right"/>
    </xf>
    <xf numFmtId="0" fontId="2" fillId="0" borderId="0" xfId="2" applyNumberFormat="1" applyFont="1" applyFill="1" applyBorder="1" applyAlignment="1">
      <alignment horizontal="center"/>
    </xf>
    <xf numFmtId="1" fontId="4" fillId="2" borderId="0" xfId="1" applyNumberFormat="1" applyFont="1" applyFill="1" applyBorder="1" applyAlignment="1">
      <alignment horizontal="left" vertical="center" wrapText="1"/>
    </xf>
    <xf numFmtId="43" fontId="4" fillId="2" borderId="0" xfId="1" applyFont="1" applyFill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left" vertical="center" wrapText="1"/>
    </xf>
    <xf numFmtId="43" fontId="5" fillId="2" borderId="2" xfId="1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left" vertical="center" wrapText="1"/>
    </xf>
    <xf numFmtId="43" fontId="5" fillId="2" borderId="5" xfId="1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2" borderId="3" xfId="3" applyFont="1" applyFill="1" applyBorder="1" applyAlignment="1">
      <alignment horizontal="left" vertical="center" wrapText="1"/>
    </xf>
    <xf numFmtId="1" fontId="4" fillId="2" borderId="6" xfId="1" applyNumberFormat="1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left" vertical="center" wrapText="1"/>
    </xf>
    <xf numFmtId="164" fontId="6" fillId="2" borderId="6" xfId="1" applyNumberFormat="1" applyFont="1" applyFill="1" applyBorder="1" applyAlignment="1">
      <alignment horizontal="left" vertical="center" wrapText="1"/>
    </xf>
    <xf numFmtId="43" fontId="5" fillId="2" borderId="6" xfId="1" applyFont="1" applyFill="1" applyBorder="1" applyAlignment="1">
      <alignment horizontal="left" vertical="center" wrapText="1"/>
    </xf>
    <xf numFmtId="0" fontId="5" fillId="2" borderId="6" xfId="3" applyFont="1" applyFill="1" applyBorder="1" applyAlignment="1">
      <alignment horizontal="left" vertical="center" wrapText="1"/>
    </xf>
    <xf numFmtId="2" fontId="5" fillId="2" borderId="6" xfId="3" applyNumberFormat="1" applyFont="1" applyFill="1" applyBorder="1" applyAlignment="1">
      <alignment horizontal="left" vertical="center" wrapText="1"/>
    </xf>
    <xf numFmtId="0" fontId="7" fillId="0" borderId="0" xfId="0" applyFont="1"/>
    <xf numFmtId="1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1" applyNumberFormat="1" applyFont="1" applyAlignment="1">
      <alignment horizontal="left" vertical="center" wrapText="1"/>
    </xf>
    <xf numFmtId="4" fontId="7" fillId="0" borderId="0" xfId="0" applyNumberFormat="1" applyFont="1" applyFill="1" applyAlignment="1">
      <alignment horizontal="left" vertical="center" wrapText="1"/>
    </xf>
    <xf numFmtId="4" fontId="7" fillId="0" borderId="0" xfId="0" applyNumberFormat="1" applyFont="1" applyAlignment="1">
      <alignment horizontal="left" vertical="center" wrapText="1"/>
    </xf>
    <xf numFmtId="43" fontId="7" fillId="0" borderId="0" xfId="1" applyFont="1" applyAlignment="1">
      <alignment horizontal="left" vertical="center" wrapText="1"/>
    </xf>
    <xf numFmtId="0" fontId="2" fillId="0" borderId="0" xfId="5" applyFont="1" applyFill="1" applyBorder="1"/>
    <xf numFmtId="0" fontId="2" fillId="0" borderId="0" xfId="5" applyFont="1" applyFill="1" applyBorder="1" applyAlignment="1">
      <alignment horizontal="left" vertical="center"/>
    </xf>
    <xf numFmtId="0" fontId="2" fillId="0" borderId="0" xfId="5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/>
    </xf>
    <xf numFmtId="0" fontId="7" fillId="0" borderId="0" xfId="0" applyFont="1" applyFill="1" applyBorder="1"/>
    <xf numFmtId="0" fontId="4" fillId="2" borderId="0" xfId="1" applyNumberFormat="1" applyFont="1" applyFill="1" applyBorder="1" applyAlignment="1">
      <alignment horizontal="left" vertical="center" wrapText="1"/>
    </xf>
    <xf numFmtId="0" fontId="4" fillId="2" borderId="6" xfId="1" applyNumberFormat="1" applyFont="1" applyFill="1" applyBorder="1" applyAlignment="1">
      <alignment horizontal="left" vertical="center" wrapText="1"/>
    </xf>
    <xf numFmtId="0" fontId="7" fillId="0" borderId="0" xfId="1" applyNumberFormat="1" applyFont="1"/>
    <xf numFmtId="43" fontId="7" fillId="0" borderId="0" xfId="1" applyFont="1"/>
    <xf numFmtId="0" fontId="7" fillId="0" borderId="0" xfId="0" applyNumberFormat="1" applyFont="1"/>
    <xf numFmtId="43" fontId="7" fillId="0" borderId="0" xfId="1" applyFont="1" applyFill="1" applyBorder="1"/>
    <xf numFmtId="164" fontId="7" fillId="0" borderId="0" xfId="1" applyNumberFormat="1" applyFont="1"/>
    <xf numFmtId="164" fontId="7" fillId="0" borderId="0" xfId="0" applyNumberFormat="1" applyFont="1"/>
    <xf numFmtId="43" fontId="7" fillId="0" borderId="0" xfId="0" applyNumberFormat="1" applyFont="1"/>
    <xf numFmtId="0" fontId="7" fillId="0" borderId="0" xfId="4" applyNumberFormat="1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Comma" xfId="1" builtinId="3"/>
    <cellStyle name="Currency" xfId="4" builtinId="4"/>
    <cellStyle name="Normal" xfId="0" builtinId="0"/>
    <cellStyle name="Normal 2" xfId="2"/>
    <cellStyle name="Normal 4" xfId="3"/>
    <cellStyle name="Normal 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5"/>
  <sheetViews>
    <sheetView topLeftCell="G1" workbookViewId="0">
      <pane ySplit="4" topLeftCell="A5" activePane="bottomLeft" state="frozen"/>
      <selection pane="bottomLeft" activeCell="C8" sqref="C8"/>
    </sheetView>
  </sheetViews>
  <sheetFormatPr defaultRowHeight="12.75" x14ac:dyDescent="0.2"/>
  <cols>
    <col min="1" max="1" width="4.42578125" style="22" bestFit="1" customWidth="1"/>
    <col min="2" max="2" width="9" style="22" bestFit="1" customWidth="1"/>
    <col min="3" max="3" width="36" style="22" bestFit="1" customWidth="1"/>
    <col min="4" max="4" width="8.140625" style="22" bestFit="1" customWidth="1"/>
    <col min="5" max="5" width="7.42578125" style="22" bestFit="1" customWidth="1"/>
    <col min="6" max="6" width="15.42578125" style="22" bestFit="1" customWidth="1"/>
    <col min="7" max="8" width="17.28515625" style="22" bestFit="1" customWidth="1"/>
    <col min="9" max="9" width="15.42578125" style="22" bestFit="1" customWidth="1"/>
    <col min="10" max="11" width="17.28515625" style="22" bestFit="1" customWidth="1"/>
    <col min="12" max="15" width="15.42578125" style="22" bestFit="1" customWidth="1"/>
    <col min="16" max="16" width="15.5703125" style="22" customWidth="1"/>
    <col min="17" max="17" width="13.140625" style="22" bestFit="1" customWidth="1"/>
    <col min="18" max="18" width="11.85546875" style="22" bestFit="1" customWidth="1"/>
    <col min="19" max="19" width="13.85546875" style="22" bestFit="1" customWidth="1"/>
    <col min="20" max="20" width="14.28515625" style="22" bestFit="1" customWidth="1"/>
    <col min="21" max="21" width="15" style="22" bestFit="1" customWidth="1"/>
    <col min="22" max="22" width="12.5703125" style="22" bestFit="1" customWidth="1"/>
    <col min="23" max="23" width="17" style="22" bestFit="1" customWidth="1"/>
    <col min="24" max="16384" width="9.140625" style="22"/>
  </cols>
  <sheetData>
    <row r="1" spans="1:23" x14ac:dyDescent="0.2">
      <c r="B1" s="1"/>
      <c r="C1" s="33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4"/>
      <c r="Q1" s="34"/>
      <c r="R1" s="34"/>
      <c r="S1" s="34"/>
      <c r="T1" s="34"/>
      <c r="U1" s="34"/>
      <c r="V1" s="34"/>
      <c r="W1" s="34"/>
    </row>
    <row r="2" spans="1:23" x14ac:dyDescent="0.2">
      <c r="B2" s="1"/>
      <c r="C2" s="2"/>
      <c r="D2" s="3"/>
      <c r="E2" s="4"/>
      <c r="F2" s="2"/>
      <c r="G2" s="2"/>
      <c r="H2" s="2"/>
      <c r="I2" s="2"/>
      <c r="J2" s="2"/>
      <c r="K2" s="2"/>
      <c r="L2" s="2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x14ac:dyDescent="0.2">
      <c r="B3" s="6"/>
      <c r="C3" s="7"/>
      <c r="D3" s="8"/>
      <c r="E3" s="7"/>
      <c r="F3" s="9" t="s">
        <v>1</v>
      </c>
      <c r="G3" s="10"/>
      <c r="H3" s="10"/>
      <c r="I3" s="10"/>
      <c r="J3" s="10"/>
      <c r="K3" s="10"/>
      <c r="L3" s="11"/>
      <c r="M3" s="12" t="s">
        <v>2</v>
      </c>
      <c r="N3" s="13"/>
      <c r="O3" s="13"/>
      <c r="P3" s="13"/>
      <c r="Q3" s="13"/>
      <c r="R3" s="13"/>
      <c r="S3" s="13"/>
      <c r="T3" s="13"/>
      <c r="U3" s="13"/>
      <c r="V3" s="14" t="s">
        <v>3</v>
      </c>
      <c r="W3" s="15"/>
    </row>
    <row r="4" spans="1:23" ht="63.75" x14ac:dyDescent="0.2">
      <c r="B4" s="16" t="s">
        <v>4</v>
      </c>
      <c r="C4" s="17" t="s">
        <v>5</v>
      </c>
      <c r="D4" s="18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7" t="s">
        <v>20</v>
      </c>
      <c r="S4" s="17" t="s">
        <v>21</v>
      </c>
      <c r="T4" s="19" t="s">
        <v>22</v>
      </c>
      <c r="U4" s="19" t="s">
        <v>23</v>
      </c>
      <c r="V4" s="20" t="s">
        <v>24</v>
      </c>
      <c r="W4" s="21" t="s">
        <v>25</v>
      </c>
    </row>
    <row r="5" spans="1:23" x14ac:dyDescent="0.2">
      <c r="A5" s="22">
        <v>1</v>
      </c>
      <c r="B5" s="23">
        <v>2051303</v>
      </c>
      <c r="C5" s="24" t="s">
        <v>88</v>
      </c>
      <c r="D5" s="25">
        <v>526</v>
      </c>
      <c r="E5" s="24" t="s">
        <v>89</v>
      </c>
      <c r="F5" s="26">
        <v>481700711.80000001</v>
      </c>
      <c r="G5" s="26">
        <v>143609331</v>
      </c>
      <c r="H5" s="26">
        <v>625310042.79999995</v>
      </c>
      <c r="I5" s="27">
        <v>390338707.89999998</v>
      </c>
      <c r="J5" s="27">
        <v>240592935.40000001</v>
      </c>
      <c r="K5" s="27">
        <v>630931643.29999995</v>
      </c>
      <c r="L5" s="27">
        <v>-5621600.5</v>
      </c>
      <c r="M5" s="27">
        <v>432375481.19999999</v>
      </c>
      <c r="N5" s="27">
        <v>129528285.59999999</v>
      </c>
      <c r="O5" s="27">
        <v>302847195.60000002</v>
      </c>
      <c r="P5" s="24">
        <v>421289.3</v>
      </c>
      <c r="Q5" s="24">
        <v>224290240.30000001</v>
      </c>
      <c r="R5" s="24">
        <v>-169844.2</v>
      </c>
      <c r="S5" s="27">
        <v>-447411.1</v>
      </c>
      <c r="T5" s="27">
        <v>38574285.600000001</v>
      </c>
      <c r="U5" s="27">
        <v>39786703.700000003</v>
      </c>
      <c r="V5" s="28">
        <f>(L5/W5)*1000</f>
        <v>-263.26597485205104</v>
      </c>
      <c r="W5" s="25">
        <v>21353312</v>
      </c>
    </row>
    <row r="6" spans="1:23" x14ac:dyDescent="0.2">
      <c r="A6" s="22">
        <v>2</v>
      </c>
      <c r="B6" s="23">
        <v>2688352</v>
      </c>
      <c r="C6" s="24" t="s">
        <v>108</v>
      </c>
      <c r="D6" s="25">
        <v>514</v>
      </c>
      <c r="E6" s="24" t="s">
        <v>109</v>
      </c>
      <c r="F6" s="26">
        <v>60687381.5</v>
      </c>
      <c r="G6" s="26">
        <v>989389734.89999998</v>
      </c>
      <c r="H6" s="26">
        <v>1050077116.4</v>
      </c>
      <c r="I6" s="27">
        <v>100884845</v>
      </c>
      <c r="J6" s="27">
        <v>368335562.80000001</v>
      </c>
      <c r="K6" s="27">
        <v>469220407.80000001</v>
      </c>
      <c r="L6" s="27">
        <v>580856708.60000002</v>
      </c>
      <c r="M6" s="27">
        <v>311499629.89999998</v>
      </c>
      <c r="N6" s="27">
        <v>313140612.39999998</v>
      </c>
      <c r="O6" s="27">
        <v>-1640982.5</v>
      </c>
      <c r="P6" s="24">
        <v>4278900.8</v>
      </c>
      <c r="Q6" s="24">
        <v>14514230.6</v>
      </c>
      <c r="R6" s="24">
        <v>32259704.800000001</v>
      </c>
      <c r="S6" s="24">
        <v>0</v>
      </c>
      <c r="T6" s="27">
        <v>1280815.8</v>
      </c>
      <c r="U6" s="27">
        <v>19102576.699999999</v>
      </c>
      <c r="V6" s="28">
        <f>(L6/W6)*1000</f>
        <v>864.65059885498579</v>
      </c>
      <c r="W6" s="25">
        <v>671782000</v>
      </c>
    </row>
    <row r="7" spans="1:23" x14ac:dyDescent="0.2">
      <c r="A7" s="22">
        <v>3</v>
      </c>
      <c r="B7" s="23">
        <v>2016656</v>
      </c>
      <c r="C7" s="24" t="s">
        <v>288</v>
      </c>
      <c r="D7" s="25">
        <v>458</v>
      </c>
      <c r="E7" s="24" t="s">
        <v>289</v>
      </c>
      <c r="F7" s="26">
        <v>138144166.19999999</v>
      </c>
      <c r="G7" s="26">
        <v>16554914.5</v>
      </c>
      <c r="H7" s="26">
        <v>154699080.69999999</v>
      </c>
      <c r="I7" s="27">
        <v>94367774.400000006</v>
      </c>
      <c r="J7" s="24">
        <v>0</v>
      </c>
      <c r="K7" s="27">
        <v>94367774.400000006</v>
      </c>
      <c r="L7" s="27">
        <v>60331306.299999997</v>
      </c>
      <c r="M7" s="27">
        <v>179329481.80000001</v>
      </c>
      <c r="N7" s="27">
        <v>155305775.90000001</v>
      </c>
      <c r="O7" s="27">
        <v>24023705.899999999</v>
      </c>
      <c r="P7" s="24">
        <v>1096923.5</v>
      </c>
      <c r="Q7" s="24">
        <v>6176775.2000000002</v>
      </c>
      <c r="R7" s="24">
        <v>-121851</v>
      </c>
      <c r="S7" s="24">
        <v>0</v>
      </c>
      <c r="T7" s="27">
        <v>3756659.6</v>
      </c>
      <c r="U7" s="27">
        <v>15065343.6</v>
      </c>
      <c r="V7" s="28">
        <f>(L7/W7)*1000</f>
        <v>1145.5630340338591</v>
      </c>
      <c r="W7" s="25">
        <v>52665200</v>
      </c>
    </row>
    <row r="8" spans="1:23" x14ac:dyDescent="0.2">
      <c r="A8" s="22">
        <v>4</v>
      </c>
      <c r="B8" s="23">
        <v>2643928</v>
      </c>
      <c r="C8" s="24" t="s">
        <v>62</v>
      </c>
      <c r="D8" s="25">
        <v>492</v>
      </c>
      <c r="E8" s="24" t="s">
        <v>63</v>
      </c>
      <c r="F8" s="26">
        <v>1289147.3</v>
      </c>
      <c r="G8" s="26">
        <v>14444472.199999999</v>
      </c>
      <c r="H8" s="26">
        <v>15733619.5</v>
      </c>
      <c r="I8" s="27">
        <v>21132424.899999999</v>
      </c>
      <c r="J8" s="27">
        <v>21527177.100000001</v>
      </c>
      <c r="K8" s="27">
        <v>42659602</v>
      </c>
      <c r="L8" s="27">
        <v>-26925982.5</v>
      </c>
      <c r="M8" s="27">
        <v>1879983.7</v>
      </c>
      <c r="N8" s="27">
        <v>871798.1</v>
      </c>
      <c r="O8" s="27">
        <v>1008185.6</v>
      </c>
      <c r="P8" s="24">
        <v>12606013.800000001</v>
      </c>
      <c r="Q8" s="24">
        <v>2657288.7999999998</v>
      </c>
      <c r="R8" s="24">
        <v>37960.9</v>
      </c>
      <c r="S8" s="24">
        <v>0</v>
      </c>
      <c r="T8" s="27">
        <v>1137306.3</v>
      </c>
      <c r="U8" s="27">
        <v>9857565.1999999993</v>
      </c>
      <c r="V8" s="28">
        <f>(L8/W8)*1000</f>
        <v>-1412.5416796068423</v>
      </c>
      <c r="W8" s="25">
        <v>19062080</v>
      </c>
    </row>
    <row r="9" spans="1:23" x14ac:dyDescent="0.2">
      <c r="A9" s="22">
        <v>5</v>
      </c>
      <c r="B9" s="23">
        <v>2077108</v>
      </c>
      <c r="C9" s="24" t="s">
        <v>280</v>
      </c>
      <c r="D9" s="25">
        <v>135</v>
      </c>
      <c r="E9" s="24" t="s">
        <v>281</v>
      </c>
      <c r="F9" s="26">
        <v>40827179.600000001</v>
      </c>
      <c r="G9" s="26">
        <v>43687421.299999997</v>
      </c>
      <c r="H9" s="26">
        <v>84514600.900000006</v>
      </c>
      <c r="I9" s="27">
        <v>15910428.6</v>
      </c>
      <c r="J9" s="27">
        <v>35622971.5</v>
      </c>
      <c r="K9" s="27">
        <v>51533400.100000001</v>
      </c>
      <c r="L9" s="27">
        <v>32981200.800000001</v>
      </c>
      <c r="M9" s="27">
        <v>100397003.7</v>
      </c>
      <c r="N9" s="27">
        <v>73179938.5</v>
      </c>
      <c r="O9" s="27">
        <v>27217065.199999999</v>
      </c>
      <c r="P9" s="24">
        <v>2934865.1</v>
      </c>
      <c r="Q9" s="24">
        <v>17789182.300000001</v>
      </c>
      <c r="R9" s="24">
        <v>-351469.1</v>
      </c>
      <c r="S9" s="24">
        <v>0</v>
      </c>
      <c r="T9" s="27">
        <v>0</v>
      </c>
      <c r="U9" s="27">
        <v>9400786.0999999996</v>
      </c>
      <c r="V9" s="28">
        <f>(L9/W9)*1000</f>
        <v>95.875583720930237</v>
      </c>
      <c r="W9" s="25">
        <v>344000000</v>
      </c>
    </row>
    <row r="10" spans="1:23" x14ac:dyDescent="0.2">
      <c r="A10" s="22">
        <v>6</v>
      </c>
      <c r="B10" s="23">
        <v>2844753</v>
      </c>
      <c r="C10" s="24" t="s">
        <v>308</v>
      </c>
      <c r="D10" s="25">
        <v>549</v>
      </c>
      <c r="E10" s="24" t="s">
        <v>309</v>
      </c>
      <c r="F10" s="26">
        <v>21269934.699999999</v>
      </c>
      <c r="G10" s="26">
        <v>26198247.600000001</v>
      </c>
      <c r="H10" s="26">
        <v>47468182.299999997</v>
      </c>
      <c r="I10" s="27">
        <v>10090466.800000001</v>
      </c>
      <c r="J10" s="27">
        <v>7325000</v>
      </c>
      <c r="K10" s="27">
        <v>17415466.800000001</v>
      </c>
      <c r="L10" s="27">
        <v>30052715.5</v>
      </c>
      <c r="M10" s="27">
        <v>35912919.100000001</v>
      </c>
      <c r="N10" s="27">
        <v>24784580</v>
      </c>
      <c r="O10" s="27">
        <v>11128339.1</v>
      </c>
      <c r="P10" s="24">
        <v>95962.2</v>
      </c>
      <c r="Q10" s="24">
        <v>3254008</v>
      </c>
      <c r="R10" s="24">
        <v>-25975.8</v>
      </c>
      <c r="S10" s="24">
        <v>0</v>
      </c>
      <c r="T10" s="27">
        <v>1004323.4</v>
      </c>
      <c r="U10" s="27">
        <v>6939994.0999999996</v>
      </c>
      <c r="V10" s="28">
        <f>(L10/W10)*1000</f>
        <v>150.2635775</v>
      </c>
      <c r="W10" s="25">
        <v>200000000</v>
      </c>
    </row>
    <row r="11" spans="1:23" x14ac:dyDescent="0.2">
      <c r="A11" s="22">
        <v>7</v>
      </c>
      <c r="B11" s="23">
        <v>2074605</v>
      </c>
      <c r="C11" s="24" t="s">
        <v>200</v>
      </c>
      <c r="D11" s="25">
        <v>379</v>
      </c>
      <c r="E11" s="24" t="s">
        <v>201</v>
      </c>
      <c r="F11" s="26">
        <v>47116894.200000003</v>
      </c>
      <c r="G11" s="26">
        <v>3915731.5</v>
      </c>
      <c r="H11" s="26">
        <v>51032625.700000003</v>
      </c>
      <c r="I11" s="27">
        <v>19857715.5</v>
      </c>
      <c r="J11" s="27">
        <v>0</v>
      </c>
      <c r="K11" s="27">
        <v>19857715.5</v>
      </c>
      <c r="L11" s="27">
        <v>31174910.199999999</v>
      </c>
      <c r="M11" s="27">
        <v>60658652.200000003</v>
      </c>
      <c r="N11" s="27">
        <v>50355974.600000001</v>
      </c>
      <c r="O11" s="27">
        <v>10302677.6</v>
      </c>
      <c r="P11" s="24">
        <v>0</v>
      </c>
      <c r="Q11" s="24">
        <v>4596893.5</v>
      </c>
      <c r="R11" s="24">
        <v>21917.4</v>
      </c>
      <c r="S11" s="24">
        <v>0</v>
      </c>
      <c r="T11" s="27">
        <v>574486.30000000005</v>
      </c>
      <c r="U11" s="27">
        <v>5153215.2</v>
      </c>
      <c r="V11" s="28">
        <f>(L11/W11)*1000</f>
        <v>22785.245935188123</v>
      </c>
      <c r="W11" s="25">
        <v>1368206</v>
      </c>
    </row>
    <row r="12" spans="1:23" x14ac:dyDescent="0.2">
      <c r="A12" s="22">
        <v>8</v>
      </c>
      <c r="B12" s="23">
        <v>2074575</v>
      </c>
      <c r="C12" s="24" t="s">
        <v>284</v>
      </c>
      <c r="D12" s="25">
        <v>22</v>
      </c>
      <c r="E12" s="24" t="s">
        <v>285</v>
      </c>
      <c r="F12" s="26">
        <v>23630301.899999999</v>
      </c>
      <c r="G12" s="26">
        <v>52861164.899999999</v>
      </c>
      <c r="H12" s="26">
        <v>76491466.799999997</v>
      </c>
      <c r="I12" s="27">
        <v>13585387.9</v>
      </c>
      <c r="J12" s="27">
        <v>5230769.0999999996</v>
      </c>
      <c r="K12" s="27">
        <v>18816157</v>
      </c>
      <c r="L12" s="27">
        <v>57675309.799999997</v>
      </c>
      <c r="M12" s="27">
        <v>75804212.799999997</v>
      </c>
      <c r="N12" s="27">
        <v>56582872.799999997</v>
      </c>
      <c r="O12" s="27">
        <v>19221340</v>
      </c>
      <c r="P12" s="24">
        <v>0</v>
      </c>
      <c r="Q12" s="24">
        <v>13038002.300000001</v>
      </c>
      <c r="R12" s="24">
        <v>0</v>
      </c>
      <c r="S12" s="27">
        <v>-397280.9</v>
      </c>
      <c r="T12" s="27">
        <v>645834.4</v>
      </c>
      <c r="U12" s="27">
        <v>5140222.4000000004</v>
      </c>
      <c r="V12" s="28">
        <f>(L12/W12)*1000</f>
        <v>56339.885494132577</v>
      </c>
      <c r="W12" s="25">
        <v>1023703</v>
      </c>
    </row>
    <row r="13" spans="1:23" x14ac:dyDescent="0.2">
      <c r="A13" s="22">
        <v>9</v>
      </c>
      <c r="B13" s="23">
        <v>2050374</v>
      </c>
      <c r="C13" s="24" t="s">
        <v>262</v>
      </c>
      <c r="D13" s="25">
        <v>309</v>
      </c>
      <c r="E13" s="24" t="s">
        <v>263</v>
      </c>
      <c r="F13" s="26">
        <v>17737408.300000001</v>
      </c>
      <c r="G13" s="26">
        <v>62077845.799999997</v>
      </c>
      <c r="H13" s="26">
        <v>79815254.099999994</v>
      </c>
      <c r="I13" s="27">
        <v>32376442.699999999</v>
      </c>
      <c r="J13" s="27">
        <v>23426351.800000001</v>
      </c>
      <c r="K13" s="27">
        <v>55802794.5</v>
      </c>
      <c r="L13" s="27">
        <v>24012459.600000001</v>
      </c>
      <c r="M13" s="27">
        <v>64277300.5</v>
      </c>
      <c r="N13" s="27">
        <v>55864147.5</v>
      </c>
      <c r="O13" s="27">
        <v>8413153</v>
      </c>
      <c r="P13" s="24">
        <v>1498193.9</v>
      </c>
      <c r="Q13" s="24">
        <v>5310830.4000000004</v>
      </c>
      <c r="R13" s="24">
        <v>456906.7</v>
      </c>
      <c r="S13" s="27">
        <v>0</v>
      </c>
      <c r="T13" s="27">
        <v>575140.9</v>
      </c>
      <c r="U13" s="27">
        <v>4482282.3</v>
      </c>
      <c r="V13" s="28">
        <f>(L13/W13)*1000</f>
        <v>2361.0509563095943</v>
      </c>
      <c r="W13" s="25">
        <v>10170242</v>
      </c>
    </row>
    <row r="14" spans="1:23" x14ac:dyDescent="0.2">
      <c r="A14" s="22">
        <v>10</v>
      </c>
      <c r="B14" s="23">
        <v>2057239</v>
      </c>
      <c r="C14" s="24" t="s">
        <v>296</v>
      </c>
      <c r="D14" s="25">
        <v>441</v>
      </c>
      <c r="E14" s="24" t="s">
        <v>297</v>
      </c>
      <c r="F14" s="26">
        <v>54609494.299999997</v>
      </c>
      <c r="G14" s="26">
        <v>3825024.5</v>
      </c>
      <c r="H14" s="26">
        <v>58434518.799999997</v>
      </c>
      <c r="I14" s="27">
        <v>40988120.899999999</v>
      </c>
      <c r="J14" s="27">
        <v>4827.3999999999996</v>
      </c>
      <c r="K14" s="27">
        <v>40992948.299999997</v>
      </c>
      <c r="L14" s="27">
        <v>17441570.5</v>
      </c>
      <c r="M14" s="27">
        <v>142136530.19999999</v>
      </c>
      <c r="N14" s="27">
        <v>131206840.8</v>
      </c>
      <c r="O14" s="27">
        <v>10929689.4</v>
      </c>
      <c r="P14" s="24">
        <v>721433.7</v>
      </c>
      <c r="Q14" s="24">
        <v>6815570</v>
      </c>
      <c r="R14" s="24">
        <v>-24766.799999999999</v>
      </c>
      <c r="S14" s="24">
        <v>0</v>
      </c>
      <c r="T14" s="27">
        <v>481078.6</v>
      </c>
      <c r="U14" s="27">
        <v>4329707.7</v>
      </c>
      <c r="V14" s="28">
        <f>(L14/W14)*1000</f>
        <v>12055.64902143072</v>
      </c>
      <c r="W14" s="25">
        <v>1446755</v>
      </c>
    </row>
    <row r="15" spans="1:23" x14ac:dyDescent="0.2">
      <c r="A15" s="22">
        <v>11</v>
      </c>
      <c r="B15" s="23">
        <v>2061783</v>
      </c>
      <c r="C15" s="24" t="s">
        <v>182</v>
      </c>
      <c r="D15" s="25">
        <v>8</v>
      </c>
      <c r="E15" s="24" t="s">
        <v>183</v>
      </c>
      <c r="F15" s="26">
        <v>23497342.300000001</v>
      </c>
      <c r="G15" s="26">
        <v>1285465.6000000001</v>
      </c>
      <c r="H15" s="26">
        <v>24782807.899999999</v>
      </c>
      <c r="I15" s="27">
        <v>8545814.4000000004</v>
      </c>
      <c r="J15" s="27">
        <v>0</v>
      </c>
      <c r="K15" s="27">
        <v>8545814.4000000004</v>
      </c>
      <c r="L15" s="27">
        <v>16236993.5</v>
      </c>
      <c r="M15" s="27">
        <v>19509518</v>
      </c>
      <c r="N15" s="27">
        <v>14717144.4</v>
      </c>
      <c r="O15" s="27">
        <v>4792373.5999999996</v>
      </c>
      <c r="P15" s="24">
        <v>490464.8</v>
      </c>
      <c r="Q15" s="24">
        <v>680667.1</v>
      </c>
      <c r="R15" s="24">
        <v>-2203.1</v>
      </c>
      <c r="S15" s="24">
        <v>0</v>
      </c>
      <c r="T15" s="27">
        <v>505292.9</v>
      </c>
      <c r="U15" s="27">
        <v>4094675.3</v>
      </c>
      <c r="V15" s="28">
        <f>(L15/W15)*1000</f>
        <v>120037.5075776618</v>
      </c>
      <c r="W15" s="25">
        <v>135266</v>
      </c>
    </row>
    <row r="16" spans="1:23" x14ac:dyDescent="0.2">
      <c r="A16" s="22">
        <v>12</v>
      </c>
      <c r="B16" s="29">
        <v>2649624</v>
      </c>
      <c r="C16" s="30" t="s">
        <v>357</v>
      </c>
      <c r="D16" s="31">
        <v>71</v>
      </c>
      <c r="E16" s="31" t="s">
        <v>355</v>
      </c>
      <c r="F16" s="26">
        <v>35530339.399999999</v>
      </c>
      <c r="G16" s="26">
        <v>41838020.299999997</v>
      </c>
      <c r="H16" s="26">
        <v>77368359.700000003</v>
      </c>
      <c r="I16" s="27">
        <v>15988921.199999999</v>
      </c>
      <c r="J16" s="27">
        <v>5486043.7000000002</v>
      </c>
      <c r="K16" s="27">
        <v>21474964.899999999</v>
      </c>
      <c r="L16" s="27">
        <v>55893394.799999997</v>
      </c>
      <c r="M16" s="27">
        <v>23414301</v>
      </c>
      <c r="N16" s="27">
        <v>16014786.1</v>
      </c>
      <c r="O16" s="27">
        <v>7399514.9000000004</v>
      </c>
      <c r="P16" s="24">
        <v>3758389.2</v>
      </c>
      <c r="Q16" s="24">
        <v>7123374</v>
      </c>
      <c r="R16" s="24">
        <v>9779.2999999999993</v>
      </c>
      <c r="S16" s="24">
        <v>2040.6</v>
      </c>
      <c r="T16" s="27">
        <v>404635</v>
      </c>
      <c r="U16" s="27">
        <v>3641715</v>
      </c>
      <c r="V16" s="28">
        <f>(L16/W16)*1000</f>
        <v>50.849204557136602</v>
      </c>
      <c r="W16" s="25">
        <v>1099199000</v>
      </c>
    </row>
    <row r="17" spans="1:23" x14ac:dyDescent="0.2">
      <c r="A17" s="22">
        <v>13</v>
      </c>
      <c r="B17" s="23">
        <v>2041219</v>
      </c>
      <c r="C17" s="24" t="s">
        <v>316</v>
      </c>
      <c r="D17" s="25">
        <v>195</v>
      </c>
      <c r="E17" s="24" t="s">
        <v>317</v>
      </c>
      <c r="F17" s="26">
        <v>32369866.800000001</v>
      </c>
      <c r="G17" s="26">
        <v>38107589.100000001</v>
      </c>
      <c r="H17" s="26">
        <v>70477455.900000006</v>
      </c>
      <c r="I17" s="27">
        <v>17991980.100000001</v>
      </c>
      <c r="J17" s="27">
        <v>440785.9</v>
      </c>
      <c r="K17" s="27">
        <v>18432766</v>
      </c>
      <c r="L17" s="27">
        <v>52044689.899999999</v>
      </c>
      <c r="M17" s="27">
        <v>39167261.899999999</v>
      </c>
      <c r="N17" s="27">
        <v>23616005.300000001</v>
      </c>
      <c r="O17" s="27">
        <v>15551256.6</v>
      </c>
      <c r="P17" s="24">
        <v>398461.9</v>
      </c>
      <c r="Q17" s="24">
        <v>12633304.9</v>
      </c>
      <c r="R17" s="24">
        <v>2809.7</v>
      </c>
      <c r="S17" s="24">
        <v>0</v>
      </c>
      <c r="T17" s="27">
        <v>304974.09999999998</v>
      </c>
      <c r="U17" s="27">
        <v>3014249.2</v>
      </c>
      <c r="V17" s="28">
        <f>(L17/W17)*1000</f>
        <v>395.63419981375546</v>
      </c>
      <c r="W17" s="25">
        <v>131547500</v>
      </c>
    </row>
    <row r="18" spans="1:23" x14ac:dyDescent="0.2">
      <c r="A18" s="22">
        <v>14</v>
      </c>
      <c r="B18" s="23">
        <v>2688565</v>
      </c>
      <c r="C18" s="24" t="s">
        <v>90</v>
      </c>
      <c r="D18" s="25">
        <v>508</v>
      </c>
      <c r="E18" s="24" t="s">
        <v>91</v>
      </c>
      <c r="F18" s="26">
        <v>15687872.699999999</v>
      </c>
      <c r="G18" s="26">
        <v>105440590.90000001</v>
      </c>
      <c r="H18" s="26">
        <v>121128463.59999999</v>
      </c>
      <c r="I18" s="27">
        <v>8610174.5</v>
      </c>
      <c r="J18" s="27">
        <v>12024327.1</v>
      </c>
      <c r="K18" s="27">
        <v>20634501.600000001</v>
      </c>
      <c r="L18" s="27">
        <v>100493962</v>
      </c>
      <c r="M18" s="27">
        <v>121678957</v>
      </c>
      <c r="N18" s="27">
        <v>107739879.59999999</v>
      </c>
      <c r="O18" s="27">
        <v>13939077.4</v>
      </c>
      <c r="P18" s="24">
        <v>2842657.6</v>
      </c>
      <c r="Q18" s="24">
        <v>13581287.9</v>
      </c>
      <c r="R18" s="24">
        <v>-11261.7</v>
      </c>
      <c r="S18" s="24">
        <v>0</v>
      </c>
      <c r="T18" s="27">
        <v>397221</v>
      </c>
      <c r="U18" s="27">
        <v>2791964.4</v>
      </c>
      <c r="V18" s="28">
        <f>(L18/W18)*1000</f>
        <v>9676.7298506824573</v>
      </c>
      <c r="W18" s="25">
        <v>10385116</v>
      </c>
    </row>
    <row r="19" spans="1:23" x14ac:dyDescent="0.2">
      <c r="A19" s="22">
        <v>15</v>
      </c>
      <c r="B19" s="23">
        <v>2688549</v>
      </c>
      <c r="C19" s="24" t="s">
        <v>84</v>
      </c>
      <c r="D19" s="25">
        <v>496</v>
      </c>
      <c r="E19" s="24" t="s">
        <v>85</v>
      </c>
      <c r="F19" s="26">
        <v>11080485.300000001</v>
      </c>
      <c r="G19" s="26">
        <v>170512879.30000001</v>
      </c>
      <c r="H19" s="26">
        <v>181593364.59999999</v>
      </c>
      <c r="I19" s="27">
        <v>7802798.2000000002</v>
      </c>
      <c r="J19" s="27">
        <v>82279992.700000003</v>
      </c>
      <c r="K19" s="27">
        <v>90082790.900000006</v>
      </c>
      <c r="L19" s="27">
        <v>91510573.700000003</v>
      </c>
      <c r="M19" s="27">
        <v>50808096.899999999</v>
      </c>
      <c r="N19" s="27">
        <v>50841127.5</v>
      </c>
      <c r="O19" s="27">
        <v>-33030.6</v>
      </c>
      <c r="P19" s="24">
        <v>1437787.8</v>
      </c>
      <c r="Q19" s="24">
        <v>4609283.0999999996</v>
      </c>
      <c r="R19" s="24">
        <v>5577129.9000000004</v>
      </c>
      <c r="S19" s="24">
        <v>0</v>
      </c>
      <c r="T19" s="24">
        <v>7.5</v>
      </c>
      <c r="U19" s="27">
        <v>2372596.5</v>
      </c>
      <c r="V19" s="28">
        <f>(L19/W19)*1000</f>
        <v>905.89926396022497</v>
      </c>
      <c r="W19" s="25">
        <v>101016280</v>
      </c>
    </row>
    <row r="20" spans="1:23" x14ac:dyDescent="0.2">
      <c r="A20" s="22">
        <v>16</v>
      </c>
      <c r="B20" s="23">
        <v>2075423</v>
      </c>
      <c r="C20" s="24" t="s">
        <v>146</v>
      </c>
      <c r="D20" s="25">
        <v>88</v>
      </c>
      <c r="E20" s="24" t="s">
        <v>147</v>
      </c>
      <c r="F20" s="26">
        <v>5479894.4000000004</v>
      </c>
      <c r="G20" s="26">
        <v>8036900.4000000004</v>
      </c>
      <c r="H20" s="26">
        <v>13516794.800000001</v>
      </c>
      <c r="I20" s="27">
        <v>967529.8</v>
      </c>
      <c r="J20" s="27">
        <v>0</v>
      </c>
      <c r="K20" s="27">
        <v>967529.8</v>
      </c>
      <c r="L20" s="27">
        <v>12549265</v>
      </c>
      <c r="M20" s="27">
        <v>0</v>
      </c>
      <c r="N20" s="27">
        <v>0</v>
      </c>
      <c r="O20" s="27">
        <v>0</v>
      </c>
      <c r="P20" s="24">
        <v>3984042.6</v>
      </c>
      <c r="Q20" s="24">
        <v>1734791.1</v>
      </c>
      <c r="R20" s="24">
        <v>-883.7</v>
      </c>
      <c r="S20" s="24">
        <v>0</v>
      </c>
      <c r="T20" s="27">
        <v>0</v>
      </c>
      <c r="U20" s="27">
        <v>2248367.7999999998</v>
      </c>
      <c r="V20" s="28">
        <f>(L20/W20)*1000</f>
        <v>7752.7577958390884</v>
      </c>
      <c r="W20" s="25">
        <v>1618684</v>
      </c>
    </row>
    <row r="21" spans="1:23" x14ac:dyDescent="0.2">
      <c r="A21" s="22">
        <v>17</v>
      </c>
      <c r="B21" s="23">
        <v>5568927</v>
      </c>
      <c r="C21" s="24" t="s">
        <v>242</v>
      </c>
      <c r="D21" s="25">
        <v>551</v>
      </c>
      <c r="E21" s="24" t="s">
        <v>243</v>
      </c>
      <c r="F21" s="26">
        <v>9817964.5</v>
      </c>
      <c r="G21" s="26">
        <v>13178023.199999999</v>
      </c>
      <c r="H21" s="26">
        <v>22995987.699999999</v>
      </c>
      <c r="I21" s="27">
        <v>4651294.3</v>
      </c>
      <c r="J21" s="27">
        <v>3423666.8</v>
      </c>
      <c r="K21" s="27">
        <v>8074961.0999999996</v>
      </c>
      <c r="L21" s="27">
        <v>14921026.6</v>
      </c>
      <c r="M21" s="27">
        <v>18840789.100000001</v>
      </c>
      <c r="N21" s="27">
        <v>10291585.800000001</v>
      </c>
      <c r="O21" s="27">
        <v>8549203.3000000007</v>
      </c>
      <c r="P21" s="24">
        <v>82353.399999999994</v>
      </c>
      <c r="Q21" s="24">
        <v>6251764.4000000004</v>
      </c>
      <c r="R21" s="24">
        <v>-52077</v>
      </c>
      <c r="S21" s="24">
        <v>0</v>
      </c>
      <c r="T21" s="27">
        <v>297982.59999999998</v>
      </c>
      <c r="U21" s="27">
        <v>2029732.7</v>
      </c>
      <c r="V21" s="28">
        <f>(L21/W21)*1000</f>
        <v>36.495073939362484</v>
      </c>
      <c r="W21" s="25">
        <v>408850428</v>
      </c>
    </row>
    <row r="22" spans="1:23" x14ac:dyDescent="0.2">
      <c r="A22" s="22">
        <v>18</v>
      </c>
      <c r="B22" s="23">
        <v>5112494</v>
      </c>
      <c r="C22" s="24" t="s">
        <v>212</v>
      </c>
      <c r="D22" s="25">
        <v>544</v>
      </c>
      <c r="E22" s="24" t="s">
        <v>213</v>
      </c>
      <c r="F22" s="26">
        <v>9712829.1999999993</v>
      </c>
      <c r="G22" s="26">
        <v>29066715.800000001</v>
      </c>
      <c r="H22" s="26">
        <v>38779545</v>
      </c>
      <c r="I22" s="27">
        <v>7615398.5999999996</v>
      </c>
      <c r="J22" s="27">
        <v>900141.7</v>
      </c>
      <c r="K22" s="27">
        <v>8515540.3000000007</v>
      </c>
      <c r="L22" s="27">
        <v>30264004.699999999</v>
      </c>
      <c r="M22" s="27">
        <v>11485330.4</v>
      </c>
      <c r="N22" s="27">
        <v>7488968.5999999996</v>
      </c>
      <c r="O22" s="27">
        <v>3996361.8</v>
      </c>
      <c r="P22" s="24">
        <v>80461.399999999994</v>
      </c>
      <c r="Q22" s="24">
        <v>1932808.5</v>
      </c>
      <c r="R22" s="24">
        <v>2138.8000000000002</v>
      </c>
      <c r="S22" s="24">
        <v>0</v>
      </c>
      <c r="T22" s="27">
        <v>217096</v>
      </c>
      <c r="U22" s="27">
        <v>1929057.5</v>
      </c>
      <c r="V22" s="28">
        <f>(L22/W22)*1000</f>
        <v>536.43413687363739</v>
      </c>
      <c r="W22" s="25">
        <v>56417000</v>
      </c>
    </row>
    <row r="23" spans="1:23" x14ac:dyDescent="0.2">
      <c r="A23" s="22">
        <v>19</v>
      </c>
      <c r="B23" s="23">
        <v>2033003</v>
      </c>
      <c r="C23" s="24" t="s">
        <v>34</v>
      </c>
      <c r="D23" s="25">
        <v>227</v>
      </c>
      <c r="E23" s="24" t="s">
        <v>35</v>
      </c>
      <c r="F23" s="26">
        <v>25317582.100000001</v>
      </c>
      <c r="G23" s="26">
        <v>29070439.199999999</v>
      </c>
      <c r="H23" s="26">
        <v>54388021.299999997</v>
      </c>
      <c r="I23" s="27">
        <v>29970960</v>
      </c>
      <c r="J23" s="27">
        <v>9424063.0999999996</v>
      </c>
      <c r="K23" s="27">
        <v>39395023.100000001</v>
      </c>
      <c r="L23" s="27">
        <v>14992998.199999999</v>
      </c>
      <c r="M23" s="27">
        <v>64916740.200000003</v>
      </c>
      <c r="N23" s="27">
        <v>60492021.799999997</v>
      </c>
      <c r="O23" s="27">
        <v>4424718.4000000004</v>
      </c>
      <c r="P23" s="24">
        <v>27327</v>
      </c>
      <c r="Q23" s="24">
        <v>2795949.7</v>
      </c>
      <c r="R23" s="24">
        <v>37510.400000000001</v>
      </c>
      <c r="S23" s="24">
        <v>0</v>
      </c>
      <c r="T23" s="27">
        <v>17139.099999999999</v>
      </c>
      <c r="U23" s="27">
        <v>1676467</v>
      </c>
      <c r="V23" s="28">
        <f>(L23/W23)*1000</f>
        <v>276863.6677561723</v>
      </c>
      <c r="W23" s="25">
        <v>54153</v>
      </c>
    </row>
    <row r="24" spans="1:23" x14ac:dyDescent="0.2">
      <c r="A24" s="22">
        <v>20</v>
      </c>
      <c r="B24" s="23">
        <v>2014491</v>
      </c>
      <c r="C24" s="24" t="s">
        <v>60</v>
      </c>
      <c r="D24" s="25">
        <v>445</v>
      </c>
      <c r="E24" s="24" t="s">
        <v>61</v>
      </c>
      <c r="F24" s="26">
        <v>5002476.9000000004</v>
      </c>
      <c r="G24" s="26">
        <v>6049568.9000000004</v>
      </c>
      <c r="H24" s="26">
        <v>11052045.800000001</v>
      </c>
      <c r="I24" s="27">
        <v>313430.59999999998</v>
      </c>
      <c r="J24" s="27">
        <v>771440.9</v>
      </c>
      <c r="K24" s="27">
        <v>1084871.5</v>
      </c>
      <c r="L24" s="27">
        <v>9967174.3000000007</v>
      </c>
      <c r="M24" s="27">
        <v>7305424.4000000004</v>
      </c>
      <c r="N24" s="27">
        <v>3758437.3</v>
      </c>
      <c r="O24" s="27">
        <v>3546987.1</v>
      </c>
      <c r="P24" s="24">
        <v>54176</v>
      </c>
      <c r="Q24" s="24">
        <v>1770918.2</v>
      </c>
      <c r="R24" s="24">
        <v>0</v>
      </c>
      <c r="S24" s="27">
        <v>0</v>
      </c>
      <c r="T24" s="27">
        <v>183024.5</v>
      </c>
      <c r="U24" s="27">
        <v>1647220.4</v>
      </c>
      <c r="V24" s="28">
        <f>(L24/W24)*1000</f>
        <v>39457.080931720302</v>
      </c>
      <c r="W24" s="25">
        <v>252608</v>
      </c>
    </row>
    <row r="25" spans="1:23" x14ac:dyDescent="0.2">
      <c r="A25" s="22">
        <v>21</v>
      </c>
      <c r="B25" s="23">
        <v>2069229</v>
      </c>
      <c r="C25" s="24" t="s">
        <v>196</v>
      </c>
      <c r="D25" s="25">
        <v>208</v>
      </c>
      <c r="E25" s="24" t="s">
        <v>197</v>
      </c>
      <c r="F25" s="26">
        <v>26379576.800000001</v>
      </c>
      <c r="G25" s="26">
        <v>2839171</v>
      </c>
      <c r="H25" s="26">
        <v>29218747.800000001</v>
      </c>
      <c r="I25" s="27">
        <v>24203327.699999999</v>
      </c>
      <c r="J25" s="27">
        <v>0</v>
      </c>
      <c r="K25" s="27">
        <v>24203327.699999999</v>
      </c>
      <c r="L25" s="27">
        <v>5015420.0999999996</v>
      </c>
      <c r="M25" s="27">
        <v>49180179.399999999</v>
      </c>
      <c r="N25" s="27">
        <v>47610424.700000003</v>
      </c>
      <c r="O25" s="27">
        <v>1569754.7</v>
      </c>
      <c r="P25" s="24">
        <v>1980014.8</v>
      </c>
      <c r="Q25" s="24">
        <v>1996466.8</v>
      </c>
      <c r="R25" s="24">
        <v>-18737</v>
      </c>
      <c r="S25" s="24">
        <v>0</v>
      </c>
      <c r="T25" s="27">
        <v>165541</v>
      </c>
      <c r="U25" s="27">
        <v>1369024.7</v>
      </c>
      <c r="V25" s="28">
        <f>(L25/W25)*1000</f>
        <v>1319.5970185656877</v>
      </c>
      <c r="W25" s="25">
        <v>3800721</v>
      </c>
    </row>
    <row r="26" spans="1:23" x14ac:dyDescent="0.2">
      <c r="A26" s="22">
        <v>22</v>
      </c>
      <c r="B26" s="23">
        <v>2773678</v>
      </c>
      <c r="C26" s="24" t="s">
        <v>160</v>
      </c>
      <c r="D26" s="25">
        <v>528</v>
      </c>
      <c r="E26" s="24" t="s">
        <v>161</v>
      </c>
      <c r="F26" s="26">
        <v>2400179.4</v>
      </c>
      <c r="G26" s="26">
        <v>6218744.7999999998</v>
      </c>
      <c r="H26" s="26">
        <v>8618924.1999999993</v>
      </c>
      <c r="I26" s="27">
        <v>258066.9</v>
      </c>
      <c r="J26" s="24">
        <v>0</v>
      </c>
      <c r="K26" s="27">
        <v>258066.9</v>
      </c>
      <c r="L26" s="27">
        <v>8360857.2999999998</v>
      </c>
      <c r="M26" s="27">
        <v>1525159.5</v>
      </c>
      <c r="N26" s="24">
        <v>0</v>
      </c>
      <c r="O26" s="27">
        <v>1525159.5</v>
      </c>
      <c r="P26" s="24">
        <v>216938.1</v>
      </c>
      <c r="Q26" s="24">
        <v>699865.8</v>
      </c>
      <c r="R26" s="24">
        <v>0</v>
      </c>
      <c r="S26" s="24">
        <v>0</v>
      </c>
      <c r="T26" s="27">
        <v>104473.2</v>
      </c>
      <c r="U26" s="27">
        <v>937758.6</v>
      </c>
      <c r="V26" s="28">
        <f>(L26/W26)*1000</f>
        <v>106.44942507353392</v>
      </c>
      <c r="W26" s="25">
        <v>78543001</v>
      </c>
    </row>
    <row r="27" spans="1:23" x14ac:dyDescent="0.2">
      <c r="A27" s="22">
        <v>23</v>
      </c>
      <c r="B27" s="23">
        <v>2034859</v>
      </c>
      <c r="C27" s="24" t="s">
        <v>206</v>
      </c>
      <c r="D27" s="25">
        <v>444</v>
      </c>
      <c r="E27" s="27" t="s">
        <v>207</v>
      </c>
      <c r="F27" s="26">
        <v>5124314.0999999996</v>
      </c>
      <c r="G27" s="26">
        <v>1595227</v>
      </c>
      <c r="H27" s="26">
        <v>6719541.0999999996</v>
      </c>
      <c r="I27" s="27">
        <v>1355756.2</v>
      </c>
      <c r="J27" s="27">
        <v>793231</v>
      </c>
      <c r="K27" s="27">
        <v>2148987.2000000002</v>
      </c>
      <c r="L27" s="27">
        <v>4570553.9000000004</v>
      </c>
      <c r="M27" s="27">
        <v>4690505.7</v>
      </c>
      <c r="N27" s="27">
        <v>3412340.7</v>
      </c>
      <c r="O27" s="27">
        <v>1278165</v>
      </c>
      <c r="P27" s="24">
        <v>52596</v>
      </c>
      <c r="Q27" s="24">
        <v>446275.8</v>
      </c>
      <c r="R27" s="24">
        <v>0</v>
      </c>
      <c r="S27" s="24">
        <v>0</v>
      </c>
      <c r="T27" s="27">
        <v>88448.5</v>
      </c>
      <c r="U27" s="27">
        <v>796036.7</v>
      </c>
      <c r="V27" s="28">
        <f>(L27/W27)*1000</f>
        <v>5509.2004551470436</v>
      </c>
      <c r="W27" s="25">
        <v>829622</v>
      </c>
    </row>
    <row r="28" spans="1:23" x14ac:dyDescent="0.2">
      <c r="A28" s="22">
        <v>24</v>
      </c>
      <c r="B28" s="23">
        <v>2076578</v>
      </c>
      <c r="C28" s="24" t="s">
        <v>318</v>
      </c>
      <c r="D28" s="25">
        <v>7</v>
      </c>
      <c r="E28" s="24" t="s">
        <v>319</v>
      </c>
      <c r="F28" s="26">
        <v>4177114</v>
      </c>
      <c r="G28" s="26">
        <v>10212427.9</v>
      </c>
      <c r="H28" s="26">
        <v>14389541.9</v>
      </c>
      <c r="I28" s="27">
        <v>1752562.6</v>
      </c>
      <c r="J28" s="27">
        <v>112727.3</v>
      </c>
      <c r="K28" s="27">
        <v>1865289.9</v>
      </c>
      <c r="L28" s="27">
        <v>12524252</v>
      </c>
      <c r="M28" s="27">
        <v>4679468.2</v>
      </c>
      <c r="N28" s="27">
        <v>3719702.8</v>
      </c>
      <c r="O28" s="27">
        <v>959765.4</v>
      </c>
      <c r="P28" s="24">
        <v>794332.5</v>
      </c>
      <c r="Q28" s="24">
        <v>940405.4</v>
      </c>
      <c r="R28" s="24">
        <v>688.6</v>
      </c>
      <c r="S28" s="24">
        <v>0</v>
      </c>
      <c r="T28" s="27">
        <v>81698.8</v>
      </c>
      <c r="U28" s="27">
        <v>732682.3</v>
      </c>
      <c r="V28" s="28">
        <f>(L28/W28)*1000</f>
        <v>30937.14136092029</v>
      </c>
      <c r="W28" s="25">
        <v>404829</v>
      </c>
    </row>
    <row r="29" spans="1:23" x14ac:dyDescent="0.2">
      <c r="A29" s="22">
        <v>25</v>
      </c>
      <c r="B29" s="23">
        <v>2015358</v>
      </c>
      <c r="C29" s="24" t="s">
        <v>120</v>
      </c>
      <c r="D29" s="25">
        <v>175</v>
      </c>
      <c r="E29" s="24" t="s">
        <v>121</v>
      </c>
      <c r="F29" s="26">
        <v>151496.20000000001</v>
      </c>
      <c r="G29" s="26">
        <v>2715684.9</v>
      </c>
      <c r="H29" s="26">
        <v>2867181.1</v>
      </c>
      <c r="I29" s="27">
        <v>752606</v>
      </c>
      <c r="J29" s="24">
        <v>0</v>
      </c>
      <c r="K29" s="27">
        <v>752606</v>
      </c>
      <c r="L29" s="27">
        <v>2114575.1</v>
      </c>
      <c r="M29" s="27">
        <v>869800</v>
      </c>
      <c r="N29" s="27">
        <v>0</v>
      </c>
      <c r="O29" s="27">
        <v>869800</v>
      </c>
      <c r="P29" s="24">
        <v>2070.3000000000002</v>
      </c>
      <c r="Q29" s="24">
        <v>96598.3</v>
      </c>
      <c r="R29" s="24">
        <v>-83.8</v>
      </c>
      <c r="S29" s="24">
        <v>0</v>
      </c>
      <c r="T29" s="27">
        <v>77597.8</v>
      </c>
      <c r="U29" s="27">
        <v>697590.4</v>
      </c>
      <c r="V29" s="28">
        <f>(L29/W29)*1000</f>
        <v>58421.746097527284</v>
      </c>
      <c r="W29" s="25">
        <v>36195</v>
      </c>
    </row>
    <row r="30" spans="1:23" x14ac:dyDescent="0.2">
      <c r="A30" s="22">
        <v>26</v>
      </c>
      <c r="B30" s="23">
        <v>2061007</v>
      </c>
      <c r="C30" s="24" t="s">
        <v>282</v>
      </c>
      <c r="D30" s="25">
        <v>44</v>
      </c>
      <c r="E30" s="24" t="s">
        <v>283</v>
      </c>
      <c r="F30" s="26">
        <v>5120184.3</v>
      </c>
      <c r="G30" s="26">
        <v>11335339.9</v>
      </c>
      <c r="H30" s="26">
        <v>16455524.199999999</v>
      </c>
      <c r="I30" s="27">
        <v>119430</v>
      </c>
      <c r="J30" s="27">
        <v>56886</v>
      </c>
      <c r="K30" s="27">
        <v>176316</v>
      </c>
      <c r="L30" s="27">
        <v>16279208.199999999</v>
      </c>
      <c r="M30" s="27">
        <v>2814468.5</v>
      </c>
      <c r="N30" s="27">
        <v>1054062.3</v>
      </c>
      <c r="O30" s="27">
        <v>1760406.2</v>
      </c>
      <c r="P30" s="24">
        <v>276066.59999999998</v>
      </c>
      <c r="Q30" s="24">
        <v>1639964.5</v>
      </c>
      <c r="R30" s="24">
        <v>-399.5</v>
      </c>
      <c r="S30" s="24">
        <v>0</v>
      </c>
      <c r="T30" s="27">
        <v>-169031.5</v>
      </c>
      <c r="U30" s="27">
        <v>565140.30000000005</v>
      </c>
      <c r="V30" s="28">
        <f>(L30/W30)*1000</f>
        <v>13680.202322218047</v>
      </c>
      <c r="W30" s="25">
        <v>1189983</v>
      </c>
    </row>
    <row r="31" spans="1:23" x14ac:dyDescent="0.2">
      <c r="A31" s="22">
        <v>27</v>
      </c>
      <c r="B31" s="23">
        <v>2075768</v>
      </c>
      <c r="C31" s="24" t="s">
        <v>38</v>
      </c>
      <c r="D31" s="25">
        <v>191</v>
      </c>
      <c r="E31" s="24" t="s">
        <v>39</v>
      </c>
      <c r="F31" s="26">
        <v>37902020.700000003</v>
      </c>
      <c r="G31" s="26">
        <v>21404016.300000001</v>
      </c>
      <c r="H31" s="26">
        <v>59306037</v>
      </c>
      <c r="I31" s="27">
        <v>49756467.700000003</v>
      </c>
      <c r="J31" s="27">
        <v>563913</v>
      </c>
      <c r="K31" s="27">
        <v>50320380.700000003</v>
      </c>
      <c r="L31" s="27">
        <v>8985656.3000000007</v>
      </c>
      <c r="M31" s="27">
        <v>0</v>
      </c>
      <c r="N31" s="27">
        <v>0</v>
      </c>
      <c r="O31" s="24">
        <v>0</v>
      </c>
      <c r="P31" s="24">
        <v>2808540.9</v>
      </c>
      <c r="Q31" s="24">
        <v>2112243.7000000002</v>
      </c>
      <c r="R31" s="24">
        <v>0</v>
      </c>
      <c r="S31" s="24">
        <v>0</v>
      </c>
      <c r="T31" s="27">
        <v>142688.1</v>
      </c>
      <c r="U31" s="27">
        <v>553609.1</v>
      </c>
      <c r="V31" s="28">
        <f>(L31/W31)*1000</f>
        <v>2582.5897876596578</v>
      </c>
      <c r="W31" s="25">
        <v>3479320</v>
      </c>
    </row>
    <row r="32" spans="1:23" x14ac:dyDescent="0.2">
      <c r="A32" s="22">
        <v>28</v>
      </c>
      <c r="B32" s="23">
        <v>2003422</v>
      </c>
      <c r="C32" s="24" t="s">
        <v>48</v>
      </c>
      <c r="D32" s="25">
        <v>369</v>
      </c>
      <c r="E32" s="24" t="s">
        <v>49</v>
      </c>
      <c r="F32" s="26">
        <v>1389669.3</v>
      </c>
      <c r="G32" s="26">
        <v>1067700.7</v>
      </c>
      <c r="H32" s="26">
        <v>2457370</v>
      </c>
      <c r="I32" s="27">
        <v>208435.9</v>
      </c>
      <c r="J32" s="27">
        <v>37092.199999999997</v>
      </c>
      <c r="K32" s="27">
        <v>245528.1</v>
      </c>
      <c r="L32" s="27">
        <v>2211841.9</v>
      </c>
      <c r="M32" s="27">
        <v>1320981.2</v>
      </c>
      <c r="N32" s="27">
        <v>514304.4</v>
      </c>
      <c r="O32" s="27">
        <v>806676.8</v>
      </c>
      <c r="P32" s="24">
        <v>0</v>
      </c>
      <c r="Q32" s="24">
        <v>333308</v>
      </c>
      <c r="R32" s="24">
        <v>0</v>
      </c>
      <c r="S32" s="24">
        <v>0</v>
      </c>
      <c r="T32" s="27">
        <v>47336.9</v>
      </c>
      <c r="U32" s="27">
        <v>426031.9</v>
      </c>
      <c r="V32" s="28">
        <f>(L32/W32)*1000</f>
        <v>15900.520470148449</v>
      </c>
      <c r="W32" s="25">
        <v>139105</v>
      </c>
    </row>
    <row r="33" spans="1:23" x14ac:dyDescent="0.2">
      <c r="A33" s="22">
        <v>29</v>
      </c>
      <c r="B33" s="23">
        <v>2105853</v>
      </c>
      <c r="C33" s="24" t="s">
        <v>68</v>
      </c>
      <c r="D33" s="25">
        <v>308</v>
      </c>
      <c r="E33" s="24" t="s">
        <v>69</v>
      </c>
      <c r="F33" s="26">
        <v>14250408.199999999</v>
      </c>
      <c r="G33" s="26">
        <v>0</v>
      </c>
      <c r="H33" s="26">
        <v>14250408.199999999</v>
      </c>
      <c r="I33" s="27">
        <v>8059.1</v>
      </c>
      <c r="J33" s="27">
        <v>959509.6</v>
      </c>
      <c r="K33" s="27">
        <v>967568.7</v>
      </c>
      <c r="L33" s="27">
        <v>13282839.5</v>
      </c>
      <c r="M33" s="27">
        <v>0</v>
      </c>
      <c r="N33" s="27">
        <v>0</v>
      </c>
      <c r="O33" s="27">
        <v>0</v>
      </c>
      <c r="P33" s="24">
        <v>288617.90000000002</v>
      </c>
      <c r="Q33" s="24">
        <v>18692</v>
      </c>
      <c r="R33" s="24">
        <v>0</v>
      </c>
      <c r="S33" s="24">
        <v>0</v>
      </c>
      <c r="T33" s="27">
        <v>2721.4</v>
      </c>
      <c r="U33" s="27">
        <v>267204.5</v>
      </c>
      <c r="V33" s="28">
        <f>(L33/W33)*1000</f>
        <v>117327.13404939407</v>
      </c>
      <c r="W33" s="25">
        <v>113212</v>
      </c>
    </row>
    <row r="34" spans="1:23" x14ac:dyDescent="0.2">
      <c r="A34" s="22">
        <v>30</v>
      </c>
      <c r="B34" s="23">
        <v>3309665</v>
      </c>
      <c r="C34" s="24" t="s">
        <v>132</v>
      </c>
      <c r="D34" s="25">
        <v>537</v>
      </c>
      <c r="E34" s="24" t="s">
        <v>133</v>
      </c>
      <c r="F34" s="26">
        <v>338050</v>
      </c>
      <c r="G34" s="26">
        <v>4814828.0999999996</v>
      </c>
      <c r="H34" s="26">
        <v>5152878.0999999996</v>
      </c>
      <c r="I34" s="27">
        <v>54463.8</v>
      </c>
      <c r="J34" s="27">
        <v>0</v>
      </c>
      <c r="K34" s="27">
        <v>54463.8</v>
      </c>
      <c r="L34" s="27">
        <v>5098414.3</v>
      </c>
      <c r="M34" s="27">
        <v>1416649.9</v>
      </c>
      <c r="N34" s="27">
        <v>0</v>
      </c>
      <c r="O34" s="27">
        <v>1416649.9</v>
      </c>
      <c r="P34" s="24">
        <v>60772.800000000003</v>
      </c>
      <c r="Q34" s="24">
        <v>1185554</v>
      </c>
      <c r="R34" s="24">
        <v>909.1</v>
      </c>
      <c r="S34" s="24">
        <v>0</v>
      </c>
      <c r="T34" s="27">
        <v>30379</v>
      </c>
      <c r="U34" s="27">
        <v>262398.8</v>
      </c>
      <c r="V34" s="28">
        <f>(L34/W34)*1000</f>
        <v>110.35528787878788</v>
      </c>
      <c r="W34" s="25">
        <v>46200000</v>
      </c>
    </row>
    <row r="35" spans="1:23" x14ac:dyDescent="0.2">
      <c r="A35" s="22">
        <v>31</v>
      </c>
      <c r="B35" s="23">
        <v>5214203</v>
      </c>
      <c r="C35" s="24" t="s">
        <v>220</v>
      </c>
      <c r="D35" s="25">
        <v>536</v>
      </c>
      <c r="E35" s="24" t="s">
        <v>221</v>
      </c>
      <c r="F35" s="26">
        <v>211596397.09999999</v>
      </c>
      <c r="G35" s="26">
        <v>2045887604.4000001</v>
      </c>
      <c r="H35" s="26">
        <v>2257484001.5</v>
      </c>
      <c r="I35" s="27">
        <v>90458279</v>
      </c>
      <c r="J35" s="27">
        <v>1431399931.5999999</v>
      </c>
      <c r="K35" s="27">
        <v>1521858210.5999999</v>
      </c>
      <c r="L35" s="27">
        <v>735625790.89999998</v>
      </c>
      <c r="M35" s="27">
        <v>4341314.5999999996</v>
      </c>
      <c r="N35" s="27">
        <v>4181675.8</v>
      </c>
      <c r="O35" s="27">
        <v>159638.79999999999</v>
      </c>
      <c r="P35" s="24">
        <v>20139810.5</v>
      </c>
      <c r="Q35" s="24">
        <v>20079836.899999999</v>
      </c>
      <c r="R35" s="24">
        <v>-178847.9</v>
      </c>
      <c r="S35" s="27">
        <v>215516.7</v>
      </c>
      <c r="T35" s="27">
        <v>35510.800000000003</v>
      </c>
      <c r="U35" s="27">
        <v>220770.4</v>
      </c>
      <c r="V35" s="28">
        <f>(L35/W35)*1000</f>
        <v>3548.9986390192835</v>
      </c>
      <c r="W35" s="25">
        <v>207277000</v>
      </c>
    </row>
    <row r="36" spans="1:23" x14ac:dyDescent="0.2">
      <c r="A36" s="22">
        <v>32</v>
      </c>
      <c r="B36" s="23">
        <v>2001969</v>
      </c>
      <c r="C36" s="24" t="s">
        <v>328</v>
      </c>
      <c r="D36" s="25">
        <v>94</v>
      </c>
      <c r="E36" s="24" t="s">
        <v>329</v>
      </c>
      <c r="F36" s="26">
        <v>3476546.9</v>
      </c>
      <c r="G36" s="26">
        <v>1573540.4</v>
      </c>
      <c r="H36" s="26">
        <v>5050087.3</v>
      </c>
      <c r="I36" s="27">
        <v>1732908.3</v>
      </c>
      <c r="J36" s="27">
        <v>950000</v>
      </c>
      <c r="K36" s="27">
        <v>2682908.2999999998</v>
      </c>
      <c r="L36" s="27">
        <v>2367179</v>
      </c>
      <c r="M36" s="27">
        <v>4179403.6</v>
      </c>
      <c r="N36" s="27">
        <v>3011256</v>
      </c>
      <c r="O36" s="27">
        <v>1168147.6000000001</v>
      </c>
      <c r="P36" s="24">
        <v>179.1</v>
      </c>
      <c r="Q36" s="24">
        <v>943022.8</v>
      </c>
      <c r="R36" s="24">
        <v>490.8</v>
      </c>
      <c r="S36" s="24">
        <v>0</v>
      </c>
      <c r="T36" s="27">
        <v>23217.8</v>
      </c>
      <c r="U36" s="27">
        <v>202576.9</v>
      </c>
      <c r="V36" s="28">
        <f>(L36/W36)*1000</f>
        <v>21001.268675254621</v>
      </c>
      <c r="W36" s="25">
        <v>112716</v>
      </c>
    </row>
    <row r="37" spans="1:23" x14ac:dyDescent="0.2">
      <c r="A37" s="22">
        <v>33</v>
      </c>
      <c r="B37" s="23">
        <v>2039664</v>
      </c>
      <c r="C37" s="24" t="s">
        <v>44</v>
      </c>
      <c r="D37" s="25">
        <v>17</v>
      </c>
      <c r="E37" s="24" t="s">
        <v>45</v>
      </c>
      <c r="F37" s="26">
        <v>5093206.2</v>
      </c>
      <c r="G37" s="26">
        <v>7644146.5</v>
      </c>
      <c r="H37" s="26">
        <v>12737352.699999999</v>
      </c>
      <c r="I37" s="27">
        <v>1432032.9</v>
      </c>
      <c r="J37" s="27">
        <v>148994.4</v>
      </c>
      <c r="K37" s="27">
        <v>1581027.3</v>
      </c>
      <c r="L37" s="27">
        <v>11156325.4</v>
      </c>
      <c r="M37" s="27">
        <v>9172650.6999999993</v>
      </c>
      <c r="N37" s="27">
        <v>6737890.2999999998</v>
      </c>
      <c r="O37" s="27">
        <v>2434760.4</v>
      </c>
      <c r="P37" s="24">
        <v>61196.800000000003</v>
      </c>
      <c r="Q37" s="24">
        <v>2284806.2999999998</v>
      </c>
      <c r="R37" s="24">
        <v>-1325.2</v>
      </c>
      <c r="S37" s="24">
        <v>60</v>
      </c>
      <c r="T37" s="27">
        <v>21088.6</v>
      </c>
      <c r="U37" s="27">
        <v>188797.1</v>
      </c>
      <c r="V37" s="28">
        <f>(L37/W37)*1000</f>
        <v>64066.737492534572</v>
      </c>
      <c r="W37" s="25">
        <v>174136</v>
      </c>
    </row>
    <row r="38" spans="1:23" x14ac:dyDescent="0.2">
      <c r="A38" s="22">
        <v>34</v>
      </c>
      <c r="B38" s="23">
        <v>2071096</v>
      </c>
      <c r="C38" s="24" t="s">
        <v>218</v>
      </c>
      <c r="D38" s="25">
        <v>510</v>
      </c>
      <c r="E38" s="24" t="s">
        <v>219</v>
      </c>
      <c r="F38" s="26">
        <v>2874352.1</v>
      </c>
      <c r="G38" s="26">
        <v>0</v>
      </c>
      <c r="H38" s="26">
        <v>720558.4</v>
      </c>
      <c r="I38" s="27">
        <v>0</v>
      </c>
      <c r="J38" s="27">
        <v>23130593.600000001</v>
      </c>
      <c r="K38" s="27">
        <v>0</v>
      </c>
      <c r="L38" s="27"/>
      <c r="M38" s="27">
        <v>5483078.5999999996</v>
      </c>
      <c r="N38" s="27">
        <v>5483078.5999999996</v>
      </c>
      <c r="O38" s="27">
        <v>0</v>
      </c>
      <c r="P38" s="24">
        <v>19301.900000000001</v>
      </c>
      <c r="Q38" s="24">
        <v>18545.8</v>
      </c>
      <c r="R38" s="24">
        <v>2167187.7999999998</v>
      </c>
      <c r="S38" s="27">
        <v>57.5</v>
      </c>
      <c r="T38" s="27">
        <v>0</v>
      </c>
      <c r="U38" s="27">
        <v>168185.9</v>
      </c>
      <c r="V38" s="28">
        <f>(L38/W38)*1000</f>
        <v>0</v>
      </c>
      <c r="W38" s="25">
        <v>218840000</v>
      </c>
    </row>
    <row r="39" spans="1:23" x14ac:dyDescent="0.2">
      <c r="A39" s="22">
        <v>35</v>
      </c>
      <c r="B39" s="23">
        <v>2117436</v>
      </c>
      <c r="C39" s="24" t="s">
        <v>322</v>
      </c>
      <c r="D39" s="25">
        <v>484</v>
      </c>
      <c r="E39" s="24" t="s">
        <v>323</v>
      </c>
      <c r="F39" s="26">
        <v>8340124.9000000004</v>
      </c>
      <c r="G39" s="26">
        <v>16044269.1</v>
      </c>
      <c r="H39" s="26">
        <v>24384394</v>
      </c>
      <c r="I39" s="27">
        <v>10139331.9</v>
      </c>
      <c r="J39" s="27">
        <v>17142400</v>
      </c>
      <c r="K39" s="27">
        <v>27281731.899999999</v>
      </c>
      <c r="L39" s="27">
        <v>-2897337.9</v>
      </c>
      <c r="M39" s="27">
        <v>6706800</v>
      </c>
      <c r="N39" s="27">
        <v>1695204.4</v>
      </c>
      <c r="O39" s="27">
        <v>5011595.5999999996</v>
      </c>
      <c r="P39" s="24">
        <v>2858175.7</v>
      </c>
      <c r="Q39" s="24">
        <v>4878050.3</v>
      </c>
      <c r="R39" s="24">
        <v>14061.5</v>
      </c>
      <c r="S39" s="27">
        <v>-2569448.6</v>
      </c>
      <c r="T39" s="27">
        <v>289277.90000000002</v>
      </c>
      <c r="U39" s="27">
        <v>147056</v>
      </c>
      <c r="V39" s="28">
        <f>(L39/W39)*1000</f>
        <v>-78.715216998547859</v>
      </c>
      <c r="W39" s="25">
        <v>36807850</v>
      </c>
    </row>
    <row r="40" spans="1:23" x14ac:dyDescent="0.2">
      <c r="A40" s="22">
        <v>36</v>
      </c>
      <c r="B40" s="23">
        <v>2011697</v>
      </c>
      <c r="C40" s="24" t="s">
        <v>136</v>
      </c>
      <c r="D40" s="25">
        <v>353</v>
      </c>
      <c r="E40" s="24" t="s">
        <v>137</v>
      </c>
      <c r="F40" s="26">
        <v>1211210.3999999999</v>
      </c>
      <c r="G40" s="26">
        <v>1660211.8</v>
      </c>
      <c r="H40" s="26">
        <v>2871422.2</v>
      </c>
      <c r="I40" s="27">
        <v>192005.2</v>
      </c>
      <c r="J40" s="27">
        <v>500000</v>
      </c>
      <c r="K40" s="27">
        <v>692005.2</v>
      </c>
      <c r="L40" s="27">
        <v>2179417</v>
      </c>
      <c r="M40" s="27">
        <v>1009064.5</v>
      </c>
      <c r="N40" s="27">
        <v>524615.4</v>
      </c>
      <c r="O40" s="27">
        <v>484449.1</v>
      </c>
      <c r="P40" s="24">
        <v>2696.1</v>
      </c>
      <c r="Q40" s="24">
        <v>332682.09999999998</v>
      </c>
      <c r="R40" s="24">
        <v>0</v>
      </c>
      <c r="S40" s="24">
        <v>0</v>
      </c>
      <c r="T40" s="27">
        <v>15725.1</v>
      </c>
      <c r="U40" s="27">
        <v>138738</v>
      </c>
      <c r="V40" s="28">
        <f>(L40/W40)*1000</f>
        <v>21816.204366410071</v>
      </c>
      <c r="W40" s="25">
        <v>99899</v>
      </c>
    </row>
    <row r="41" spans="1:23" x14ac:dyDescent="0.2">
      <c r="A41" s="22">
        <v>37</v>
      </c>
      <c r="B41" s="23">
        <v>5191823</v>
      </c>
      <c r="C41" s="24" t="s">
        <v>258</v>
      </c>
      <c r="D41" s="25">
        <v>530</v>
      </c>
      <c r="E41" s="24" t="s">
        <v>259</v>
      </c>
      <c r="F41" s="26">
        <v>14728739.300000001</v>
      </c>
      <c r="G41" s="26">
        <v>5245132.7</v>
      </c>
      <c r="H41" s="26">
        <v>19973872</v>
      </c>
      <c r="I41" s="27">
        <v>5477483.9000000004</v>
      </c>
      <c r="J41" s="27">
        <v>7001638.7999999998</v>
      </c>
      <c r="K41" s="27">
        <v>12479122.699999999</v>
      </c>
      <c r="L41" s="27">
        <v>7494749.2999999998</v>
      </c>
      <c r="M41" s="27">
        <v>14000181</v>
      </c>
      <c r="N41" s="27">
        <v>11151529.5</v>
      </c>
      <c r="O41" s="27">
        <v>2848651.5</v>
      </c>
      <c r="P41" s="24">
        <v>9350.6</v>
      </c>
      <c r="Q41" s="24">
        <v>2705075.3</v>
      </c>
      <c r="R41" s="24">
        <v>558.79999999999995</v>
      </c>
      <c r="S41" s="24">
        <v>0</v>
      </c>
      <c r="T41" s="27">
        <v>15348.6</v>
      </c>
      <c r="U41" s="27">
        <v>138137</v>
      </c>
      <c r="V41" s="28">
        <f>(L41/W41)*1000</f>
        <v>95.256740691573597</v>
      </c>
      <c r="W41" s="25">
        <v>78679464</v>
      </c>
    </row>
    <row r="42" spans="1:23" x14ac:dyDescent="0.2">
      <c r="A42" s="22">
        <v>38</v>
      </c>
      <c r="B42" s="23">
        <v>2075938</v>
      </c>
      <c r="C42" s="24" t="s">
        <v>246</v>
      </c>
      <c r="D42" s="25">
        <v>67</v>
      </c>
      <c r="E42" s="24" t="s">
        <v>247</v>
      </c>
      <c r="F42" s="26">
        <v>1026407.7</v>
      </c>
      <c r="G42" s="26">
        <v>1148354.1000000001</v>
      </c>
      <c r="H42" s="26">
        <v>2174761.7999999998</v>
      </c>
      <c r="I42" s="27">
        <v>291592.3</v>
      </c>
      <c r="J42" s="27">
        <v>130699.2</v>
      </c>
      <c r="K42" s="27">
        <v>422291.5</v>
      </c>
      <c r="L42" s="27">
        <v>1752470.3</v>
      </c>
      <c r="M42" s="27">
        <v>947620.4</v>
      </c>
      <c r="N42" s="27">
        <v>673697.3</v>
      </c>
      <c r="O42" s="27">
        <v>273923.09999999998</v>
      </c>
      <c r="P42" s="24">
        <v>18003.5</v>
      </c>
      <c r="Q42" s="24">
        <v>143763.9</v>
      </c>
      <c r="R42" s="24">
        <v>0.6</v>
      </c>
      <c r="S42" s="24">
        <v>0</v>
      </c>
      <c r="T42" s="27">
        <v>16461.2</v>
      </c>
      <c r="U42" s="27">
        <v>131702.1</v>
      </c>
      <c r="V42" s="28">
        <f>(L42/W42)*1000</f>
        <v>1360.0697702393841</v>
      </c>
      <c r="W42" s="25">
        <v>1288515</v>
      </c>
    </row>
    <row r="43" spans="1:23" x14ac:dyDescent="0.2">
      <c r="A43" s="22">
        <v>39</v>
      </c>
      <c r="B43" s="23">
        <v>2001454</v>
      </c>
      <c r="C43" s="24" t="s">
        <v>154</v>
      </c>
      <c r="D43" s="25">
        <v>455</v>
      </c>
      <c r="E43" s="24" t="s">
        <v>155</v>
      </c>
      <c r="F43" s="26">
        <v>419257.3</v>
      </c>
      <c r="G43" s="26">
        <v>3275881.1</v>
      </c>
      <c r="H43" s="26">
        <v>3695138.4</v>
      </c>
      <c r="I43" s="27">
        <v>257359.6</v>
      </c>
      <c r="J43" s="24">
        <v>0</v>
      </c>
      <c r="K43" s="27">
        <v>257359.6</v>
      </c>
      <c r="L43" s="27">
        <v>3437778.8</v>
      </c>
      <c r="M43" s="27">
        <v>4788572.8</v>
      </c>
      <c r="N43" s="27">
        <v>4339199.5999999996</v>
      </c>
      <c r="O43" s="27">
        <v>449373.2</v>
      </c>
      <c r="P43" s="24">
        <v>4151.8</v>
      </c>
      <c r="Q43" s="24">
        <v>307948.2</v>
      </c>
      <c r="R43" s="24">
        <v>0</v>
      </c>
      <c r="S43" s="24">
        <v>0</v>
      </c>
      <c r="T43" s="27">
        <v>14557.7</v>
      </c>
      <c r="U43" s="27">
        <v>131019.1</v>
      </c>
      <c r="V43" s="28">
        <f>(L43/W43)*1000</f>
        <v>10403.010349210192</v>
      </c>
      <c r="W43" s="25">
        <v>330460</v>
      </c>
    </row>
    <row r="44" spans="1:23" x14ac:dyDescent="0.2">
      <c r="A44" s="22">
        <v>40</v>
      </c>
      <c r="B44" s="23">
        <v>2034565</v>
      </c>
      <c r="C44" s="24" t="s">
        <v>174</v>
      </c>
      <c r="D44" s="25">
        <v>402</v>
      </c>
      <c r="E44" s="24" t="s">
        <v>175</v>
      </c>
      <c r="F44" s="26">
        <v>10393629.199999999</v>
      </c>
      <c r="G44" s="26">
        <v>10600315</v>
      </c>
      <c r="H44" s="26">
        <v>20993944.199999999</v>
      </c>
      <c r="I44" s="27">
        <v>7767953.5</v>
      </c>
      <c r="J44" s="27">
        <v>2159037.2000000002</v>
      </c>
      <c r="K44" s="27">
        <v>9926990.6999999993</v>
      </c>
      <c r="L44" s="27">
        <v>11066953.5</v>
      </c>
      <c r="M44" s="27">
        <v>10423937.5</v>
      </c>
      <c r="N44" s="27">
        <v>9173065</v>
      </c>
      <c r="O44" s="27">
        <v>1250872.5</v>
      </c>
      <c r="P44" s="24">
        <v>179785.4</v>
      </c>
      <c r="Q44" s="24">
        <v>1392563.3</v>
      </c>
      <c r="R44" s="24">
        <v>107135.7</v>
      </c>
      <c r="S44" s="24">
        <v>0</v>
      </c>
      <c r="T44" s="27">
        <v>16043.6</v>
      </c>
      <c r="U44" s="27">
        <v>129186.7</v>
      </c>
      <c r="V44" s="28">
        <f>(L44/W44)*1000</f>
        <v>97690.389809861765</v>
      </c>
      <c r="W44" s="25">
        <v>113286</v>
      </c>
    </row>
    <row r="45" spans="1:23" x14ac:dyDescent="0.2">
      <c r="A45" s="22">
        <v>41</v>
      </c>
      <c r="B45" s="23">
        <v>2050463</v>
      </c>
      <c r="C45" s="24" t="s">
        <v>268</v>
      </c>
      <c r="D45" s="25">
        <v>317</v>
      </c>
      <c r="E45" s="24" t="s">
        <v>269</v>
      </c>
      <c r="F45" s="26">
        <v>2078180.4</v>
      </c>
      <c r="G45" s="26">
        <v>539587.1</v>
      </c>
      <c r="H45" s="26">
        <v>2617767.5</v>
      </c>
      <c r="I45" s="27">
        <v>1139956.8999999999</v>
      </c>
      <c r="J45" s="27">
        <v>717394.9</v>
      </c>
      <c r="K45" s="27">
        <v>1857351.8</v>
      </c>
      <c r="L45" s="27">
        <v>760415.7</v>
      </c>
      <c r="M45" s="27">
        <v>1396348.5</v>
      </c>
      <c r="N45" s="27">
        <v>1161138.3999999999</v>
      </c>
      <c r="O45" s="27">
        <v>235210.1</v>
      </c>
      <c r="P45" s="24">
        <v>0</v>
      </c>
      <c r="Q45" s="24">
        <v>109954</v>
      </c>
      <c r="R45" s="24">
        <v>0</v>
      </c>
      <c r="S45" s="24">
        <v>0</v>
      </c>
      <c r="T45" s="27">
        <v>12525.6</v>
      </c>
      <c r="U45" s="27">
        <v>112730.5</v>
      </c>
      <c r="V45" s="28">
        <f>(L45/W45)*1000</f>
        <v>16.411400274896071</v>
      </c>
      <c r="W45" s="25">
        <v>46334602</v>
      </c>
    </row>
    <row r="46" spans="1:23" x14ac:dyDescent="0.2">
      <c r="A46" s="22">
        <v>42</v>
      </c>
      <c r="B46" s="23">
        <v>2546191</v>
      </c>
      <c r="C46" s="24" t="s">
        <v>110</v>
      </c>
      <c r="D46" s="25">
        <v>504</v>
      </c>
      <c r="E46" s="24" t="s">
        <v>111</v>
      </c>
      <c r="F46" s="26">
        <v>30618927.199999999</v>
      </c>
      <c r="G46" s="26">
        <v>268398778</v>
      </c>
      <c r="H46" s="26">
        <v>299017705.19999999</v>
      </c>
      <c r="I46" s="27">
        <v>13151945</v>
      </c>
      <c r="J46" s="27">
        <v>17251222.600000001</v>
      </c>
      <c r="K46" s="27">
        <v>30403167.600000001</v>
      </c>
      <c r="L46" s="27">
        <v>268614537.60000002</v>
      </c>
      <c r="M46" s="27">
        <v>128421637.3</v>
      </c>
      <c r="N46" s="27">
        <v>118097839.40000001</v>
      </c>
      <c r="O46" s="27">
        <v>10323797.9</v>
      </c>
      <c r="P46" s="24">
        <v>563130.80000000005</v>
      </c>
      <c r="Q46" s="24">
        <v>10775802.199999999</v>
      </c>
      <c r="R46" s="24">
        <v>-1.5</v>
      </c>
      <c r="S46" s="27">
        <v>0</v>
      </c>
      <c r="T46" s="27">
        <v>588.4</v>
      </c>
      <c r="U46" s="27">
        <v>110536.6</v>
      </c>
      <c r="V46" s="28">
        <f>(L46/W46)*1000</f>
        <v>270.33717228948507</v>
      </c>
      <c r="W46" s="25">
        <v>993627829</v>
      </c>
    </row>
    <row r="47" spans="1:23" x14ac:dyDescent="0.2">
      <c r="A47" s="22">
        <v>43</v>
      </c>
      <c r="B47" s="23">
        <v>2018942</v>
      </c>
      <c r="C47" s="24" t="s">
        <v>264</v>
      </c>
      <c r="D47" s="25">
        <v>359</v>
      </c>
      <c r="E47" s="24" t="s">
        <v>265</v>
      </c>
      <c r="F47" s="26">
        <v>1602751.8</v>
      </c>
      <c r="G47" s="26">
        <v>543075.4</v>
      </c>
      <c r="H47" s="26">
        <v>2145827.2000000002</v>
      </c>
      <c r="I47" s="27">
        <v>409270.7</v>
      </c>
      <c r="J47" s="24">
        <v>0</v>
      </c>
      <c r="K47" s="27">
        <v>409270.7</v>
      </c>
      <c r="L47" s="27">
        <v>1736556.5</v>
      </c>
      <c r="M47" s="27">
        <v>66401.600000000006</v>
      </c>
      <c r="N47" s="27">
        <v>45262.9</v>
      </c>
      <c r="O47" s="27">
        <v>21138.7</v>
      </c>
      <c r="P47" s="24">
        <v>725725.6</v>
      </c>
      <c r="Q47" s="24">
        <v>632331.9</v>
      </c>
      <c r="R47" s="24">
        <v>0</v>
      </c>
      <c r="S47" s="24">
        <v>0</v>
      </c>
      <c r="T47" s="27">
        <v>15600.2</v>
      </c>
      <c r="U47" s="27">
        <v>98932.2</v>
      </c>
      <c r="V47" s="28">
        <f>(L47/W47)*1000</f>
        <v>9400.8677858198498</v>
      </c>
      <c r="W47" s="25">
        <v>184723</v>
      </c>
    </row>
    <row r="48" spans="1:23" x14ac:dyDescent="0.2">
      <c r="A48" s="22">
        <v>44</v>
      </c>
      <c r="B48" s="23">
        <v>2011271</v>
      </c>
      <c r="C48" s="24" t="s">
        <v>102</v>
      </c>
      <c r="D48" s="25">
        <v>311</v>
      </c>
      <c r="E48" s="24" t="s">
        <v>103</v>
      </c>
      <c r="F48" s="26">
        <v>231039.4</v>
      </c>
      <c r="G48" s="26">
        <v>2036203</v>
      </c>
      <c r="H48" s="26">
        <v>2267242.4</v>
      </c>
      <c r="I48" s="27">
        <v>216761.9</v>
      </c>
      <c r="J48" s="27">
        <v>229654.2</v>
      </c>
      <c r="K48" s="27">
        <v>446416.1</v>
      </c>
      <c r="L48" s="27">
        <v>1820826.3</v>
      </c>
      <c r="M48" s="27">
        <v>457704.3</v>
      </c>
      <c r="N48" s="27">
        <v>0</v>
      </c>
      <c r="O48" s="27">
        <v>457704.3</v>
      </c>
      <c r="P48" s="24">
        <v>0</v>
      </c>
      <c r="Q48" s="24">
        <v>354049.5</v>
      </c>
      <c r="R48" s="24">
        <v>0</v>
      </c>
      <c r="S48" s="24">
        <v>0</v>
      </c>
      <c r="T48" s="27">
        <v>10365.4</v>
      </c>
      <c r="U48" s="27">
        <v>93289.4</v>
      </c>
      <c r="V48" s="28">
        <f>(L48/W48)*1000</f>
        <v>24616.072949478839</v>
      </c>
      <c r="W48" s="25">
        <v>73969</v>
      </c>
    </row>
    <row r="49" spans="1:23" x14ac:dyDescent="0.2">
      <c r="A49" s="22">
        <v>45</v>
      </c>
      <c r="B49" s="23">
        <v>2075024</v>
      </c>
      <c r="C49" s="24" t="s">
        <v>226</v>
      </c>
      <c r="D49" s="25">
        <v>9</v>
      </c>
      <c r="E49" s="24" t="s">
        <v>227</v>
      </c>
      <c r="F49" s="26">
        <v>2682228.7000000002</v>
      </c>
      <c r="G49" s="26">
        <v>1139176.6000000001</v>
      </c>
      <c r="H49" s="26">
        <v>3821405.3</v>
      </c>
      <c r="I49" s="27">
        <v>2338163.2000000002</v>
      </c>
      <c r="J49" s="27">
        <v>1009055.8</v>
      </c>
      <c r="K49" s="27">
        <v>3347219</v>
      </c>
      <c r="L49" s="27">
        <v>474186.3</v>
      </c>
      <c r="M49" s="27">
        <v>34679.9</v>
      </c>
      <c r="N49" s="27">
        <v>2553.9</v>
      </c>
      <c r="O49" s="27">
        <v>32126</v>
      </c>
      <c r="P49" s="24">
        <v>787587.7</v>
      </c>
      <c r="Q49" s="24">
        <v>718552.4</v>
      </c>
      <c r="R49" s="24">
        <v>138.69999999999999</v>
      </c>
      <c r="S49" s="24">
        <v>0</v>
      </c>
      <c r="T49" s="27">
        <v>10130</v>
      </c>
      <c r="U49" s="27">
        <v>91170</v>
      </c>
      <c r="V49" s="28">
        <f>(L49/W49)*1000</f>
        <v>1000.0470301414701</v>
      </c>
      <c r="W49" s="25">
        <v>474164</v>
      </c>
    </row>
    <row r="50" spans="1:23" x14ac:dyDescent="0.2">
      <c r="A50" s="22">
        <v>46</v>
      </c>
      <c r="B50" s="23">
        <v>2054779</v>
      </c>
      <c r="C50" s="24" t="s">
        <v>298</v>
      </c>
      <c r="D50" s="25">
        <v>408</v>
      </c>
      <c r="E50" s="24" t="s">
        <v>299</v>
      </c>
      <c r="F50" s="26">
        <v>1262726.8999999999</v>
      </c>
      <c r="G50" s="26">
        <v>28419038.5</v>
      </c>
      <c r="H50" s="26">
        <v>29681765.399999999</v>
      </c>
      <c r="I50" s="27">
        <v>2290414.7000000002</v>
      </c>
      <c r="J50" s="27">
        <v>2731106</v>
      </c>
      <c r="K50" s="27">
        <v>5021520.7</v>
      </c>
      <c r="L50" s="27">
        <v>24660244.699999999</v>
      </c>
      <c r="M50" s="27">
        <v>0</v>
      </c>
      <c r="N50" s="24">
        <v>0</v>
      </c>
      <c r="O50" s="27">
        <v>0</v>
      </c>
      <c r="P50" s="24">
        <v>921817.8</v>
      </c>
      <c r="Q50" s="24">
        <v>1080545.2</v>
      </c>
      <c r="R50" s="24">
        <v>246369</v>
      </c>
      <c r="S50" s="27">
        <v>5500</v>
      </c>
      <c r="T50" s="27">
        <v>9613</v>
      </c>
      <c r="U50" s="27">
        <v>83528.600000000006</v>
      </c>
      <c r="V50" s="28">
        <f>(L50/W50)*1000</f>
        <v>421233.02017320599</v>
      </c>
      <c r="W50" s="25">
        <v>58543</v>
      </c>
    </row>
    <row r="51" spans="1:23" x14ac:dyDescent="0.2">
      <c r="A51" s="22">
        <v>47</v>
      </c>
      <c r="B51" s="23">
        <v>2037467</v>
      </c>
      <c r="C51" s="24" t="s">
        <v>170</v>
      </c>
      <c r="D51" s="25">
        <v>56</v>
      </c>
      <c r="E51" s="24" t="s">
        <v>171</v>
      </c>
      <c r="F51" s="26">
        <v>333125.40000000002</v>
      </c>
      <c r="G51" s="26">
        <v>760309.5</v>
      </c>
      <c r="H51" s="26">
        <v>1093434.8999999999</v>
      </c>
      <c r="I51" s="27">
        <v>56324.1</v>
      </c>
      <c r="J51" s="24">
        <v>0</v>
      </c>
      <c r="K51" s="27">
        <v>56324.1</v>
      </c>
      <c r="L51" s="27">
        <v>1037110.8</v>
      </c>
      <c r="M51" s="27">
        <v>0</v>
      </c>
      <c r="N51" s="27">
        <v>0</v>
      </c>
      <c r="O51" s="27">
        <v>0</v>
      </c>
      <c r="P51" s="24">
        <v>580352.5</v>
      </c>
      <c r="Q51" s="24">
        <v>478951.3</v>
      </c>
      <c r="R51" s="24">
        <v>0</v>
      </c>
      <c r="S51" s="24">
        <v>0</v>
      </c>
      <c r="T51" s="27">
        <v>31611.200000000001</v>
      </c>
      <c r="U51" s="27">
        <v>69790</v>
      </c>
      <c r="V51" s="28">
        <f>(L51/W51)*1000</f>
        <v>3506.2046769193325</v>
      </c>
      <c r="W51" s="25">
        <v>295793</v>
      </c>
    </row>
    <row r="52" spans="1:23" x14ac:dyDescent="0.2">
      <c r="A52" s="22">
        <v>48</v>
      </c>
      <c r="B52" s="23">
        <v>2688557</v>
      </c>
      <c r="C52" s="24" t="s">
        <v>122</v>
      </c>
      <c r="D52" s="25">
        <v>499</v>
      </c>
      <c r="E52" s="24" t="s">
        <v>123</v>
      </c>
      <c r="F52" s="26">
        <v>9453185.6999999993</v>
      </c>
      <c r="G52" s="26">
        <v>84550251</v>
      </c>
      <c r="H52" s="26">
        <v>94003436.700000003</v>
      </c>
      <c r="I52" s="27">
        <v>2712900.1</v>
      </c>
      <c r="J52" s="27">
        <v>4106806.5</v>
      </c>
      <c r="K52" s="27">
        <v>6819706.5999999996</v>
      </c>
      <c r="L52" s="27">
        <v>87183730.099999994</v>
      </c>
      <c r="M52" s="27">
        <v>48429590.799999997</v>
      </c>
      <c r="N52" s="27">
        <v>44655284.100000001</v>
      </c>
      <c r="O52" s="27">
        <v>3774306.7</v>
      </c>
      <c r="P52" s="24">
        <v>1599319.1</v>
      </c>
      <c r="Q52" s="24">
        <v>5313151.9000000004</v>
      </c>
      <c r="R52" s="24">
        <v>0</v>
      </c>
      <c r="S52" s="24">
        <v>0</v>
      </c>
      <c r="T52" s="27">
        <v>6379.4</v>
      </c>
      <c r="U52" s="27">
        <v>54094.5</v>
      </c>
      <c r="V52" s="28">
        <f>(L52/W52)*1000</f>
        <v>448.30401962021079</v>
      </c>
      <c r="W52" s="25">
        <v>194474567</v>
      </c>
    </row>
    <row r="53" spans="1:23" x14ac:dyDescent="0.2">
      <c r="A53" s="22">
        <v>49</v>
      </c>
      <c r="B53" s="23">
        <v>2013975</v>
      </c>
      <c r="C53" s="24" t="s">
        <v>330</v>
      </c>
      <c r="D53" s="25">
        <v>204</v>
      </c>
      <c r="E53" s="24" t="s">
        <v>331</v>
      </c>
      <c r="F53" s="26">
        <v>637556.30000000005</v>
      </c>
      <c r="G53" s="26">
        <v>1097524</v>
      </c>
      <c r="H53" s="26">
        <v>1735080.3</v>
      </c>
      <c r="I53" s="27">
        <v>788434</v>
      </c>
      <c r="J53" s="27">
        <v>555572.1</v>
      </c>
      <c r="K53" s="27">
        <v>1344006.1</v>
      </c>
      <c r="L53" s="27">
        <v>391074.2</v>
      </c>
      <c r="M53" s="27">
        <v>838142.7</v>
      </c>
      <c r="N53" s="27">
        <v>714978</v>
      </c>
      <c r="O53" s="27">
        <v>123164.7</v>
      </c>
      <c r="P53" s="24">
        <v>66479.7</v>
      </c>
      <c r="Q53" s="24">
        <v>131123.20000000001</v>
      </c>
      <c r="R53" s="24">
        <v>0</v>
      </c>
      <c r="S53" s="27">
        <v>0</v>
      </c>
      <c r="T53" s="27">
        <v>5852.1</v>
      </c>
      <c r="U53" s="27">
        <v>52669.1</v>
      </c>
      <c r="V53" s="28">
        <f>(L53/W53)*1000</f>
        <v>6941.5705207852607</v>
      </c>
      <c r="W53" s="25">
        <v>56338</v>
      </c>
    </row>
    <row r="54" spans="1:23" x14ac:dyDescent="0.2">
      <c r="A54" s="22">
        <v>50</v>
      </c>
      <c r="B54" s="23">
        <v>5468361</v>
      </c>
      <c r="C54" s="24" t="s">
        <v>30</v>
      </c>
      <c r="D54" s="25">
        <v>543</v>
      </c>
      <c r="E54" s="24" t="s">
        <v>31</v>
      </c>
      <c r="F54" s="26">
        <v>1025657.5</v>
      </c>
      <c r="G54" s="26">
        <v>3613177.7</v>
      </c>
      <c r="H54" s="26">
        <v>4638835.2</v>
      </c>
      <c r="I54" s="27">
        <v>137947.9</v>
      </c>
      <c r="J54" s="27">
        <v>997000</v>
      </c>
      <c r="K54" s="27">
        <v>1134947.8999999999</v>
      </c>
      <c r="L54" s="27">
        <v>3503887.3</v>
      </c>
      <c r="M54" s="27">
        <v>2546825.2000000002</v>
      </c>
      <c r="N54" s="27">
        <v>1574491.9</v>
      </c>
      <c r="O54" s="27">
        <v>972333.3</v>
      </c>
      <c r="P54" s="24">
        <v>24681.8</v>
      </c>
      <c r="Q54" s="24">
        <v>950273.4</v>
      </c>
      <c r="R54" s="24">
        <v>1506.4</v>
      </c>
      <c r="S54" s="24">
        <v>0</v>
      </c>
      <c r="T54" s="27">
        <v>6708.7</v>
      </c>
      <c r="U54" s="27">
        <v>41539.4</v>
      </c>
      <c r="V54" s="28">
        <f>(L54/W54)*1000</f>
        <v>101.70308512763972</v>
      </c>
      <c r="W54" s="25">
        <v>34452124</v>
      </c>
    </row>
    <row r="55" spans="1:23" x14ac:dyDescent="0.2">
      <c r="A55" s="22">
        <v>51</v>
      </c>
      <c r="B55" s="23">
        <v>2024101</v>
      </c>
      <c r="C55" s="24" t="s">
        <v>210</v>
      </c>
      <c r="D55" s="25">
        <v>68</v>
      </c>
      <c r="E55" s="24" t="s">
        <v>211</v>
      </c>
      <c r="F55" s="26">
        <v>1258042</v>
      </c>
      <c r="G55" s="26">
        <v>1310363</v>
      </c>
      <c r="H55" s="26">
        <v>2568405</v>
      </c>
      <c r="I55" s="27">
        <v>1904398.2</v>
      </c>
      <c r="J55" s="24">
        <v>0</v>
      </c>
      <c r="K55" s="27">
        <v>1904398.2</v>
      </c>
      <c r="L55" s="27">
        <v>664006.80000000005</v>
      </c>
      <c r="M55" s="27">
        <v>259490</v>
      </c>
      <c r="N55" s="27">
        <v>21198.799999999999</v>
      </c>
      <c r="O55" s="27">
        <v>238291.20000000001</v>
      </c>
      <c r="P55" s="24">
        <v>44705.9</v>
      </c>
      <c r="Q55" s="24">
        <v>240551.4</v>
      </c>
      <c r="R55" s="24">
        <v>0</v>
      </c>
      <c r="S55" s="24">
        <v>0</v>
      </c>
      <c r="T55" s="27">
        <v>4244.6000000000004</v>
      </c>
      <c r="U55" s="27">
        <v>38201.1</v>
      </c>
      <c r="V55" s="28">
        <f>(L55/W55)*1000</f>
        <v>2497.655838586883</v>
      </c>
      <c r="W55" s="25">
        <v>265852</v>
      </c>
    </row>
    <row r="56" spans="1:23" x14ac:dyDescent="0.2">
      <c r="A56" s="22">
        <v>52</v>
      </c>
      <c r="B56" s="23">
        <v>2003821</v>
      </c>
      <c r="C56" s="24" t="s">
        <v>118</v>
      </c>
      <c r="D56" s="25">
        <v>466</v>
      </c>
      <c r="E56" s="24" t="s">
        <v>119</v>
      </c>
      <c r="F56" s="26">
        <v>2457048</v>
      </c>
      <c r="G56" s="26">
        <v>7045434.2999999998</v>
      </c>
      <c r="H56" s="26">
        <v>9502482.3000000007</v>
      </c>
      <c r="I56" s="27">
        <v>1717497.2</v>
      </c>
      <c r="J56" s="27">
        <v>3477987.9</v>
      </c>
      <c r="K56" s="27">
        <v>5195485.0999999996</v>
      </c>
      <c r="L56" s="27">
        <v>4306997.2</v>
      </c>
      <c r="M56" s="27">
        <v>4736230.5999999996</v>
      </c>
      <c r="N56" s="27">
        <v>0</v>
      </c>
      <c r="O56" s="27">
        <v>4736230.5999999996</v>
      </c>
      <c r="P56" s="24">
        <v>10290.9</v>
      </c>
      <c r="Q56" s="24">
        <v>4704253.3</v>
      </c>
      <c r="R56" s="24">
        <v>-3834.1</v>
      </c>
      <c r="S56" s="24">
        <v>0</v>
      </c>
      <c r="T56" s="27">
        <v>3843.4</v>
      </c>
      <c r="U56" s="27">
        <v>34590.699999999997</v>
      </c>
      <c r="V56" s="28">
        <f>(L56/W56)*1000</f>
        <v>8032.7899182546062</v>
      </c>
      <c r="W56" s="25">
        <v>536177</v>
      </c>
    </row>
    <row r="57" spans="1:23" x14ac:dyDescent="0.2">
      <c r="A57" s="22">
        <v>53</v>
      </c>
      <c r="B57" s="23">
        <v>2007711</v>
      </c>
      <c r="C57" s="24" t="s">
        <v>186</v>
      </c>
      <c r="D57" s="25">
        <v>329</v>
      </c>
      <c r="E57" s="24" t="s">
        <v>187</v>
      </c>
      <c r="F57" s="26">
        <v>427647.2</v>
      </c>
      <c r="G57" s="26">
        <v>841582.6</v>
      </c>
      <c r="H57" s="26">
        <v>1269229.8</v>
      </c>
      <c r="I57" s="27">
        <v>160106.9</v>
      </c>
      <c r="J57" s="24">
        <v>0</v>
      </c>
      <c r="K57" s="27">
        <v>160106.9</v>
      </c>
      <c r="L57" s="27">
        <v>1109122.8999999999</v>
      </c>
      <c r="M57" s="27">
        <v>673186.2</v>
      </c>
      <c r="N57" s="27">
        <v>639526.9</v>
      </c>
      <c r="O57" s="27">
        <v>33659.300000000003</v>
      </c>
      <c r="P57" s="24">
        <v>0</v>
      </c>
      <c r="Q57" s="24">
        <v>0</v>
      </c>
      <c r="R57" s="24">
        <v>0</v>
      </c>
      <c r="S57" s="24">
        <v>0</v>
      </c>
      <c r="T57" s="27">
        <v>3365.9</v>
      </c>
      <c r="U57" s="27">
        <v>30293.4</v>
      </c>
      <c r="V57" s="28">
        <f>(L57/W57)*1000</f>
        <v>1776.3502529697314</v>
      </c>
      <c r="W57" s="25">
        <v>624383</v>
      </c>
    </row>
    <row r="58" spans="1:23" x14ac:dyDescent="0.2">
      <c r="A58" s="22">
        <v>54</v>
      </c>
      <c r="B58" s="23">
        <v>2011247</v>
      </c>
      <c r="C58" s="24" t="s">
        <v>100</v>
      </c>
      <c r="D58" s="25">
        <v>523</v>
      </c>
      <c r="E58" s="24" t="s">
        <v>101</v>
      </c>
      <c r="F58" s="26">
        <v>100518.2</v>
      </c>
      <c r="G58" s="26">
        <v>236062.1</v>
      </c>
      <c r="H58" s="26">
        <v>336580.3</v>
      </c>
      <c r="I58" s="27">
        <v>944.3</v>
      </c>
      <c r="J58" s="27">
        <v>0</v>
      </c>
      <c r="K58" s="27">
        <v>944.3</v>
      </c>
      <c r="L58" s="27">
        <v>335636</v>
      </c>
      <c r="M58" s="27">
        <v>1174229.3999999999</v>
      </c>
      <c r="N58" s="27">
        <v>861358.9</v>
      </c>
      <c r="O58" s="27">
        <v>312870.5</v>
      </c>
      <c r="P58" s="24">
        <v>0</v>
      </c>
      <c r="Q58" s="24">
        <v>286698.8</v>
      </c>
      <c r="R58" s="24">
        <v>0</v>
      </c>
      <c r="S58" s="24">
        <v>0</v>
      </c>
      <c r="T58" s="27">
        <v>2617.1999999999998</v>
      </c>
      <c r="U58" s="27">
        <v>23554.5</v>
      </c>
      <c r="V58" s="28">
        <f>(L58/W58)*1000</f>
        <v>4479.8056645578072</v>
      </c>
      <c r="W58" s="25">
        <v>74922</v>
      </c>
    </row>
    <row r="59" spans="1:23" x14ac:dyDescent="0.2">
      <c r="A59" s="22">
        <v>55</v>
      </c>
      <c r="B59" s="23">
        <v>2007908</v>
      </c>
      <c r="C59" s="24" t="s">
        <v>128</v>
      </c>
      <c r="D59" s="25">
        <v>377</v>
      </c>
      <c r="E59" s="24" t="s">
        <v>129</v>
      </c>
      <c r="F59" s="26">
        <v>1860628.9</v>
      </c>
      <c r="G59" s="26">
        <v>2511939.2000000002</v>
      </c>
      <c r="H59" s="26">
        <v>4372568.0999999996</v>
      </c>
      <c r="I59" s="27">
        <v>1034285.5</v>
      </c>
      <c r="J59" s="27">
        <v>0</v>
      </c>
      <c r="K59" s="27">
        <v>1034285.5</v>
      </c>
      <c r="L59" s="27">
        <v>3338282.6</v>
      </c>
      <c r="M59" s="27">
        <v>2239242.6</v>
      </c>
      <c r="N59" s="27">
        <v>1168342.6000000001</v>
      </c>
      <c r="O59" s="27">
        <v>1070900</v>
      </c>
      <c r="P59" s="24">
        <v>0</v>
      </c>
      <c r="Q59" s="24">
        <v>1045809.7</v>
      </c>
      <c r="R59" s="24">
        <v>0</v>
      </c>
      <c r="S59" s="24">
        <v>0</v>
      </c>
      <c r="T59" s="27">
        <v>3470</v>
      </c>
      <c r="U59" s="27">
        <v>21620.3</v>
      </c>
      <c r="V59" s="28">
        <f>(L59/W59)*1000</f>
        <v>21391.842567316442</v>
      </c>
      <c r="W59" s="25">
        <v>156054</v>
      </c>
    </row>
    <row r="60" spans="1:23" x14ac:dyDescent="0.2">
      <c r="A60" s="22">
        <v>56</v>
      </c>
      <c r="B60" s="23">
        <v>2068478</v>
      </c>
      <c r="C60" s="24" t="s">
        <v>272</v>
      </c>
      <c r="D60" s="25">
        <v>54</v>
      </c>
      <c r="E60" s="24" t="s">
        <v>273</v>
      </c>
      <c r="F60" s="26">
        <v>746640.3</v>
      </c>
      <c r="G60" s="26">
        <v>729549.3</v>
      </c>
      <c r="H60" s="26">
        <v>1476189.6</v>
      </c>
      <c r="I60" s="27">
        <v>611083.9</v>
      </c>
      <c r="J60" s="27">
        <v>0</v>
      </c>
      <c r="K60" s="27">
        <v>611083.9</v>
      </c>
      <c r="L60" s="27">
        <v>865105.7</v>
      </c>
      <c r="M60" s="27">
        <v>320822.5</v>
      </c>
      <c r="N60" s="24">
        <v>0</v>
      </c>
      <c r="O60" s="27">
        <v>320822.5</v>
      </c>
      <c r="P60" s="24">
        <v>0</v>
      </c>
      <c r="Q60" s="24">
        <v>306153.90000000002</v>
      </c>
      <c r="R60" s="24">
        <v>0</v>
      </c>
      <c r="S60" s="24">
        <v>0</v>
      </c>
      <c r="T60" s="27">
        <v>1466.8</v>
      </c>
      <c r="U60" s="27">
        <v>13201.8</v>
      </c>
      <c r="V60" s="28">
        <f>(L60/W60)*1000</f>
        <v>448.45669396648026</v>
      </c>
      <c r="W60" s="25">
        <v>1929073</v>
      </c>
    </row>
    <row r="61" spans="1:23" x14ac:dyDescent="0.2">
      <c r="A61" s="22">
        <v>57</v>
      </c>
      <c r="B61" s="23">
        <v>2059312</v>
      </c>
      <c r="C61" s="24" t="s">
        <v>254</v>
      </c>
      <c r="D61" s="25">
        <v>331</v>
      </c>
      <c r="E61" s="24" t="s">
        <v>255</v>
      </c>
      <c r="F61" s="26">
        <v>53761.3</v>
      </c>
      <c r="G61" s="26">
        <v>412386.4</v>
      </c>
      <c r="H61" s="26">
        <v>466147.7</v>
      </c>
      <c r="I61" s="27">
        <v>189936</v>
      </c>
      <c r="J61" s="24">
        <v>0</v>
      </c>
      <c r="K61" s="27">
        <v>189936</v>
      </c>
      <c r="L61" s="27">
        <v>276211.7</v>
      </c>
      <c r="M61" s="27">
        <v>352529</v>
      </c>
      <c r="N61" s="27">
        <v>286744.5</v>
      </c>
      <c r="O61" s="27">
        <v>65784.5</v>
      </c>
      <c r="P61" s="24">
        <v>0</v>
      </c>
      <c r="Q61" s="24">
        <v>52095.6</v>
      </c>
      <c r="R61" s="24">
        <v>0</v>
      </c>
      <c r="S61" s="24">
        <v>0</v>
      </c>
      <c r="T61" s="24">
        <v>684.4</v>
      </c>
      <c r="U61" s="27">
        <v>13004.5</v>
      </c>
      <c r="V61" s="28">
        <f>(L61/W61)*1000</f>
        <v>1140.5176293763755</v>
      </c>
      <c r="W61" s="25">
        <v>242181</v>
      </c>
    </row>
    <row r="62" spans="1:23" x14ac:dyDescent="0.2">
      <c r="A62" s="22">
        <v>58</v>
      </c>
      <c r="B62" s="23">
        <v>2050102</v>
      </c>
      <c r="C62" s="24" t="s">
        <v>82</v>
      </c>
      <c r="D62" s="25">
        <v>380</v>
      </c>
      <c r="E62" s="24" t="s">
        <v>83</v>
      </c>
      <c r="F62" s="26">
        <v>483084</v>
      </c>
      <c r="G62" s="26">
        <v>1192575.1000000001</v>
      </c>
      <c r="H62" s="26">
        <v>1675659.1</v>
      </c>
      <c r="I62" s="27">
        <v>710777.8</v>
      </c>
      <c r="J62" s="24">
        <v>0</v>
      </c>
      <c r="K62" s="27">
        <v>710777.8</v>
      </c>
      <c r="L62" s="27">
        <v>964881.3</v>
      </c>
      <c r="M62" s="27">
        <v>2653708.4</v>
      </c>
      <c r="N62" s="27">
        <v>1838625.3</v>
      </c>
      <c r="O62" s="27">
        <v>815083.1</v>
      </c>
      <c r="P62" s="24">
        <v>3782.9</v>
      </c>
      <c r="Q62" s="24">
        <v>807843.4</v>
      </c>
      <c r="R62" s="24">
        <v>2549.3000000000002</v>
      </c>
      <c r="S62" s="24">
        <v>0</v>
      </c>
      <c r="T62" s="27">
        <v>1357.2</v>
      </c>
      <c r="U62" s="27">
        <v>12214.7</v>
      </c>
      <c r="V62" s="28">
        <f>(L62/W62)*1000</f>
        <v>1562.0093634959642</v>
      </c>
      <c r="W62" s="25">
        <v>617718</v>
      </c>
    </row>
    <row r="63" spans="1:23" x14ac:dyDescent="0.2">
      <c r="A63" s="22">
        <v>59</v>
      </c>
      <c r="B63" s="23">
        <v>2003147</v>
      </c>
      <c r="C63" s="24" t="s">
        <v>156</v>
      </c>
      <c r="D63" s="25">
        <v>378</v>
      </c>
      <c r="E63" s="24" t="s">
        <v>157</v>
      </c>
      <c r="F63" s="26">
        <v>16989.099999999999</v>
      </c>
      <c r="G63" s="26">
        <v>1244371.5</v>
      </c>
      <c r="H63" s="26">
        <v>1261360.6000000001</v>
      </c>
      <c r="I63" s="27">
        <v>51.9</v>
      </c>
      <c r="J63" s="24">
        <v>0</v>
      </c>
      <c r="K63" s="27">
        <v>51.9</v>
      </c>
      <c r="L63" s="27">
        <v>1261308.7</v>
      </c>
      <c r="M63" s="27">
        <v>33776.300000000003</v>
      </c>
      <c r="N63" s="27">
        <v>2250</v>
      </c>
      <c r="O63" s="27">
        <v>31526.3</v>
      </c>
      <c r="P63" s="24">
        <v>0</v>
      </c>
      <c r="Q63" s="24">
        <v>21750.9</v>
      </c>
      <c r="R63" s="24">
        <v>0</v>
      </c>
      <c r="S63" s="24">
        <v>0</v>
      </c>
      <c r="T63" s="27">
        <v>8.3000000000000007</v>
      </c>
      <c r="U63" s="27">
        <v>9767.1</v>
      </c>
      <c r="V63" s="28">
        <f>(L63/W63)*1000</f>
        <v>4044.5227925709305</v>
      </c>
      <c r="W63" s="25">
        <v>311856</v>
      </c>
    </row>
    <row r="64" spans="1:23" x14ac:dyDescent="0.2">
      <c r="A64" s="22">
        <v>60</v>
      </c>
      <c r="B64" s="23">
        <v>2034441</v>
      </c>
      <c r="C64" s="24" t="s">
        <v>176</v>
      </c>
      <c r="D64" s="25">
        <v>108</v>
      </c>
      <c r="E64" s="24" t="s">
        <v>177</v>
      </c>
      <c r="F64" s="26">
        <v>7438998.9000000004</v>
      </c>
      <c r="G64" s="26">
        <v>903208.8</v>
      </c>
      <c r="H64" s="26">
        <v>8342207.7000000002</v>
      </c>
      <c r="I64" s="27">
        <v>7037626.5999999996</v>
      </c>
      <c r="J64" s="27">
        <v>0</v>
      </c>
      <c r="K64" s="27">
        <v>7037626.5999999996</v>
      </c>
      <c r="L64" s="27">
        <v>1304581.1000000001</v>
      </c>
      <c r="M64" s="27">
        <v>3012067.5</v>
      </c>
      <c r="N64" s="27">
        <v>3162683.5</v>
      </c>
      <c r="O64" s="27">
        <v>-150616</v>
      </c>
      <c r="P64" s="24">
        <v>253043.7</v>
      </c>
      <c r="Q64" s="24">
        <v>94775</v>
      </c>
      <c r="R64" s="24">
        <v>316.8</v>
      </c>
      <c r="S64" s="24">
        <v>0</v>
      </c>
      <c r="T64" s="27">
        <v>796.9</v>
      </c>
      <c r="U64" s="27">
        <v>7172.6</v>
      </c>
      <c r="V64" s="28">
        <f>(L64/W64)*1000</f>
        <v>9062.1711737369678</v>
      </c>
      <c r="W64" s="25">
        <v>143959</v>
      </c>
    </row>
    <row r="65" spans="1:23" x14ac:dyDescent="0.2">
      <c r="A65" s="22">
        <v>61</v>
      </c>
      <c r="B65" s="23">
        <v>2048906</v>
      </c>
      <c r="C65" s="24" t="s">
        <v>164</v>
      </c>
      <c r="D65" s="25">
        <v>143</v>
      </c>
      <c r="E65" s="24" t="s">
        <v>165</v>
      </c>
      <c r="F65" s="26">
        <v>75156</v>
      </c>
      <c r="G65" s="26">
        <v>267137.59999999998</v>
      </c>
      <c r="H65" s="26">
        <v>342293.6</v>
      </c>
      <c r="I65" s="27">
        <v>37450.699999999997</v>
      </c>
      <c r="J65" s="27">
        <v>0</v>
      </c>
      <c r="K65" s="27">
        <v>37450.699999999997</v>
      </c>
      <c r="L65" s="27">
        <v>304842.90000000002</v>
      </c>
      <c r="M65" s="27">
        <v>269269.8</v>
      </c>
      <c r="N65" s="24">
        <v>0</v>
      </c>
      <c r="O65" s="27">
        <v>269269.8</v>
      </c>
      <c r="P65" s="24">
        <v>0</v>
      </c>
      <c r="Q65" s="24">
        <v>260838.6</v>
      </c>
      <c r="R65" s="24">
        <v>0</v>
      </c>
      <c r="S65" s="27">
        <v>-1125</v>
      </c>
      <c r="T65" s="24">
        <v>730.6</v>
      </c>
      <c r="U65" s="27">
        <v>6575.6</v>
      </c>
      <c r="V65" s="28">
        <f>(L65/W65)*1000</f>
        <v>114.98428995500102</v>
      </c>
      <c r="W65" s="25">
        <v>2651170</v>
      </c>
    </row>
    <row r="66" spans="1:23" x14ac:dyDescent="0.2">
      <c r="A66" s="22">
        <v>62</v>
      </c>
      <c r="B66" s="23">
        <v>2041936</v>
      </c>
      <c r="C66" s="24" t="s">
        <v>292</v>
      </c>
      <c r="D66" s="25">
        <v>188</v>
      </c>
      <c r="E66" s="24" t="s">
        <v>293</v>
      </c>
      <c r="F66" s="26">
        <v>16582.3</v>
      </c>
      <c r="G66" s="26">
        <v>760308.6</v>
      </c>
      <c r="H66" s="26">
        <v>776890.9</v>
      </c>
      <c r="I66" s="27">
        <v>151542.9</v>
      </c>
      <c r="J66" s="24">
        <v>0</v>
      </c>
      <c r="K66" s="27">
        <v>151542.9</v>
      </c>
      <c r="L66" s="27">
        <v>625348</v>
      </c>
      <c r="M66" s="27">
        <v>330467.3</v>
      </c>
      <c r="N66" s="27">
        <v>0</v>
      </c>
      <c r="O66" s="27">
        <v>330467.3</v>
      </c>
      <c r="P66" s="24">
        <v>0</v>
      </c>
      <c r="Q66" s="24">
        <v>324815.3</v>
      </c>
      <c r="R66" s="24">
        <v>0</v>
      </c>
      <c r="S66" s="24">
        <v>468.5</v>
      </c>
      <c r="T66" s="24">
        <v>565.20000000000005</v>
      </c>
      <c r="U66" s="27">
        <v>5555.3</v>
      </c>
      <c r="V66" s="28">
        <f>(L66/W66)*1000</f>
        <v>10571.88260751961</v>
      </c>
      <c r="W66" s="25">
        <v>59152</v>
      </c>
    </row>
    <row r="67" spans="1:23" x14ac:dyDescent="0.2">
      <c r="A67" s="22">
        <v>63</v>
      </c>
      <c r="B67" s="23">
        <v>2008599</v>
      </c>
      <c r="C67" s="24" t="s">
        <v>162</v>
      </c>
      <c r="D67" s="25">
        <v>376</v>
      </c>
      <c r="E67" s="24" t="s">
        <v>163</v>
      </c>
      <c r="F67" s="26">
        <v>230057.5</v>
      </c>
      <c r="G67" s="26">
        <v>1078133.5</v>
      </c>
      <c r="H67" s="26">
        <v>1308191</v>
      </c>
      <c r="I67" s="27">
        <v>354426</v>
      </c>
      <c r="J67" s="27">
        <v>251390.9</v>
      </c>
      <c r="K67" s="27">
        <v>605816.9</v>
      </c>
      <c r="L67" s="27">
        <v>702374.1</v>
      </c>
      <c r="M67" s="27">
        <v>1407293.9</v>
      </c>
      <c r="N67" s="27">
        <v>1113703.2</v>
      </c>
      <c r="O67" s="27">
        <v>293590.7</v>
      </c>
      <c r="P67" s="24">
        <v>0</v>
      </c>
      <c r="Q67" s="24">
        <v>287468.09999999998</v>
      </c>
      <c r="R67" s="24">
        <v>0</v>
      </c>
      <c r="S67" s="24">
        <v>0</v>
      </c>
      <c r="T67" s="24">
        <v>612.29999999999995</v>
      </c>
      <c r="U67" s="27">
        <v>5510.3</v>
      </c>
      <c r="V67" s="28">
        <f>(L67/W67)*1000</f>
        <v>808.95189415054608</v>
      </c>
      <c r="W67" s="25">
        <v>868252</v>
      </c>
    </row>
    <row r="68" spans="1:23" x14ac:dyDescent="0.2">
      <c r="A68" s="22">
        <v>64</v>
      </c>
      <c r="B68" s="23">
        <v>2024802</v>
      </c>
      <c r="C68" s="24" t="s">
        <v>94</v>
      </c>
      <c r="D68" s="25">
        <v>366</v>
      </c>
      <c r="E68" s="24" t="s">
        <v>95</v>
      </c>
      <c r="F68" s="26">
        <v>145293.5</v>
      </c>
      <c r="G68" s="26">
        <v>1066220.7</v>
      </c>
      <c r="H68" s="26">
        <v>1211514.2</v>
      </c>
      <c r="I68" s="27">
        <v>549390.4</v>
      </c>
      <c r="J68" s="24">
        <v>0</v>
      </c>
      <c r="K68" s="27">
        <v>549390.4</v>
      </c>
      <c r="L68" s="27">
        <v>662123.80000000005</v>
      </c>
      <c r="M68" s="27">
        <v>265357</v>
      </c>
      <c r="N68" s="27">
        <v>139793.9</v>
      </c>
      <c r="O68" s="27">
        <v>125563.1</v>
      </c>
      <c r="P68" s="24">
        <v>0</v>
      </c>
      <c r="Q68" s="24">
        <v>120146.2</v>
      </c>
      <c r="R68" s="24">
        <v>0</v>
      </c>
      <c r="S68" s="27">
        <v>0</v>
      </c>
      <c r="T68" s="27">
        <v>541.70000000000005</v>
      </c>
      <c r="U68" s="27">
        <v>4875.2</v>
      </c>
      <c r="V68" s="28">
        <f>(L68/W68)*1000</f>
        <v>74.019183258247352</v>
      </c>
      <c r="W68" s="25">
        <v>8945300</v>
      </c>
    </row>
    <row r="69" spans="1:23" x14ac:dyDescent="0.2">
      <c r="A69" s="22">
        <v>65</v>
      </c>
      <c r="B69" s="23">
        <v>2073943</v>
      </c>
      <c r="C69" s="24" t="s">
        <v>222</v>
      </c>
      <c r="D69" s="25">
        <v>209</v>
      </c>
      <c r="E69" s="24" t="s">
        <v>223</v>
      </c>
      <c r="F69" s="26">
        <v>11567371.800000001</v>
      </c>
      <c r="G69" s="26">
        <v>31592091.5</v>
      </c>
      <c r="H69" s="26">
        <v>43159463.299999997</v>
      </c>
      <c r="I69" s="27">
        <v>4130954.1</v>
      </c>
      <c r="J69" s="27">
        <v>4370849.8</v>
      </c>
      <c r="K69" s="27">
        <v>8501803.9000000004</v>
      </c>
      <c r="L69" s="27">
        <v>34657659.399999999</v>
      </c>
      <c r="M69" s="27">
        <v>16038606.6</v>
      </c>
      <c r="N69" s="27">
        <v>13523394.699999999</v>
      </c>
      <c r="O69" s="27">
        <v>2515211.9</v>
      </c>
      <c r="P69" s="24">
        <v>1951166.2</v>
      </c>
      <c r="Q69" s="24">
        <v>4427139.5</v>
      </c>
      <c r="R69" s="24">
        <v>-116.1</v>
      </c>
      <c r="S69" s="27">
        <v>0</v>
      </c>
      <c r="T69" s="27">
        <v>34407.4</v>
      </c>
      <c r="U69" s="27">
        <v>4715.1000000000004</v>
      </c>
      <c r="V69" s="28">
        <f>(L69/W69)*1000</f>
        <v>1339.6710340469501</v>
      </c>
      <c r="W69" s="25">
        <v>25870276</v>
      </c>
    </row>
    <row r="70" spans="1:23" x14ac:dyDescent="0.2">
      <c r="A70" s="22">
        <v>66</v>
      </c>
      <c r="B70" s="23">
        <v>2090988</v>
      </c>
      <c r="C70" s="24" t="s">
        <v>138</v>
      </c>
      <c r="D70" s="25">
        <v>234</v>
      </c>
      <c r="E70" s="24" t="s">
        <v>139</v>
      </c>
      <c r="F70" s="26">
        <v>6949202.2999999998</v>
      </c>
      <c r="G70" s="26">
        <v>1609243.4</v>
      </c>
      <c r="H70" s="26">
        <v>8558445.6999999993</v>
      </c>
      <c r="I70" s="27">
        <v>8276537.5</v>
      </c>
      <c r="J70" s="27">
        <v>0</v>
      </c>
      <c r="K70" s="27">
        <v>8276537.5</v>
      </c>
      <c r="L70" s="27">
        <v>281908.2</v>
      </c>
      <c r="M70" s="27">
        <v>3461005.6</v>
      </c>
      <c r="N70" s="27">
        <v>2603665.2999999998</v>
      </c>
      <c r="O70" s="27">
        <v>857340.3</v>
      </c>
      <c r="P70" s="24">
        <v>0</v>
      </c>
      <c r="Q70" s="24">
        <v>760664.9</v>
      </c>
      <c r="R70" s="24">
        <v>-5</v>
      </c>
      <c r="S70" s="27">
        <v>-73174.5</v>
      </c>
      <c r="T70" s="27">
        <v>18979.2</v>
      </c>
      <c r="U70" s="27">
        <v>4516.7</v>
      </c>
      <c r="V70" s="28">
        <f>(L70/W70)*1000</f>
        <v>1162.6806453741588</v>
      </c>
      <c r="W70" s="25">
        <v>242464</v>
      </c>
    </row>
    <row r="71" spans="1:23" x14ac:dyDescent="0.2">
      <c r="A71" s="22">
        <v>67</v>
      </c>
      <c r="B71" s="23">
        <v>2003929</v>
      </c>
      <c r="C71" s="24" t="s">
        <v>50</v>
      </c>
      <c r="D71" s="25">
        <v>187</v>
      </c>
      <c r="E71" s="24" t="s">
        <v>51</v>
      </c>
      <c r="F71" s="26">
        <v>33256.199999999997</v>
      </c>
      <c r="G71" s="26">
        <v>15951.3</v>
      </c>
      <c r="H71" s="26">
        <v>49207.5</v>
      </c>
      <c r="I71" s="27">
        <v>1554.6</v>
      </c>
      <c r="J71" s="27">
        <v>0</v>
      </c>
      <c r="K71" s="27">
        <v>1554.6</v>
      </c>
      <c r="L71" s="27">
        <v>47652.9</v>
      </c>
      <c r="M71" s="27">
        <v>21585.7</v>
      </c>
      <c r="N71" s="27">
        <v>11781.8</v>
      </c>
      <c r="O71" s="27">
        <v>9803.9</v>
      </c>
      <c r="P71" s="24">
        <v>0</v>
      </c>
      <c r="Q71" s="24">
        <v>5701.9</v>
      </c>
      <c r="R71" s="24">
        <v>0</v>
      </c>
      <c r="S71" s="24">
        <v>0</v>
      </c>
      <c r="T71" s="24">
        <v>41</v>
      </c>
      <c r="U71" s="27">
        <v>4061</v>
      </c>
      <c r="V71" s="28">
        <f>(L71/W71)*1000</f>
        <v>381.4551247158272</v>
      </c>
      <c r="W71" s="25">
        <v>124924</v>
      </c>
    </row>
    <row r="72" spans="1:23" x14ac:dyDescent="0.2">
      <c r="A72" s="22">
        <v>68</v>
      </c>
      <c r="B72" s="23">
        <v>2001772</v>
      </c>
      <c r="C72" s="24" t="s">
        <v>184</v>
      </c>
      <c r="D72" s="25">
        <v>459</v>
      </c>
      <c r="E72" s="24" t="s">
        <v>185</v>
      </c>
      <c r="F72" s="26">
        <v>848303.8</v>
      </c>
      <c r="G72" s="26">
        <v>568585.4</v>
      </c>
      <c r="H72" s="26">
        <v>1416889.2</v>
      </c>
      <c r="I72" s="27">
        <v>303662</v>
      </c>
      <c r="J72" s="27">
        <v>0</v>
      </c>
      <c r="K72" s="27">
        <v>303662</v>
      </c>
      <c r="L72" s="27">
        <v>1113227.2</v>
      </c>
      <c r="M72" s="27">
        <v>571994.4</v>
      </c>
      <c r="N72" s="27">
        <v>408500</v>
      </c>
      <c r="O72" s="27">
        <v>163494.39999999999</v>
      </c>
      <c r="P72" s="24">
        <v>0</v>
      </c>
      <c r="Q72" s="24">
        <v>159298</v>
      </c>
      <c r="R72" s="24">
        <v>0</v>
      </c>
      <c r="S72" s="27">
        <v>0</v>
      </c>
      <c r="T72" s="27">
        <v>419.6</v>
      </c>
      <c r="U72" s="27">
        <v>3776.8</v>
      </c>
      <c r="V72" s="28">
        <f>(L72/W72)*1000</f>
        <v>2803.4984952843847</v>
      </c>
      <c r="W72" s="25">
        <v>397085</v>
      </c>
    </row>
    <row r="73" spans="1:23" x14ac:dyDescent="0.2">
      <c r="A73" s="22">
        <v>69</v>
      </c>
      <c r="B73" s="23">
        <v>2059134</v>
      </c>
      <c r="C73" s="24" t="s">
        <v>260</v>
      </c>
      <c r="D73" s="25">
        <v>414</v>
      </c>
      <c r="E73" s="24" t="s">
        <v>261</v>
      </c>
      <c r="F73" s="26">
        <v>154853.20000000001</v>
      </c>
      <c r="G73" s="26">
        <v>22934.7</v>
      </c>
      <c r="H73" s="26">
        <v>177787.9</v>
      </c>
      <c r="I73" s="27">
        <v>127343.3</v>
      </c>
      <c r="J73" s="24">
        <v>0</v>
      </c>
      <c r="K73" s="27">
        <v>127343.3</v>
      </c>
      <c r="L73" s="27">
        <v>50444.6</v>
      </c>
      <c r="M73" s="27">
        <v>37634.6</v>
      </c>
      <c r="N73" s="27">
        <v>24247</v>
      </c>
      <c r="O73" s="27">
        <v>13387.6</v>
      </c>
      <c r="P73" s="24">
        <v>0</v>
      </c>
      <c r="Q73" s="24">
        <v>11355.2</v>
      </c>
      <c r="R73" s="24">
        <v>0</v>
      </c>
      <c r="S73" s="24">
        <v>0</v>
      </c>
      <c r="T73" s="24">
        <v>10.1</v>
      </c>
      <c r="U73" s="27">
        <v>2022.3</v>
      </c>
      <c r="V73" s="28">
        <f>(L73/W73)*1000</f>
        <v>437.6174406398834</v>
      </c>
      <c r="W73" s="25">
        <v>115271</v>
      </c>
    </row>
    <row r="74" spans="1:23" x14ac:dyDescent="0.2">
      <c r="A74" s="22">
        <v>70</v>
      </c>
      <c r="B74" s="23">
        <v>2033291</v>
      </c>
      <c r="C74" s="24" t="s">
        <v>32</v>
      </c>
      <c r="D74" s="25">
        <v>119</v>
      </c>
      <c r="E74" s="24" t="s">
        <v>33</v>
      </c>
      <c r="F74" s="26">
        <v>236005.4</v>
      </c>
      <c r="G74" s="26">
        <v>2607027</v>
      </c>
      <c r="H74" s="26">
        <v>2843032.4</v>
      </c>
      <c r="I74" s="27">
        <v>183793.3</v>
      </c>
      <c r="J74" s="24">
        <v>0</v>
      </c>
      <c r="K74" s="27">
        <v>183793.3</v>
      </c>
      <c r="L74" s="27">
        <v>2659239.1</v>
      </c>
      <c r="M74" s="27">
        <v>363715.2</v>
      </c>
      <c r="N74" s="27">
        <v>361665.2</v>
      </c>
      <c r="O74" s="27">
        <v>2050</v>
      </c>
      <c r="P74" s="24">
        <v>0</v>
      </c>
      <c r="Q74" s="24">
        <v>0</v>
      </c>
      <c r="R74" s="24">
        <v>0</v>
      </c>
      <c r="S74" s="24">
        <v>0</v>
      </c>
      <c r="T74" s="27">
        <v>205</v>
      </c>
      <c r="U74" s="27">
        <v>1845</v>
      </c>
      <c r="V74" s="28">
        <f>(L74/W74)*1000</f>
        <v>25740.882603476985</v>
      </c>
      <c r="W74" s="25">
        <v>103308</v>
      </c>
    </row>
    <row r="75" spans="1:23" x14ac:dyDescent="0.2">
      <c r="A75" s="22">
        <v>71</v>
      </c>
      <c r="B75" s="23">
        <v>2687569</v>
      </c>
      <c r="C75" s="24" t="s">
        <v>232</v>
      </c>
      <c r="D75" s="25">
        <v>517</v>
      </c>
      <c r="E75" s="24" t="s">
        <v>233</v>
      </c>
      <c r="F75" s="26">
        <v>3012792.3</v>
      </c>
      <c r="G75" s="26">
        <v>2366039.7999999998</v>
      </c>
      <c r="H75" s="26">
        <v>5378832.0999999996</v>
      </c>
      <c r="I75" s="27">
        <v>2655136.6</v>
      </c>
      <c r="J75" s="24">
        <v>0</v>
      </c>
      <c r="K75" s="27">
        <v>2655136.6</v>
      </c>
      <c r="L75" s="27">
        <v>2723695.5</v>
      </c>
      <c r="M75" s="27">
        <v>67069.7</v>
      </c>
      <c r="N75" s="24">
        <v>0</v>
      </c>
      <c r="O75" s="27">
        <v>67069.7</v>
      </c>
      <c r="P75" s="24">
        <v>0</v>
      </c>
      <c r="Q75" s="24">
        <v>65412.2</v>
      </c>
      <c r="R75" s="24">
        <v>0</v>
      </c>
      <c r="S75" s="24">
        <v>0</v>
      </c>
      <c r="T75" s="24">
        <v>16.600000000000001</v>
      </c>
      <c r="U75" s="27">
        <v>1640.9</v>
      </c>
      <c r="V75" s="28">
        <f>(L75/W75)*1000</f>
        <v>272.36955</v>
      </c>
      <c r="W75" s="25">
        <v>10000000</v>
      </c>
    </row>
    <row r="76" spans="1:23" x14ac:dyDescent="0.2">
      <c r="A76" s="22">
        <v>72</v>
      </c>
      <c r="B76" s="23">
        <v>2038285</v>
      </c>
      <c r="C76" s="24" t="s">
        <v>66</v>
      </c>
      <c r="D76" s="25">
        <v>69</v>
      </c>
      <c r="E76" s="24" t="s">
        <v>67</v>
      </c>
      <c r="F76" s="26">
        <v>970566.9</v>
      </c>
      <c r="G76" s="26">
        <v>2366010.7999999998</v>
      </c>
      <c r="H76" s="26">
        <v>3336577.7</v>
      </c>
      <c r="I76" s="27">
        <v>1762559.6</v>
      </c>
      <c r="J76" s="24">
        <v>0</v>
      </c>
      <c r="K76" s="27">
        <v>1762559.6</v>
      </c>
      <c r="L76" s="27">
        <v>1574018.1</v>
      </c>
      <c r="M76" s="27">
        <v>0</v>
      </c>
      <c r="N76" s="27">
        <v>0</v>
      </c>
      <c r="O76" s="27">
        <v>0</v>
      </c>
      <c r="P76" s="24">
        <v>14400</v>
      </c>
      <c r="Q76" s="24">
        <v>12814.5</v>
      </c>
      <c r="R76" s="24">
        <v>0</v>
      </c>
      <c r="S76" s="24">
        <v>0</v>
      </c>
      <c r="T76" s="24">
        <v>0</v>
      </c>
      <c r="U76" s="27">
        <v>1585.5</v>
      </c>
      <c r="V76" s="28">
        <f>(L76/W76)*1000</f>
        <v>3442.03410067506</v>
      </c>
      <c r="W76" s="25">
        <v>457293</v>
      </c>
    </row>
    <row r="77" spans="1:23" x14ac:dyDescent="0.2">
      <c r="A77" s="22">
        <v>73</v>
      </c>
      <c r="B77" s="23">
        <v>2802813</v>
      </c>
      <c r="C77" s="24" t="s">
        <v>130</v>
      </c>
      <c r="D77" s="25">
        <v>506</v>
      </c>
      <c r="E77" s="24" t="s">
        <v>131</v>
      </c>
      <c r="F77" s="26">
        <v>17430923.300000001</v>
      </c>
      <c r="G77" s="26">
        <v>46521708.399999999</v>
      </c>
      <c r="H77" s="26">
        <v>63952631.700000003</v>
      </c>
      <c r="I77" s="27">
        <v>13127517.800000001</v>
      </c>
      <c r="J77" s="27">
        <v>5067050.4000000004</v>
      </c>
      <c r="K77" s="27">
        <v>18194568.199999999</v>
      </c>
      <c r="L77" s="27">
        <v>45758063.5</v>
      </c>
      <c r="M77" s="27">
        <v>20725136</v>
      </c>
      <c r="N77" s="27">
        <v>12714364</v>
      </c>
      <c r="O77" s="27">
        <v>8010772</v>
      </c>
      <c r="P77" s="24">
        <v>98686.2</v>
      </c>
      <c r="Q77" s="24">
        <v>8106916.7000000002</v>
      </c>
      <c r="R77" s="24">
        <v>-1288.0999999999999</v>
      </c>
      <c r="S77" s="27">
        <v>1105</v>
      </c>
      <c r="T77" s="24">
        <v>781.4</v>
      </c>
      <c r="U77" s="27">
        <v>1577</v>
      </c>
      <c r="V77" s="28">
        <f>(L77/W77)*1000</f>
        <v>3805.2374041394687</v>
      </c>
      <c r="W77" s="25">
        <v>12025022</v>
      </c>
    </row>
    <row r="78" spans="1:23" x14ac:dyDescent="0.2">
      <c r="A78" s="22">
        <v>74</v>
      </c>
      <c r="B78" s="23">
        <v>2034433</v>
      </c>
      <c r="C78" s="24" t="s">
        <v>178</v>
      </c>
      <c r="D78" s="25">
        <v>431</v>
      </c>
      <c r="E78" s="24" t="s">
        <v>179</v>
      </c>
      <c r="F78" s="26">
        <v>809428.2</v>
      </c>
      <c r="G78" s="26">
        <v>437447.6</v>
      </c>
      <c r="H78" s="26">
        <v>1246875.8</v>
      </c>
      <c r="I78" s="27">
        <v>956359.1</v>
      </c>
      <c r="J78" s="27">
        <v>0</v>
      </c>
      <c r="K78" s="27">
        <v>956359.1</v>
      </c>
      <c r="L78" s="27">
        <v>290516.7</v>
      </c>
      <c r="M78" s="27">
        <v>726253.2</v>
      </c>
      <c r="N78" s="27">
        <v>646052.6</v>
      </c>
      <c r="O78" s="27">
        <v>80200.600000000006</v>
      </c>
      <c r="P78" s="24">
        <v>0</v>
      </c>
      <c r="Q78" s="24">
        <v>78772.7</v>
      </c>
      <c r="R78" s="24">
        <v>0</v>
      </c>
      <c r="S78" s="27">
        <v>0</v>
      </c>
      <c r="T78" s="27">
        <v>142.69999999999999</v>
      </c>
      <c r="U78" s="27">
        <v>1285.2</v>
      </c>
      <c r="V78" s="28">
        <f>(L78/W78)*1000</f>
        <v>1101.1928587673415</v>
      </c>
      <c r="W78" s="25">
        <v>263820</v>
      </c>
    </row>
    <row r="79" spans="1:23" x14ac:dyDescent="0.2">
      <c r="A79" s="22">
        <v>75</v>
      </c>
      <c r="B79" s="23">
        <v>2030756</v>
      </c>
      <c r="C79" s="24" t="s">
        <v>126</v>
      </c>
      <c r="D79" s="25">
        <v>154</v>
      </c>
      <c r="E79" s="24" t="s">
        <v>127</v>
      </c>
      <c r="F79" s="26">
        <v>472591.7</v>
      </c>
      <c r="G79" s="26">
        <v>734518.4</v>
      </c>
      <c r="H79" s="26">
        <v>1207110.1000000001</v>
      </c>
      <c r="I79" s="27">
        <v>101812.2</v>
      </c>
      <c r="J79" s="24">
        <v>0</v>
      </c>
      <c r="K79" s="27">
        <v>101812.2</v>
      </c>
      <c r="L79" s="27">
        <v>1105297.8999999999</v>
      </c>
      <c r="M79" s="27">
        <v>163914.6</v>
      </c>
      <c r="N79" s="27">
        <v>121833.5</v>
      </c>
      <c r="O79" s="27">
        <v>42081.1</v>
      </c>
      <c r="P79" s="24">
        <v>0</v>
      </c>
      <c r="Q79" s="24">
        <v>41311.4</v>
      </c>
      <c r="R79" s="24">
        <v>0</v>
      </c>
      <c r="S79" s="24">
        <v>0</v>
      </c>
      <c r="T79" s="24">
        <v>7.7</v>
      </c>
      <c r="U79" s="24">
        <v>762</v>
      </c>
      <c r="V79" s="28">
        <f>(L79/W79)*1000</f>
        <v>2803.2044291373527</v>
      </c>
      <c r="W79" s="25">
        <v>394298</v>
      </c>
    </row>
    <row r="80" spans="1:23" x14ac:dyDescent="0.2">
      <c r="A80" s="22">
        <v>76</v>
      </c>
      <c r="B80" s="23">
        <v>2040956</v>
      </c>
      <c r="C80" s="24" t="s">
        <v>42</v>
      </c>
      <c r="D80" s="25">
        <v>33</v>
      </c>
      <c r="E80" s="24" t="s">
        <v>43</v>
      </c>
      <c r="F80" s="26">
        <v>10972.9</v>
      </c>
      <c r="G80" s="26">
        <v>213698.9</v>
      </c>
      <c r="H80" s="26">
        <v>224671.8</v>
      </c>
      <c r="I80" s="27">
        <v>140916.70000000001</v>
      </c>
      <c r="J80" s="24">
        <v>0</v>
      </c>
      <c r="K80" s="27">
        <v>140916.70000000001</v>
      </c>
      <c r="L80" s="27">
        <v>83755.100000000006</v>
      </c>
      <c r="M80" s="27">
        <v>2540.9</v>
      </c>
      <c r="N80" s="27">
        <v>1947</v>
      </c>
      <c r="O80" s="24">
        <v>593.9</v>
      </c>
      <c r="P80" s="24">
        <v>97330.7</v>
      </c>
      <c r="Q80" s="24">
        <v>97595.3</v>
      </c>
      <c r="R80" s="24">
        <v>0</v>
      </c>
      <c r="S80" s="24">
        <v>0</v>
      </c>
      <c r="T80" s="24">
        <v>32.9</v>
      </c>
      <c r="U80" s="24">
        <v>296.39999999999998</v>
      </c>
      <c r="V80" s="28">
        <f>(L80/W80)*1000</f>
        <v>1319.8925239536056</v>
      </c>
      <c r="W80" s="25">
        <v>63456</v>
      </c>
    </row>
    <row r="81" spans="1:23" x14ac:dyDescent="0.2">
      <c r="A81" s="22">
        <v>77</v>
      </c>
      <c r="B81" s="23">
        <v>2004232</v>
      </c>
      <c r="C81" s="24" t="s">
        <v>304</v>
      </c>
      <c r="D81" s="25">
        <v>322</v>
      </c>
      <c r="E81" s="24" t="s">
        <v>305</v>
      </c>
      <c r="F81" s="26">
        <v>22307.4</v>
      </c>
      <c r="G81" s="26">
        <v>4520.8999999999996</v>
      </c>
      <c r="H81" s="26">
        <v>26828.3</v>
      </c>
      <c r="I81" s="27">
        <v>630</v>
      </c>
      <c r="J81" s="24">
        <v>0</v>
      </c>
      <c r="K81" s="27">
        <v>630</v>
      </c>
      <c r="L81" s="27">
        <v>26198.3</v>
      </c>
      <c r="M81" s="27">
        <v>26000</v>
      </c>
      <c r="N81" s="27">
        <v>25800</v>
      </c>
      <c r="O81" s="27">
        <v>200</v>
      </c>
      <c r="P81" s="24">
        <v>0</v>
      </c>
      <c r="Q81" s="24">
        <v>0</v>
      </c>
      <c r="R81" s="24">
        <v>0</v>
      </c>
      <c r="S81" s="24">
        <v>0</v>
      </c>
      <c r="T81" s="24">
        <v>20</v>
      </c>
      <c r="U81" s="27">
        <v>180</v>
      </c>
      <c r="V81" s="28">
        <f>(L81/W81)*1000</f>
        <v>97.453399744819194</v>
      </c>
      <c r="W81" s="25">
        <v>268829</v>
      </c>
    </row>
    <row r="82" spans="1:23" x14ac:dyDescent="0.2">
      <c r="A82" s="22">
        <v>78</v>
      </c>
      <c r="B82" s="23">
        <v>2067153</v>
      </c>
      <c r="C82" s="24" t="s">
        <v>208</v>
      </c>
      <c r="D82" s="25">
        <v>332</v>
      </c>
      <c r="E82" s="24" t="s">
        <v>209</v>
      </c>
      <c r="F82" s="26">
        <v>1065.0999999999999</v>
      </c>
      <c r="G82" s="26">
        <v>621821</v>
      </c>
      <c r="H82" s="26">
        <v>622886.1</v>
      </c>
      <c r="I82" s="27">
        <v>52579.8</v>
      </c>
      <c r="J82" s="27">
        <v>0</v>
      </c>
      <c r="K82" s="27">
        <v>52579.8</v>
      </c>
      <c r="L82" s="27">
        <v>570306.30000000005</v>
      </c>
      <c r="M82" s="27">
        <v>80328.600000000006</v>
      </c>
      <c r="N82" s="24">
        <v>0</v>
      </c>
      <c r="O82" s="27">
        <v>80328.600000000006</v>
      </c>
      <c r="P82" s="24">
        <v>0</v>
      </c>
      <c r="Q82" s="24">
        <v>80178.5</v>
      </c>
      <c r="R82" s="24">
        <v>0</v>
      </c>
      <c r="S82" s="24">
        <v>0</v>
      </c>
      <c r="T82" s="24">
        <v>1.5</v>
      </c>
      <c r="U82" s="27">
        <v>148.6</v>
      </c>
      <c r="V82" s="28">
        <f>(L82/W82)*1000</f>
        <v>10850.576484018266</v>
      </c>
      <c r="W82" s="25">
        <v>52560</v>
      </c>
    </row>
    <row r="83" spans="1:23" x14ac:dyDescent="0.2">
      <c r="A83" s="22">
        <v>79</v>
      </c>
      <c r="B83" s="23">
        <v>2002027</v>
      </c>
      <c r="C83" s="24" t="s">
        <v>144</v>
      </c>
      <c r="D83" s="25">
        <v>96</v>
      </c>
      <c r="E83" s="24" t="s">
        <v>145</v>
      </c>
      <c r="F83" s="26">
        <v>463257</v>
      </c>
      <c r="G83" s="26">
        <v>43290.2</v>
      </c>
      <c r="H83" s="26">
        <v>506547.20000000001</v>
      </c>
      <c r="I83" s="27">
        <v>187007.9</v>
      </c>
      <c r="J83" s="27">
        <v>170500</v>
      </c>
      <c r="K83" s="27">
        <v>357507.9</v>
      </c>
      <c r="L83" s="27">
        <v>149039.29999999999</v>
      </c>
      <c r="M83" s="27">
        <v>448754</v>
      </c>
      <c r="N83" s="27">
        <v>437134.9</v>
      </c>
      <c r="O83" s="27">
        <v>11619.1</v>
      </c>
      <c r="P83" s="24">
        <v>2300</v>
      </c>
      <c r="Q83" s="24">
        <v>13875.6</v>
      </c>
      <c r="R83" s="24">
        <v>0</v>
      </c>
      <c r="S83" s="24">
        <v>0</v>
      </c>
      <c r="T83" s="27">
        <v>4.3</v>
      </c>
      <c r="U83" s="27">
        <v>39.200000000000003</v>
      </c>
      <c r="V83" s="28">
        <f>(L83/W83)*1000</f>
        <v>1292.1175603623908</v>
      </c>
      <c r="W83" s="25">
        <v>115345</v>
      </c>
    </row>
    <row r="84" spans="1:23" x14ac:dyDescent="0.2">
      <c r="A84" s="22">
        <v>80</v>
      </c>
      <c r="B84" s="23">
        <v>2002116</v>
      </c>
      <c r="C84" s="24" t="s">
        <v>320</v>
      </c>
      <c r="D84" s="25">
        <v>325</v>
      </c>
      <c r="E84" s="24" t="s">
        <v>321</v>
      </c>
      <c r="F84" s="26">
        <v>24.5</v>
      </c>
      <c r="G84" s="26">
        <v>26987.4</v>
      </c>
      <c r="H84" s="26">
        <v>27011.9</v>
      </c>
      <c r="I84" s="27">
        <v>0</v>
      </c>
      <c r="J84" s="27">
        <v>7320.1</v>
      </c>
      <c r="K84" s="27">
        <v>7320.1</v>
      </c>
      <c r="L84" s="27">
        <v>19691.8</v>
      </c>
      <c r="M84" s="24">
        <v>0</v>
      </c>
      <c r="N84" s="24">
        <v>0</v>
      </c>
      <c r="O84" s="24">
        <v>0</v>
      </c>
      <c r="P84" s="24">
        <v>5825</v>
      </c>
      <c r="Q84" s="24">
        <v>5821.8</v>
      </c>
      <c r="R84" s="24">
        <v>0</v>
      </c>
      <c r="S84" s="24">
        <v>0</v>
      </c>
      <c r="T84" s="27">
        <v>0</v>
      </c>
      <c r="U84" s="27">
        <v>3.2</v>
      </c>
      <c r="V84" s="28">
        <f>(L84/W84)*1000</f>
        <v>316.70553420074947</v>
      </c>
      <c r="W84" s="25">
        <v>62177</v>
      </c>
    </row>
    <row r="85" spans="1:23" x14ac:dyDescent="0.2">
      <c r="A85" s="22">
        <v>81</v>
      </c>
      <c r="B85" s="23">
        <v>2002515</v>
      </c>
      <c r="C85" s="24" t="s">
        <v>36</v>
      </c>
      <c r="D85" s="25">
        <v>394</v>
      </c>
      <c r="E85" s="24" t="s">
        <v>37</v>
      </c>
      <c r="F85" s="26">
        <v>60.7</v>
      </c>
      <c r="G85" s="26">
        <v>10170.4</v>
      </c>
      <c r="H85" s="26">
        <v>10231.1</v>
      </c>
      <c r="I85" s="27">
        <v>3900</v>
      </c>
      <c r="J85" s="24">
        <v>0</v>
      </c>
      <c r="K85" s="27">
        <v>3900</v>
      </c>
      <c r="L85" s="27">
        <v>6331.1</v>
      </c>
      <c r="M85" s="27">
        <v>0</v>
      </c>
      <c r="N85" s="24">
        <v>0</v>
      </c>
      <c r="O85" s="27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7">
        <v>0</v>
      </c>
      <c r="V85" s="28">
        <f>(L85/W85)*1000</f>
        <v>79.099200399800111</v>
      </c>
      <c r="W85" s="25">
        <v>80040</v>
      </c>
    </row>
    <row r="86" spans="1:23" x14ac:dyDescent="0.2">
      <c r="A86" s="22">
        <v>82</v>
      </c>
      <c r="B86" s="23">
        <v>2011263</v>
      </c>
      <c r="C86" s="24" t="s">
        <v>58</v>
      </c>
      <c r="D86" s="25">
        <v>77</v>
      </c>
      <c r="E86" s="24" t="s">
        <v>59</v>
      </c>
      <c r="F86" s="26">
        <v>6500</v>
      </c>
      <c r="G86" s="26">
        <v>73146</v>
      </c>
      <c r="H86" s="26">
        <v>79646</v>
      </c>
      <c r="I86" s="27">
        <v>0</v>
      </c>
      <c r="J86" s="24">
        <v>0</v>
      </c>
      <c r="K86" s="27">
        <v>0</v>
      </c>
      <c r="L86" s="27">
        <v>79646</v>
      </c>
      <c r="M86" s="27">
        <v>0</v>
      </c>
      <c r="N86" s="27">
        <v>0</v>
      </c>
      <c r="O86" s="27">
        <v>0</v>
      </c>
      <c r="P86" s="24">
        <v>0</v>
      </c>
      <c r="Q86" s="24">
        <v>0</v>
      </c>
      <c r="R86" s="24">
        <v>0</v>
      </c>
      <c r="S86" s="24">
        <v>0</v>
      </c>
      <c r="T86" s="27">
        <v>0</v>
      </c>
      <c r="U86" s="27">
        <v>0</v>
      </c>
      <c r="V86" s="28">
        <f>(L86/W86)*1000</f>
        <v>969.23601139046411</v>
      </c>
      <c r="W86" s="25">
        <v>82174</v>
      </c>
    </row>
    <row r="87" spans="1:23" x14ac:dyDescent="0.2">
      <c r="A87" s="22">
        <v>83</v>
      </c>
      <c r="B87" s="23">
        <v>2050161</v>
      </c>
      <c r="C87" s="24" t="s">
        <v>80</v>
      </c>
      <c r="D87" s="25">
        <v>254</v>
      </c>
      <c r="E87" s="24" t="s">
        <v>81</v>
      </c>
      <c r="F87" s="26">
        <v>0</v>
      </c>
      <c r="G87" s="26">
        <v>18208028</v>
      </c>
      <c r="H87" s="26">
        <v>18208028</v>
      </c>
      <c r="I87" s="27">
        <v>1289386.1000000001</v>
      </c>
      <c r="J87" s="27">
        <v>0</v>
      </c>
      <c r="K87" s="27">
        <v>1289386.1000000001</v>
      </c>
      <c r="L87" s="27">
        <v>16918641.899999999</v>
      </c>
      <c r="M87" s="27">
        <v>0</v>
      </c>
      <c r="N87" s="27">
        <v>0</v>
      </c>
      <c r="O87" s="27">
        <v>0</v>
      </c>
      <c r="P87" s="24">
        <v>0</v>
      </c>
      <c r="Q87" s="24">
        <v>0</v>
      </c>
      <c r="R87" s="24">
        <v>0</v>
      </c>
      <c r="S87" s="24">
        <v>0</v>
      </c>
      <c r="T87" s="27">
        <v>0</v>
      </c>
      <c r="U87" s="27">
        <v>0</v>
      </c>
      <c r="V87" s="28">
        <f>(L87/W87)*1000</f>
        <v>306908.57127308345</v>
      </c>
      <c r="W87" s="25">
        <v>55126</v>
      </c>
    </row>
    <row r="88" spans="1:23" x14ac:dyDescent="0.2">
      <c r="A88" s="22">
        <v>84</v>
      </c>
      <c r="B88" s="23">
        <v>2011123</v>
      </c>
      <c r="C88" s="24" t="s">
        <v>104</v>
      </c>
      <c r="D88" s="25">
        <v>320</v>
      </c>
      <c r="E88" s="24" t="s">
        <v>105</v>
      </c>
      <c r="F88" s="26">
        <v>20012.2</v>
      </c>
      <c r="G88" s="26">
        <v>6416.7</v>
      </c>
      <c r="H88" s="26">
        <v>26428.9</v>
      </c>
      <c r="I88" s="27">
        <v>26859.200000000001</v>
      </c>
      <c r="J88" s="24">
        <v>0</v>
      </c>
      <c r="K88" s="27">
        <v>26859.200000000001</v>
      </c>
      <c r="L88" s="27">
        <v>-430.3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8">
        <f>(L88/W88)*1000</f>
        <v>-6.705939189926287</v>
      </c>
      <c r="W88" s="25">
        <v>64167</v>
      </c>
    </row>
    <row r="89" spans="1:23" x14ac:dyDescent="0.2">
      <c r="A89" s="22">
        <v>85</v>
      </c>
      <c r="B89" s="23">
        <v>2051982</v>
      </c>
      <c r="C89" s="24" t="s">
        <v>124</v>
      </c>
      <c r="D89" s="25">
        <v>469</v>
      </c>
      <c r="E89" s="24" t="s">
        <v>125</v>
      </c>
      <c r="F89" s="26">
        <v>59162.8</v>
      </c>
      <c r="G89" s="26">
        <v>130485</v>
      </c>
      <c r="H89" s="26">
        <v>189647.8</v>
      </c>
      <c r="I89" s="27">
        <v>12128.5</v>
      </c>
      <c r="J89" s="24">
        <v>0</v>
      </c>
      <c r="K89" s="27">
        <v>12128.5</v>
      </c>
      <c r="L89" s="27">
        <v>177519.3</v>
      </c>
      <c r="M89" s="27">
        <v>0</v>
      </c>
      <c r="N89" s="27">
        <v>0</v>
      </c>
      <c r="O89" s="27">
        <v>0</v>
      </c>
      <c r="P89" s="24">
        <v>0</v>
      </c>
      <c r="Q89" s="24">
        <v>0</v>
      </c>
      <c r="R89" s="24">
        <v>0</v>
      </c>
      <c r="S89" s="24">
        <v>0</v>
      </c>
      <c r="T89" s="27">
        <v>0</v>
      </c>
      <c r="U89" s="27">
        <v>0</v>
      </c>
      <c r="V89" s="28">
        <f>(L89/W89)*1000</f>
        <v>206.07967625210264</v>
      </c>
      <c r="W89" s="25">
        <v>861411</v>
      </c>
    </row>
    <row r="90" spans="1:23" x14ac:dyDescent="0.2">
      <c r="A90" s="22">
        <v>86</v>
      </c>
      <c r="B90" s="23">
        <v>2091291</v>
      </c>
      <c r="C90" s="24" t="s">
        <v>150</v>
      </c>
      <c r="D90" s="25">
        <v>32</v>
      </c>
      <c r="E90" s="24" t="s">
        <v>151</v>
      </c>
      <c r="F90" s="26">
        <v>950384.6</v>
      </c>
      <c r="G90" s="26">
        <v>36879.4</v>
      </c>
      <c r="H90" s="26">
        <v>987264</v>
      </c>
      <c r="I90" s="27">
        <v>1217749.8</v>
      </c>
      <c r="J90" s="24">
        <v>0</v>
      </c>
      <c r="K90" s="27">
        <v>1217749.8</v>
      </c>
      <c r="L90" s="27">
        <v>-230485.8</v>
      </c>
      <c r="M90" s="27">
        <v>0</v>
      </c>
      <c r="N90" s="27">
        <v>0</v>
      </c>
      <c r="O90" s="27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7">
        <v>0</v>
      </c>
      <c r="V90" s="28">
        <f>(L90/W90)*1000</f>
        <v>-352.97852594437143</v>
      </c>
      <c r="W90" s="25">
        <v>652974</v>
      </c>
    </row>
    <row r="91" spans="1:23" x14ac:dyDescent="0.2">
      <c r="A91" s="22">
        <v>87</v>
      </c>
      <c r="B91" s="23">
        <v>2011786</v>
      </c>
      <c r="C91" s="24" t="s">
        <v>158</v>
      </c>
      <c r="D91" s="25">
        <v>133</v>
      </c>
      <c r="E91" s="24" t="s">
        <v>159</v>
      </c>
      <c r="F91" s="26">
        <v>0</v>
      </c>
      <c r="G91" s="26">
        <v>387575.6</v>
      </c>
      <c r="H91" s="26">
        <v>387575.6</v>
      </c>
      <c r="I91" s="27">
        <v>42752</v>
      </c>
      <c r="J91" s="27">
        <v>0</v>
      </c>
      <c r="K91" s="27">
        <v>42752</v>
      </c>
      <c r="L91" s="27">
        <v>344823.6</v>
      </c>
      <c r="M91" s="27">
        <v>0</v>
      </c>
      <c r="N91" s="27">
        <v>0</v>
      </c>
      <c r="O91" s="27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7">
        <v>0</v>
      </c>
      <c r="V91" s="28">
        <f>(L91/W91)*1000</f>
        <v>167.70189235325873</v>
      </c>
      <c r="W91" s="25">
        <v>2056170</v>
      </c>
    </row>
    <row r="92" spans="1:23" x14ac:dyDescent="0.2">
      <c r="A92" s="22">
        <v>88</v>
      </c>
      <c r="B92" s="23">
        <v>2071304</v>
      </c>
      <c r="C92" s="24" t="s">
        <v>168</v>
      </c>
      <c r="D92" s="25">
        <v>65</v>
      </c>
      <c r="E92" s="24" t="s">
        <v>169</v>
      </c>
      <c r="F92" s="26">
        <v>135102.29999999999</v>
      </c>
      <c r="G92" s="26">
        <v>10100</v>
      </c>
      <c r="H92" s="26">
        <v>145202.29999999999</v>
      </c>
      <c r="I92" s="27">
        <v>5662.2</v>
      </c>
      <c r="J92" s="27">
        <v>100000</v>
      </c>
      <c r="K92" s="27">
        <v>105662.2</v>
      </c>
      <c r="L92" s="27">
        <v>39540.1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7">
        <v>0</v>
      </c>
      <c r="V92" s="28">
        <f>(L92/W92)*1000</f>
        <v>763.29292305316403</v>
      </c>
      <c r="W92" s="25">
        <v>51802</v>
      </c>
    </row>
    <row r="93" spans="1:23" x14ac:dyDescent="0.2">
      <c r="A93" s="22">
        <v>89</v>
      </c>
      <c r="B93" s="23">
        <v>2034611</v>
      </c>
      <c r="C93" s="24" t="s">
        <v>172</v>
      </c>
      <c r="D93" s="25">
        <v>78</v>
      </c>
      <c r="E93" s="24" t="s">
        <v>173</v>
      </c>
      <c r="F93" s="26">
        <v>0</v>
      </c>
      <c r="G93" s="26">
        <v>155097.60000000001</v>
      </c>
      <c r="H93" s="26">
        <v>155097.60000000001</v>
      </c>
      <c r="I93" s="27">
        <v>0</v>
      </c>
      <c r="J93" s="24">
        <v>0</v>
      </c>
      <c r="K93" s="27">
        <v>0</v>
      </c>
      <c r="L93" s="27">
        <v>155097.60000000001</v>
      </c>
      <c r="M93" s="27">
        <v>0</v>
      </c>
      <c r="N93" s="27">
        <v>0</v>
      </c>
      <c r="O93" s="27">
        <v>0</v>
      </c>
      <c r="P93" s="24">
        <v>0</v>
      </c>
      <c r="Q93" s="24">
        <v>0</v>
      </c>
      <c r="R93" s="24">
        <v>0</v>
      </c>
      <c r="S93" s="24">
        <v>0</v>
      </c>
      <c r="T93" s="27">
        <v>0</v>
      </c>
      <c r="U93" s="27">
        <v>0</v>
      </c>
      <c r="V93" s="28">
        <f>(L93/W93)*1000</f>
        <v>2985.172068673493</v>
      </c>
      <c r="W93" s="25">
        <v>51956</v>
      </c>
    </row>
    <row r="94" spans="1:23" x14ac:dyDescent="0.2">
      <c r="A94" s="22">
        <v>90</v>
      </c>
      <c r="B94" s="23">
        <v>2033046</v>
      </c>
      <c r="C94" s="24" t="s">
        <v>216</v>
      </c>
      <c r="D94" s="25">
        <v>120</v>
      </c>
      <c r="E94" s="24" t="s">
        <v>217</v>
      </c>
      <c r="F94" s="26">
        <v>0</v>
      </c>
      <c r="G94" s="26">
        <v>20000</v>
      </c>
      <c r="H94" s="26">
        <v>20000</v>
      </c>
      <c r="I94" s="27">
        <v>28587.5</v>
      </c>
      <c r="J94" s="24">
        <v>0</v>
      </c>
      <c r="K94" s="27">
        <v>28587.5</v>
      </c>
      <c r="L94" s="27">
        <v>-8587.5</v>
      </c>
      <c r="M94" s="27">
        <v>0</v>
      </c>
      <c r="N94" s="24">
        <v>0</v>
      </c>
      <c r="O94" s="27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8">
        <f>(L94/W94)*1000</f>
        <v>-171.75</v>
      </c>
      <c r="W94" s="25">
        <v>50000</v>
      </c>
    </row>
    <row r="95" spans="1:23" x14ac:dyDescent="0.2">
      <c r="A95" s="22">
        <v>91</v>
      </c>
      <c r="B95" s="23">
        <v>2030136</v>
      </c>
      <c r="C95" s="24" t="s">
        <v>270</v>
      </c>
      <c r="D95" s="25">
        <v>148</v>
      </c>
      <c r="E95" s="24" t="s">
        <v>271</v>
      </c>
      <c r="F95" s="26">
        <v>31442.5</v>
      </c>
      <c r="G95" s="26">
        <v>0</v>
      </c>
      <c r="H95" s="26">
        <v>31442.5</v>
      </c>
      <c r="I95" s="27">
        <v>2232.6999999999998</v>
      </c>
      <c r="J95" s="24">
        <v>0</v>
      </c>
      <c r="K95" s="27">
        <v>2232.6999999999998</v>
      </c>
      <c r="L95" s="27">
        <v>29209.8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8">
        <f>(L95/W95)*1000</f>
        <v>78.09731082461272</v>
      </c>
      <c r="W95" s="25">
        <v>374018</v>
      </c>
    </row>
    <row r="96" spans="1:23" x14ac:dyDescent="0.2">
      <c r="A96" s="22">
        <v>92</v>
      </c>
      <c r="B96" s="23">
        <v>2006251</v>
      </c>
      <c r="C96" s="24" t="s">
        <v>278</v>
      </c>
      <c r="D96" s="25">
        <v>420</v>
      </c>
      <c r="E96" s="24" t="s">
        <v>279</v>
      </c>
      <c r="F96" s="26">
        <v>678005</v>
      </c>
      <c r="G96" s="26">
        <v>30524.799999999999</v>
      </c>
      <c r="H96" s="26">
        <v>708529.8</v>
      </c>
      <c r="I96" s="27">
        <v>678005</v>
      </c>
      <c r="J96" s="24">
        <v>0</v>
      </c>
      <c r="K96" s="27">
        <v>678005</v>
      </c>
      <c r="L96" s="27">
        <v>30524.799999999999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8">
        <f>(L96/W96)*1000</f>
        <v>99.999999999999986</v>
      </c>
      <c r="W96" s="25">
        <v>305248</v>
      </c>
    </row>
    <row r="97" spans="1:23" x14ac:dyDescent="0.2">
      <c r="A97" s="22">
        <v>93</v>
      </c>
      <c r="B97" s="23">
        <v>2003937</v>
      </c>
      <c r="C97" s="24" t="s">
        <v>26</v>
      </c>
      <c r="D97" s="25">
        <v>200</v>
      </c>
      <c r="E97" s="24" t="s">
        <v>27</v>
      </c>
      <c r="F97" s="26">
        <v>61287.4</v>
      </c>
      <c r="G97" s="26">
        <v>24189.3</v>
      </c>
      <c r="H97" s="26">
        <v>85476.7</v>
      </c>
      <c r="I97" s="27">
        <v>1502.6</v>
      </c>
      <c r="J97" s="24">
        <v>0</v>
      </c>
      <c r="K97" s="27">
        <v>1502.6</v>
      </c>
      <c r="L97" s="27">
        <v>83974.1</v>
      </c>
      <c r="M97" s="27">
        <v>0</v>
      </c>
      <c r="N97" s="24">
        <v>0</v>
      </c>
      <c r="O97" s="27">
        <v>0</v>
      </c>
      <c r="P97" s="24">
        <v>0</v>
      </c>
      <c r="Q97" s="24">
        <v>148</v>
      </c>
      <c r="R97" s="24">
        <v>0</v>
      </c>
      <c r="S97" s="24">
        <v>0</v>
      </c>
      <c r="T97" s="24">
        <v>0</v>
      </c>
      <c r="U97" s="24">
        <v>-148</v>
      </c>
      <c r="V97" s="28">
        <f>(L97/W97)*1000</f>
        <v>1132.8409351518339</v>
      </c>
      <c r="W97" s="25">
        <v>74127</v>
      </c>
    </row>
    <row r="98" spans="1:23" x14ac:dyDescent="0.2">
      <c r="A98" s="22">
        <v>94</v>
      </c>
      <c r="B98" s="23">
        <v>2076632</v>
      </c>
      <c r="C98" s="24" t="s">
        <v>240</v>
      </c>
      <c r="D98" s="25">
        <v>23</v>
      </c>
      <c r="E98" s="24" t="s">
        <v>241</v>
      </c>
      <c r="F98" s="26">
        <v>12014262.800000001</v>
      </c>
      <c r="G98" s="26">
        <v>2060540.8</v>
      </c>
      <c r="H98" s="26">
        <v>14074803.6</v>
      </c>
      <c r="I98" s="27">
        <v>13826448.800000001</v>
      </c>
      <c r="J98" s="27">
        <v>0</v>
      </c>
      <c r="K98" s="27">
        <v>13826448.800000001</v>
      </c>
      <c r="L98" s="27">
        <v>248354.8</v>
      </c>
      <c r="M98" s="27">
        <v>0</v>
      </c>
      <c r="N98" s="27">
        <v>0</v>
      </c>
      <c r="O98" s="27">
        <v>0</v>
      </c>
      <c r="P98" s="24">
        <v>55854.5</v>
      </c>
      <c r="Q98" s="24">
        <v>56129.7</v>
      </c>
      <c r="R98" s="24">
        <v>0</v>
      </c>
      <c r="S98" s="24">
        <v>0</v>
      </c>
      <c r="T98" s="27">
        <v>0</v>
      </c>
      <c r="U98" s="27">
        <v>-275.2</v>
      </c>
      <c r="V98" s="28">
        <f>(L98/W98)*1000</f>
        <v>707.81156929636313</v>
      </c>
      <c r="W98" s="25">
        <v>350877</v>
      </c>
    </row>
    <row r="99" spans="1:23" x14ac:dyDescent="0.2">
      <c r="A99" s="22">
        <v>95</v>
      </c>
      <c r="B99" s="23">
        <v>2006316</v>
      </c>
      <c r="C99" s="24" t="s">
        <v>250</v>
      </c>
      <c r="D99" s="25">
        <v>196</v>
      </c>
      <c r="E99" s="24" t="s">
        <v>251</v>
      </c>
      <c r="F99" s="26">
        <v>268.89999999999998</v>
      </c>
      <c r="G99" s="26">
        <v>5431.1</v>
      </c>
      <c r="H99" s="26">
        <v>5700</v>
      </c>
      <c r="I99" s="27">
        <v>2756.9</v>
      </c>
      <c r="J99" s="24">
        <v>0</v>
      </c>
      <c r="K99" s="27">
        <v>2756.9</v>
      </c>
      <c r="L99" s="27">
        <v>2943.1</v>
      </c>
      <c r="M99" s="27">
        <v>0</v>
      </c>
      <c r="N99" s="27">
        <v>0</v>
      </c>
      <c r="O99" s="27">
        <v>0</v>
      </c>
      <c r="P99" s="24">
        <v>0</v>
      </c>
      <c r="Q99" s="24">
        <v>495.5</v>
      </c>
      <c r="R99" s="24">
        <v>0</v>
      </c>
      <c r="S99" s="24">
        <v>0</v>
      </c>
      <c r="T99" s="24">
        <v>0</v>
      </c>
      <c r="U99" s="27">
        <v>-495.5</v>
      </c>
      <c r="V99" s="28">
        <f>(L99/W99)*1000</f>
        <v>51.633333333333333</v>
      </c>
      <c r="W99" s="25">
        <v>57000</v>
      </c>
    </row>
    <row r="100" spans="1:23" x14ac:dyDescent="0.2">
      <c r="A100" s="22">
        <v>96</v>
      </c>
      <c r="B100" s="23">
        <v>2075776</v>
      </c>
      <c r="C100" s="24" t="s">
        <v>70</v>
      </c>
      <c r="D100" s="25">
        <v>435</v>
      </c>
      <c r="E100" s="24" t="s">
        <v>71</v>
      </c>
      <c r="F100" s="26">
        <v>60</v>
      </c>
      <c r="G100" s="26">
        <v>76572.7</v>
      </c>
      <c r="H100" s="26">
        <v>76632.7</v>
      </c>
      <c r="I100" s="27">
        <v>258373.4</v>
      </c>
      <c r="J100" s="27">
        <v>0</v>
      </c>
      <c r="K100" s="27">
        <v>258373.4</v>
      </c>
      <c r="L100" s="27">
        <v>-181740.7</v>
      </c>
      <c r="M100" s="27">
        <v>0</v>
      </c>
      <c r="N100" s="24">
        <v>0</v>
      </c>
      <c r="O100" s="27">
        <v>0</v>
      </c>
      <c r="P100" s="24">
        <v>6000</v>
      </c>
      <c r="Q100" s="24">
        <v>6509.2</v>
      </c>
      <c r="R100" s="24">
        <v>0</v>
      </c>
      <c r="S100" s="24">
        <v>0</v>
      </c>
      <c r="T100" s="24">
        <v>0</v>
      </c>
      <c r="U100" s="27">
        <v>-509.2</v>
      </c>
      <c r="V100" s="28">
        <f>(L100/W100)*1000</f>
        <v>-142.81783998082568</v>
      </c>
      <c r="W100" s="25">
        <v>1272535</v>
      </c>
    </row>
    <row r="101" spans="1:23" x14ac:dyDescent="0.2">
      <c r="A101" s="22">
        <v>97</v>
      </c>
      <c r="B101" s="23">
        <v>2042134</v>
      </c>
      <c r="C101" s="24" t="s">
        <v>214</v>
      </c>
      <c r="D101" s="25">
        <v>290</v>
      </c>
      <c r="E101" s="24" t="s">
        <v>215</v>
      </c>
      <c r="F101" s="26">
        <v>2431799.7999999998</v>
      </c>
      <c r="G101" s="26">
        <v>11609.8</v>
      </c>
      <c r="H101" s="26">
        <v>2443409.6</v>
      </c>
      <c r="I101" s="27">
        <v>73937.899999999994</v>
      </c>
      <c r="J101" s="27">
        <v>0</v>
      </c>
      <c r="K101" s="27">
        <v>73937.899999999994</v>
      </c>
      <c r="L101" s="27">
        <v>2369471.7000000002</v>
      </c>
      <c r="M101" s="27">
        <v>0</v>
      </c>
      <c r="N101" s="27">
        <v>0</v>
      </c>
      <c r="O101" s="27">
        <v>0</v>
      </c>
      <c r="P101" s="24">
        <v>0</v>
      </c>
      <c r="Q101" s="24">
        <v>550</v>
      </c>
      <c r="R101" s="24">
        <v>0</v>
      </c>
      <c r="S101" s="24">
        <v>0</v>
      </c>
      <c r="T101" s="24">
        <v>0</v>
      </c>
      <c r="U101" s="27">
        <v>-550</v>
      </c>
      <c r="V101" s="28">
        <f>(L101/W101)*1000</f>
        <v>17317.408241123765</v>
      </c>
      <c r="W101" s="25">
        <v>136826</v>
      </c>
    </row>
    <row r="102" spans="1:23" x14ac:dyDescent="0.2">
      <c r="A102" s="22">
        <v>98</v>
      </c>
      <c r="B102" s="23">
        <v>2050153</v>
      </c>
      <c r="C102" s="24" t="s">
        <v>194</v>
      </c>
      <c r="D102" s="25">
        <v>136</v>
      </c>
      <c r="E102" s="24" t="s">
        <v>195</v>
      </c>
      <c r="F102" s="26">
        <v>22484.400000000001</v>
      </c>
      <c r="G102" s="26">
        <v>32349</v>
      </c>
      <c r="H102" s="26">
        <v>54833.4</v>
      </c>
      <c r="I102" s="27">
        <v>14749.9</v>
      </c>
      <c r="J102" s="24">
        <v>0</v>
      </c>
      <c r="K102" s="27">
        <v>14749.9</v>
      </c>
      <c r="L102" s="27">
        <v>40083.5</v>
      </c>
      <c r="M102" s="27">
        <v>0</v>
      </c>
      <c r="N102" s="27">
        <v>0</v>
      </c>
      <c r="O102" s="27">
        <v>0</v>
      </c>
      <c r="P102" s="24">
        <v>0</v>
      </c>
      <c r="Q102" s="24">
        <v>1060.5</v>
      </c>
      <c r="R102" s="24">
        <v>0</v>
      </c>
      <c r="S102" s="24">
        <v>0</v>
      </c>
      <c r="T102" s="27">
        <v>0</v>
      </c>
      <c r="U102" s="27">
        <v>-1060.5</v>
      </c>
      <c r="V102" s="28">
        <f>(L102/W102)*1000</f>
        <v>483.68548708233277</v>
      </c>
      <c r="W102" s="25">
        <v>82871</v>
      </c>
    </row>
    <row r="103" spans="1:23" x14ac:dyDescent="0.2">
      <c r="A103" s="22">
        <v>99</v>
      </c>
      <c r="B103" s="23">
        <v>2032112</v>
      </c>
      <c r="C103" s="24" t="s">
        <v>64</v>
      </c>
      <c r="D103" s="25">
        <v>207</v>
      </c>
      <c r="E103" s="24" t="s">
        <v>65</v>
      </c>
      <c r="F103" s="26">
        <v>56379.9</v>
      </c>
      <c r="G103" s="26">
        <v>739527.6</v>
      </c>
      <c r="H103" s="26">
        <v>795907.5</v>
      </c>
      <c r="I103" s="27">
        <v>39399.4</v>
      </c>
      <c r="J103" s="27">
        <v>0</v>
      </c>
      <c r="K103" s="27">
        <v>39399.4</v>
      </c>
      <c r="L103" s="27">
        <v>756508.1</v>
      </c>
      <c r="M103" s="27">
        <v>0</v>
      </c>
      <c r="N103" s="27">
        <v>0</v>
      </c>
      <c r="O103" s="27">
        <v>0</v>
      </c>
      <c r="P103" s="24">
        <v>0</v>
      </c>
      <c r="Q103" s="24">
        <v>1750</v>
      </c>
      <c r="R103" s="24">
        <v>0</v>
      </c>
      <c r="S103" s="24">
        <v>0</v>
      </c>
      <c r="T103" s="27">
        <v>0</v>
      </c>
      <c r="U103" s="27">
        <v>-1750</v>
      </c>
      <c r="V103" s="28">
        <f>(L103/W103)*1000</f>
        <v>3821.346271385924</v>
      </c>
      <c r="W103" s="25">
        <v>197969</v>
      </c>
    </row>
    <row r="104" spans="1:23" x14ac:dyDescent="0.2">
      <c r="A104" s="22">
        <v>100</v>
      </c>
      <c r="B104" s="23">
        <v>2052601</v>
      </c>
      <c r="C104" s="24" t="s">
        <v>140</v>
      </c>
      <c r="D104" s="25">
        <v>152</v>
      </c>
      <c r="E104" s="24" t="s">
        <v>141</v>
      </c>
      <c r="F104" s="26">
        <v>121.8</v>
      </c>
      <c r="G104" s="26">
        <v>6670</v>
      </c>
      <c r="H104" s="26">
        <v>6791.8</v>
      </c>
      <c r="I104" s="27">
        <v>8600</v>
      </c>
      <c r="J104" s="27">
        <v>0</v>
      </c>
      <c r="K104" s="27">
        <v>8600</v>
      </c>
      <c r="L104" s="27">
        <v>-1808.2</v>
      </c>
      <c r="M104" s="27">
        <v>0</v>
      </c>
      <c r="N104" s="27">
        <v>0</v>
      </c>
      <c r="O104" s="27">
        <v>0</v>
      </c>
      <c r="P104" s="24">
        <v>0</v>
      </c>
      <c r="Q104" s="24">
        <v>1770</v>
      </c>
      <c r="R104" s="24">
        <v>0</v>
      </c>
      <c r="S104" s="24">
        <v>0</v>
      </c>
      <c r="T104" s="27">
        <v>0</v>
      </c>
      <c r="U104" s="27">
        <v>-1770</v>
      </c>
      <c r="V104" s="28">
        <f>(L104/W104)*1000</f>
        <v>-25.05924581121721</v>
      </c>
      <c r="W104" s="25">
        <v>72157</v>
      </c>
    </row>
    <row r="105" spans="1:23" x14ac:dyDescent="0.2">
      <c r="A105" s="22">
        <v>101</v>
      </c>
      <c r="B105" s="23">
        <v>2012294</v>
      </c>
      <c r="C105" s="24" t="s">
        <v>198</v>
      </c>
      <c r="D105" s="25">
        <v>80</v>
      </c>
      <c r="E105" s="24" t="s">
        <v>199</v>
      </c>
      <c r="F105" s="26">
        <v>23.9</v>
      </c>
      <c r="G105" s="26">
        <v>46374.6</v>
      </c>
      <c r="H105" s="26">
        <v>46398.5</v>
      </c>
      <c r="I105" s="27">
        <v>7787.2</v>
      </c>
      <c r="J105" s="27">
        <v>0</v>
      </c>
      <c r="K105" s="27">
        <v>7787.2</v>
      </c>
      <c r="L105" s="27">
        <v>38611.300000000003</v>
      </c>
      <c r="M105" s="27">
        <v>1500</v>
      </c>
      <c r="N105" s="24">
        <v>0</v>
      </c>
      <c r="O105" s="27">
        <v>1500</v>
      </c>
      <c r="P105" s="24">
        <v>200</v>
      </c>
      <c r="Q105" s="24">
        <v>3540.4</v>
      </c>
      <c r="R105" s="24">
        <v>0</v>
      </c>
      <c r="S105" s="24">
        <v>0</v>
      </c>
      <c r="T105" s="24">
        <v>0</v>
      </c>
      <c r="U105" s="27">
        <v>-1840.4</v>
      </c>
      <c r="V105" s="28">
        <f>(L105/W105)*1000</f>
        <v>540.99424135853508</v>
      </c>
      <c r="W105" s="25">
        <v>71371</v>
      </c>
    </row>
    <row r="106" spans="1:23" x14ac:dyDescent="0.2">
      <c r="A106" s="22">
        <v>102</v>
      </c>
      <c r="B106" s="23">
        <v>2041308</v>
      </c>
      <c r="C106" s="24" t="s">
        <v>40</v>
      </c>
      <c r="D106" s="25">
        <v>231</v>
      </c>
      <c r="E106" s="24" t="s">
        <v>41</v>
      </c>
      <c r="F106" s="26">
        <v>484.8</v>
      </c>
      <c r="G106" s="26">
        <v>21973.3</v>
      </c>
      <c r="H106" s="26">
        <v>22458.1</v>
      </c>
      <c r="I106" s="27">
        <v>92808.1</v>
      </c>
      <c r="J106" s="24">
        <v>0</v>
      </c>
      <c r="K106" s="27">
        <v>92808.1</v>
      </c>
      <c r="L106" s="27">
        <v>-70350</v>
      </c>
      <c r="M106" s="27">
        <v>0</v>
      </c>
      <c r="N106" s="27">
        <v>0</v>
      </c>
      <c r="O106" s="27">
        <v>0</v>
      </c>
      <c r="P106" s="24">
        <v>0</v>
      </c>
      <c r="Q106" s="24">
        <v>2231.6</v>
      </c>
      <c r="R106" s="24">
        <v>0</v>
      </c>
      <c r="S106" s="24">
        <v>0</v>
      </c>
      <c r="T106" s="24">
        <v>0</v>
      </c>
      <c r="U106" s="27">
        <v>-2231.6</v>
      </c>
      <c r="V106" s="28">
        <f>(L106/W106)*1000</f>
        <v>-1247.7607704723221</v>
      </c>
      <c r="W106" s="25">
        <v>56381</v>
      </c>
    </row>
    <row r="107" spans="1:23" x14ac:dyDescent="0.2">
      <c r="A107" s="22">
        <v>103</v>
      </c>
      <c r="B107" s="23">
        <v>2012421</v>
      </c>
      <c r="C107" s="24" t="s">
        <v>98</v>
      </c>
      <c r="D107" s="25">
        <v>300</v>
      </c>
      <c r="E107" s="24" t="s">
        <v>99</v>
      </c>
      <c r="F107" s="26">
        <v>16934.3</v>
      </c>
      <c r="G107" s="26">
        <v>10140.5</v>
      </c>
      <c r="H107" s="26">
        <v>27074.799999999999</v>
      </c>
      <c r="I107" s="27">
        <v>50022.9</v>
      </c>
      <c r="J107" s="24">
        <v>0</v>
      </c>
      <c r="K107" s="27">
        <v>50022.9</v>
      </c>
      <c r="L107" s="27">
        <v>-22948.1</v>
      </c>
      <c r="M107" s="27">
        <v>0</v>
      </c>
      <c r="N107" s="27">
        <v>0</v>
      </c>
      <c r="O107" s="27">
        <v>0</v>
      </c>
      <c r="P107" s="24">
        <v>0</v>
      </c>
      <c r="Q107" s="24">
        <v>2629.5</v>
      </c>
      <c r="R107" s="24">
        <v>0</v>
      </c>
      <c r="S107" s="24">
        <v>0</v>
      </c>
      <c r="T107" s="24">
        <v>0</v>
      </c>
      <c r="U107" s="27">
        <v>-2629.5</v>
      </c>
      <c r="V107" s="28">
        <f>(L107/W107)*1000</f>
        <v>-325.87475149105364</v>
      </c>
      <c r="W107" s="25">
        <v>70420</v>
      </c>
    </row>
    <row r="108" spans="1:23" x14ac:dyDescent="0.2">
      <c r="A108" s="22">
        <v>104</v>
      </c>
      <c r="B108" s="23">
        <v>2001799</v>
      </c>
      <c r="C108" s="24" t="s">
        <v>326</v>
      </c>
      <c r="D108" s="25">
        <v>448</v>
      </c>
      <c r="E108" s="24" t="s">
        <v>327</v>
      </c>
      <c r="F108" s="26">
        <v>95.5</v>
      </c>
      <c r="G108" s="26">
        <v>112648.5</v>
      </c>
      <c r="H108" s="26">
        <v>112744</v>
      </c>
      <c r="I108" s="27">
        <v>0</v>
      </c>
      <c r="J108" s="24">
        <v>0</v>
      </c>
      <c r="K108" s="27">
        <v>0</v>
      </c>
      <c r="L108" s="27">
        <v>112744</v>
      </c>
      <c r="M108" s="27">
        <v>14200</v>
      </c>
      <c r="N108" s="27">
        <v>0</v>
      </c>
      <c r="O108" s="27">
        <v>14200</v>
      </c>
      <c r="P108" s="24">
        <v>0</v>
      </c>
      <c r="Q108" s="24">
        <v>17099.900000000001</v>
      </c>
      <c r="R108" s="24">
        <v>0</v>
      </c>
      <c r="S108" s="24">
        <v>0</v>
      </c>
      <c r="T108" s="24">
        <v>0</v>
      </c>
      <c r="U108" s="27">
        <v>-2899.9</v>
      </c>
      <c r="V108" s="28">
        <f>(L108/W108)*1000</f>
        <v>158.01563842416036</v>
      </c>
      <c r="W108" s="25">
        <v>713499</v>
      </c>
    </row>
    <row r="109" spans="1:23" x14ac:dyDescent="0.2">
      <c r="A109" s="22">
        <v>105</v>
      </c>
      <c r="B109" s="23">
        <v>2016273</v>
      </c>
      <c r="C109" s="24" t="s">
        <v>192</v>
      </c>
      <c r="D109" s="25">
        <v>61</v>
      </c>
      <c r="E109" s="24" t="s">
        <v>193</v>
      </c>
      <c r="F109" s="26">
        <v>40554.5</v>
      </c>
      <c r="G109" s="26">
        <v>250259.1</v>
      </c>
      <c r="H109" s="26">
        <v>290813.59999999998</v>
      </c>
      <c r="I109" s="27">
        <v>330892.5</v>
      </c>
      <c r="J109" s="24">
        <v>0</v>
      </c>
      <c r="K109" s="27">
        <v>330892.5</v>
      </c>
      <c r="L109" s="27">
        <v>-40078.9</v>
      </c>
      <c r="M109" s="27">
        <v>778.9</v>
      </c>
      <c r="N109" s="24">
        <v>0</v>
      </c>
      <c r="O109" s="27">
        <v>778.9</v>
      </c>
      <c r="P109" s="24">
        <v>0</v>
      </c>
      <c r="Q109" s="24">
        <v>6027.5</v>
      </c>
      <c r="R109" s="24">
        <v>0</v>
      </c>
      <c r="S109" s="24">
        <v>0</v>
      </c>
      <c r="T109" s="27">
        <v>0</v>
      </c>
      <c r="U109" s="27">
        <v>-5248.6</v>
      </c>
      <c r="V109" s="28">
        <f>(L109/W109)*1000</f>
        <v>-540.37266243309205</v>
      </c>
      <c r="W109" s="25">
        <v>74169</v>
      </c>
    </row>
    <row r="110" spans="1:23" x14ac:dyDescent="0.2">
      <c r="A110" s="22">
        <v>106</v>
      </c>
      <c r="B110" s="23">
        <v>2082756</v>
      </c>
      <c r="C110" s="24" t="s">
        <v>238</v>
      </c>
      <c r="D110" s="25">
        <v>471</v>
      </c>
      <c r="E110" s="24" t="s">
        <v>239</v>
      </c>
      <c r="F110" s="26">
        <v>98356.800000000003</v>
      </c>
      <c r="G110" s="26">
        <v>19785</v>
      </c>
      <c r="H110" s="26">
        <v>118141.8</v>
      </c>
      <c r="I110" s="27">
        <v>138824.29999999999</v>
      </c>
      <c r="J110" s="27">
        <v>0</v>
      </c>
      <c r="K110" s="27">
        <v>138824.29999999999</v>
      </c>
      <c r="L110" s="27">
        <v>-20682.5</v>
      </c>
      <c r="M110" s="27">
        <v>0</v>
      </c>
      <c r="N110" s="27">
        <v>0</v>
      </c>
      <c r="O110" s="27">
        <v>0</v>
      </c>
      <c r="P110" s="24">
        <v>0</v>
      </c>
      <c r="Q110" s="24">
        <v>9423.5</v>
      </c>
      <c r="R110" s="24">
        <v>0</v>
      </c>
      <c r="S110" s="27">
        <v>0</v>
      </c>
      <c r="T110" s="27">
        <v>0</v>
      </c>
      <c r="U110" s="27">
        <v>-9423.5</v>
      </c>
      <c r="V110" s="28">
        <f>(L110/W110)*1000</f>
        <v>-168.46953986006011</v>
      </c>
      <c r="W110" s="25">
        <v>122767</v>
      </c>
    </row>
    <row r="111" spans="1:23" x14ac:dyDescent="0.2">
      <c r="A111" s="22">
        <v>107</v>
      </c>
      <c r="B111" s="23">
        <v>2049929</v>
      </c>
      <c r="C111" s="24" t="s">
        <v>276</v>
      </c>
      <c r="D111" s="25">
        <v>385</v>
      </c>
      <c r="E111" s="24" t="s">
        <v>277</v>
      </c>
      <c r="F111" s="26">
        <v>592435.30000000005</v>
      </c>
      <c r="G111" s="26">
        <v>3625834.7</v>
      </c>
      <c r="H111" s="26">
        <v>4218270</v>
      </c>
      <c r="I111" s="27">
        <v>76606.399999999994</v>
      </c>
      <c r="J111" s="27">
        <v>2847235.9</v>
      </c>
      <c r="K111" s="27">
        <v>2923842.3</v>
      </c>
      <c r="L111" s="27">
        <v>1294427.7</v>
      </c>
      <c r="M111" s="27">
        <v>0</v>
      </c>
      <c r="N111" s="27">
        <v>0</v>
      </c>
      <c r="O111" s="27">
        <v>0</v>
      </c>
      <c r="P111" s="24">
        <v>0</v>
      </c>
      <c r="Q111" s="24">
        <v>9603.1</v>
      </c>
      <c r="R111" s="24">
        <v>-314.2</v>
      </c>
      <c r="S111" s="24">
        <v>0</v>
      </c>
      <c r="T111" s="24">
        <v>0</v>
      </c>
      <c r="U111" s="27">
        <v>-9917.2999999999993</v>
      </c>
      <c r="V111" s="28">
        <f>(L111/W111)*1000</f>
        <v>94.237847334459744</v>
      </c>
      <c r="W111" s="25">
        <v>13735752</v>
      </c>
    </row>
    <row r="112" spans="1:23" x14ac:dyDescent="0.2">
      <c r="A112" s="22">
        <v>108</v>
      </c>
      <c r="B112" s="23">
        <v>2059843</v>
      </c>
      <c r="C112" s="24" t="s">
        <v>116</v>
      </c>
      <c r="D112" s="25">
        <v>118</v>
      </c>
      <c r="E112" s="24" t="s">
        <v>117</v>
      </c>
      <c r="F112" s="26">
        <v>13478.4</v>
      </c>
      <c r="G112" s="26">
        <v>4500</v>
      </c>
      <c r="H112" s="26">
        <v>17978.400000000001</v>
      </c>
      <c r="I112" s="27">
        <v>24578.3</v>
      </c>
      <c r="J112" s="27">
        <v>0</v>
      </c>
      <c r="K112" s="27">
        <v>24578.3</v>
      </c>
      <c r="L112" s="27">
        <v>-6599.9</v>
      </c>
      <c r="M112" s="27">
        <v>1101159.1000000001</v>
      </c>
      <c r="N112" s="27">
        <v>0</v>
      </c>
      <c r="O112" s="27">
        <v>1101159.1000000001</v>
      </c>
      <c r="P112" s="24">
        <v>0</v>
      </c>
      <c r="Q112" s="24">
        <v>1112335.8999999999</v>
      </c>
      <c r="R112" s="24">
        <v>0</v>
      </c>
      <c r="S112" s="24">
        <v>0</v>
      </c>
      <c r="T112" s="27">
        <v>0</v>
      </c>
      <c r="U112" s="27">
        <v>-11176.8</v>
      </c>
      <c r="V112" s="28">
        <f>(L112/W112)*1000</f>
        <v>-67.788619556285937</v>
      </c>
      <c r="W112" s="25">
        <v>97360</v>
      </c>
    </row>
    <row r="113" spans="1:23" x14ac:dyDescent="0.2">
      <c r="A113" s="22">
        <v>109</v>
      </c>
      <c r="B113" s="23">
        <v>2116812</v>
      </c>
      <c r="C113" s="24" t="s">
        <v>166</v>
      </c>
      <c r="D113" s="25">
        <v>490</v>
      </c>
      <c r="E113" s="24" t="s">
        <v>167</v>
      </c>
      <c r="F113" s="26">
        <v>15225</v>
      </c>
      <c r="G113" s="26">
        <v>0</v>
      </c>
      <c r="H113" s="26">
        <v>15225</v>
      </c>
      <c r="I113" s="27">
        <v>12912.6</v>
      </c>
      <c r="J113" s="24">
        <v>0</v>
      </c>
      <c r="K113" s="27">
        <v>12912.6</v>
      </c>
      <c r="L113" s="27">
        <v>2312.4</v>
      </c>
      <c r="M113" s="27">
        <v>0</v>
      </c>
      <c r="N113" s="27">
        <v>0</v>
      </c>
      <c r="O113" s="27">
        <v>0</v>
      </c>
      <c r="P113" s="24">
        <v>0</v>
      </c>
      <c r="Q113" s="24">
        <v>11352.9</v>
      </c>
      <c r="R113" s="24">
        <v>0</v>
      </c>
      <c r="S113" s="24">
        <v>0</v>
      </c>
      <c r="T113" s="27">
        <v>0</v>
      </c>
      <c r="U113" s="27">
        <v>-11352.9</v>
      </c>
      <c r="V113" s="28">
        <f>(L113/W113)*1000</f>
        <v>57.976682963520119</v>
      </c>
      <c r="W113" s="25">
        <v>39885</v>
      </c>
    </row>
    <row r="114" spans="1:23" x14ac:dyDescent="0.2">
      <c r="A114" s="22">
        <v>110</v>
      </c>
      <c r="B114" s="23">
        <v>2016311</v>
      </c>
      <c r="C114" s="24" t="s">
        <v>142</v>
      </c>
      <c r="D114" s="25">
        <v>86</v>
      </c>
      <c r="E114" s="24" t="s">
        <v>143</v>
      </c>
      <c r="F114" s="26">
        <v>600637.30000000005</v>
      </c>
      <c r="G114" s="26">
        <v>295030.8</v>
      </c>
      <c r="H114" s="26">
        <v>895668.1</v>
      </c>
      <c r="I114" s="27">
        <v>301817.90000000002</v>
      </c>
      <c r="J114" s="27">
        <v>0</v>
      </c>
      <c r="K114" s="27">
        <v>301817.90000000002</v>
      </c>
      <c r="L114" s="27">
        <v>593850.19999999995</v>
      </c>
      <c r="M114" s="27">
        <v>128430</v>
      </c>
      <c r="N114" s="27">
        <v>26772</v>
      </c>
      <c r="O114" s="27">
        <v>101658</v>
      </c>
      <c r="P114" s="24">
        <v>0</v>
      </c>
      <c r="Q114" s="24">
        <v>120501.9</v>
      </c>
      <c r="R114" s="24">
        <v>0</v>
      </c>
      <c r="S114" s="24">
        <v>0</v>
      </c>
      <c r="T114" s="27">
        <v>0</v>
      </c>
      <c r="U114" s="27">
        <v>-18843.900000000001</v>
      </c>
      <c r="V114" s="28">
        <f>(L114/W114)*1000</f>
        <v>3117.471166616795</v>
      </c>
      <c r="W114" s="25">
        <v>190491</v>
      </c>
    </row>
    <row r="115" spans="1:23" x14ac:dyDescent="0.2">
      <c r="A115" s="22">
        <v>111</v>
      </c>
      <c r="B115" s="23">
        <v>2016931</v>
      </c>
      <c r="C115" s="24" t="s">
        <v>286</v>
      </c>
      <c r="D115" s="25">
        <v>464</v>
      </c>
      <c r="E115" s="24" t="s">
        <v>287</v>
      </c>
      <c r="F115" s="26">
        <v>2926965.8</v>
      </c>
      <c r="G115" s="26">
        <v>1751535.4</v>
      </c>
      <c r="H115" s="26">
        <v>4678501.2</v>
      </c>
      <c r="I115" s="27">
        <v>2159655.5</v>
      </c>
      <c r="J115" s="27">
        <v>1006407.9</v>
      </c>
      <c r="K115" s="27">
        <v>3166063.4</v>
      </c>
      <c r="L115" s="27">
        <v>1512437.8</v>
      </c>
      <c r="M115" s="27">
        <v>1448560</v>
      </c>
      <c r="N115" s="27">
        <v>972034.5</v>
      </c>
      <c r="O115" s="27">
        <v>476525.5</v>
      </c>
      <c r="P115" s="24">
        <v>11779.1</v>
      </c>
      <c r="Q115" s="24">
        <v>509764.1</v>
      </c>
      <c r="R115" s="24">
        <v>-1667.4</v>
      </c>
      <c r="S115" s="24">
        <v>0</v>
      </c>
      <c r="T115" s="27">
        <v>1471.8</v>
      </c>
      <c r="U115" s="27">
        <v>-24598.7</v>
      </c>
      <c r="V115" s="28">
        <f>(L115/W115)*1000</f>
        <v>2178.476487330468</v>
      </c>
      <c r="W115" s="25">
        <v>694264</v>
      </c>
    </row>
    <row r="116" spans="1:23" x14ac:dyDescent="0.2">
      <c r="A116" s="22">
        <v>112</v>
      </c>
      <c r="B116" s="23">
        <v>2059487</v>
      </c>
      <c r="C116" s="24" t="s">
        <v>300</v>
      </c>
      <c r="D116" s="25">
        <v>407</v>
      </c>
      <c r="E116" s="24" t="s">
        <v>301</v>
      </c>
      <c r="F116" s="26">
        <v>309.5</v>
      </c>
      <c r="G116" s="26">
        <v>11081.3</v>
      </c>
      <c r="H116" s="26">
        <v>11390.8</v>
      </c>
      <c r="I116" s="27">
        <v>50450.7</v>
      </c>
      <c r="J116" s="27">
        <v>0</v>
      </c>
      <c r="K116" s="27">
        <v>50450.7</v>
      </c>
      <c r="L116" s="27">
        <v>-39059.9</v>
      </c>
      <c r="M116" s="27">
        <v>0</v>
      </c>
      <c r="N116" s="24">
        <v>0</v>
      </c>
      <c r="O116" s="27">
        <v>0</v>
      </c>
      <c r="P116" s="24">
        <v>0</v>
      </c>
      <c r="Q116" s="24">
        <v>26575.8</v>
      </c>
      <c r="R116" s="24">
        <v>0</v>
      </c>
      <c r="S116" s="24">
        <v>0</v>
      </c>
      <c r="T116" s="24">
        <v>0</v>
      </c>
      <c r="U116" s="27">
        <v>-26575.8</v>
      </c>
      <c r="V116" s="28">
        <f>(L116/W116)*1000</f>
        <v>-352.48481676337616</v>
      </c>
      <c r="W116" s="25">
        <v>110813</v>
      </c>
    </row>
    <row r="117" spans="1:23" x14ac:dyDescent="0.2">
      <c r="A117" s="22">
        <v>113</v>
      </c>
      <c r="B117" s="23">
        <v>2035987</v>
      </c>
      <c r="C117" s="24" t="s">
        <v>324</v>
      </c>
      <c r="D117" s="25">
        <v>389</v>
      </c>
      <c r="E117" s="24" t="s">
        <v>325</v>
      </c>
      <c r="F117" s="26">
        <v>103980.4</v>
      </c>
      <c r="G117" s="26">
        <v>3500</v>
      </c>
      <c r="H117" s="26">
        <v>107480.4</v>
      </c>
      <c r="I117" s="27">
        <v>137789.4</v>
      </c>
      <c r="J117" s="27">
        <v>3500</v>
      </c>
      <c r="K117" s="27">
        <v>141289.4</v>
      </c>
      <c r="L117" s="27">
        <v>-33809</v>
      </c>
      <c r="M117" s="27">
        <v>0</v>
      </c>
      <c r="N117" s="27">
        <v>0</v>
      </c>
      <c r="O117" s="27">
        <v>0</v>
      </c>
      <c r="P117" s="24">
        <v>37951.800000000003</v>
      </c>
      <c r="Q117" s="24">
        <v>67274.7</v>
      </c>
      <c r="R117" s="24">
        <v>0</v>
      </c>
      <c r="S117" s="24">
        <v>0</v>
      </c>
      <c r="T117" s="27">
        <v>500.7</v>
      </c>
      <c r="U117" s="27">
        <v>-29823.599999999999</v>
      </c>
      <c r="V117" s="28">
        <f>(L117/W117)*1000</f>
        <v>-302.19254730557122</v>
      </c>
      <c r="W117" s="25">
        <v>111879</v>
      </c>
    </row>
    <row r="118" spans="1:23" x14ac:dyDescent="0.2">
      <c r="A118" s="22">
        <v>114</v>
      </c>
      <c r="B118" s="23">
        <v>2054787</v>
      </c>
      <c r="C118" s="24" t="s">
        <v>256</v>
      </c>
      <c r="D118" s="25">
        <v>409</v>
      </c>
      <c r="E118" s="24" t="s">
        <v>257</v>
      </c>
      <c r="F118" s="26">
        <v>1430146.3</v>
      </c>
      <c r="G118" s="26">
        <v>804122</v>
      </c>
      <c r="H118" s="26">
        <v>2234268.2999999998</v>
      </c>
      <c r="I118" s="27">
        <v>1626999.3</v>
      </c>
      <c r="J118" s="24">
        <v>0</v>
      </c>
      <c r="K118" s="27">
        <v>1626999.3</v>
      </c>
      <c r="L118" s="27">
        <v>607269</v>
      </c>
      <c r="M118" s="27">
        <v>182917.1</v>
      </c>
      <c r="N118" s="27">
        <v>128561</v>
      </c>
      <c r="O118" s="27">
        <v>54356.1</v>
      </c>
      <c r="P118" s="24">
        <v>20000</v>
      </c>
      <c r="Q118" s="24">
        <v>132158</v>
      </c>
      <c r="R118" s="24">
        <v>14975.2</v>
      </c>
      <c r="S118" s="24">
        <v>0</v>
      </c>
      <c r="T118" s="24">
        <v>0</v>
      </c>
      <c r="U118" s="27">
        <v>-42826.7</v>
      </c>
      <c r="V118" s="28">
        <f>(L118/W118)*1000</f>
        <v>5171.0193550584563</v>
      </c>
      <c r="W118" s="25">
        <v>117437</v>
      </c>
    </row>
    <row r="119" spans="1:23" x14ac:dyDescent="0.2">
      <c r="A119" s="22">
        <v>115</v>
      </c>
      <c r="B119" s="23">
        <v>2015471</v>
      </c>
      <c r="C119" s="24" t="s">
        <v>152</v>
      </c>
      <c r="D119" s="25">
        <v>179</v>
      </c>
      <c r="E119" s="24" t="s">
        <v>153</v>
      </c>
      <c r="F119" s="26">
        <v>5108299</v>
      </c>
      <c r="G119" s="26">
        <v>2766248.4</v>
      </c>
      <c r="H119" s="26">
        <v>7874547.4000000004</v>
      </c>
      <c r="I119" s="27">
        <v>8912006</v>
      </c>
      <c r="J119" s="27">
        <v>0</v>
      </c>
      <c r="K119" s="27">
        <v>8912006</v>
      </c>
      <c r="L119" s="27">
        <v>-1037458.6</v>
      </c>
      <c r="M119" s="27">
        <v>721894.7</v>
      </c>
      <c r="N119" s="27">
        <v>619772.9</v>
      </c>
      <c r="O119" s="27">
        <v>102121.8</v>
      </c>
      <c r="P119" s="24">
        <v>114884.9</v>
      </c>
      <c r="Q119" s="24">
        <v>260066</v>
      </c>
      <c r="R119" s="24">
        <v>0</v>
      </c>
      <c r="S119" s="24">
        <v>0</v>
      </c>
      <c r="T119" s="24">
        <v>0</v>
      </c>
      <c r="U119" s="27">
        <v>-43059.3</v>
      </c>
      <c r="V119" s="28">
        <f>(L119/W119)*1000</f>
        <v>-1922.946720665783</v>
      </c>
      <c r="W119" s="25">
        <v>539515</v>
      </c>
    </row>
    <row r="120" spans="1:23" x14ac:dyDescent="0.2">
      <c r="A120" s="22">
        <v>116</v>
      </c>
      <c r="B120" s="23">
        <v>2034786</v>
      </c>
      <c r="C120" s="24" t="s">
        <v>180</v>
      </c>
      <c r="D120" s="25">
        <v>373</v>
      </c>
      <c r="E120" s="24" t="s">
        <v>181</v>
      </c>
      <c r="F120" s="26">
        <v>8402.2999999999993</v>
      </c>
      <c r="G120" s="26">
        <v>114777.60000000001</v>
      </c>
      <c r="H120" s="26">
        <v>123179.9</v>
      </c>
      <c r="I120" s="27">
        <v>160708.1</v>
      </c>
      <c r="J120" s="27">
        <v>3509091.7</v>
      </c>
      <c r="K120" s="27">
        <v>3669799.8</v>
      </c>
      <c r="L120" s="27">
        <v>-3546619.9</v>
      </c>
      <c r="M120" s="27">
        <v>11911.8</v>
      </c>
      <c r="N120" s="27">
        <v>0</v>
      </c>
      <c r="O120" s="27">
        <v>11911.8</v>
      </c>
      <c r="P120" s="24">
        <v>3090.2</v>
      </c>
      <c r="Q120" s="24">
        <v>60105.2</v>
      </c>
      <c r="R120" s="24">
        <v>-89.7</v>
      </c>
      <c r="S120" s="24">
        <v>0</v>
      </c>
      <c r="T120" s="27">
        <v>309</v>
      </c>
      <c r="U120" s="27">
        <v>-45501.9</v>
      </c>
      <c r="V120" s="28">
        <f>(L120/W120)*1000</f>
        <v>-37559.781204329309</v>
      </c>
      <c r="W120" s="25">
        <v>94426</v>
      </c>
    </row>
    <row r="121" spans="1:23" x14ac:dyDescent="0.2">
      <c r="A121" s="22">
        <v>117</v>
      </c>
      <c r="B121" s="23">
        <v>2095971</v>
      </c>
      <c r="C121" s="24" t="s">
        <v>114</v>
      </c>
      <c r="D121" s="25">
        <v>21</v>
      </c>
      <c r="E121" s="24" t="s">
        <v>115</v>
      </c>
      <c r="F121" s="26">
        <v>133648.4</v>
      </c>
      <c r="G121" s="26">
        <v>463839</v>
      </c>
      <c r="H121" s="26">
        <v>597487.4</v>
      </c>
      <c r="I121" s="27">
        <v>216354.8</v>
      </c>
      <c r="J121" s="27">
        <v>468640.8</v>
      </c>
      <c r="K121" s="27">
        <v>684995.6</v>
      </c>
      <c r="L121" s="27">
        <v>-87508.2</v>
      </c>
      <c r="M121" s="27">
        <v>149890.6</v>
      </c>
      <c r="N121" s="27">
        <v>102799.9</v>
      </c>
      <c r="O121" s="27">
        <v>47090.7</v>
      </c>
      <c r="P121" s="24">
        <v>14007</v>
      </c>
      <c r="Q121" s="24">
        <v>112777.60000000001</v>
      </c>
      <c r="R121" s="24">
        <v>0</v>
      </c>
      <c r="S121" s="24">
        <v>0</v>
      </c>
      <c r="T121" s="24">
        <v>0</v>
      </c>
      <c r="U121" s="27">
        <v>-51679.9</v>
      </c>
      <c r="V121" s="28">
        <f>(L121/W121)*1000</f>
        <v>-288.03404737140067</v>
      </c>
      <c r="W121" s="25">
        <v>303812</v>
      </c>
    </row>
    <row r="122" spans="1:23" x14ac:dyDescent="0.2">
      <c r="A122" s="22">
        <v>118</v>
      </c>
      <c r="B122" s="23">
        <v>5221978</v>
      </c>
      <c r="C122" s="24" t="s">
        <v>204</v>
      </c>
      <c r="D122" s="25">
        <v>542</v>
      </c>
      <c r="E122" s="24" t="s">
        <v>205</v>
      </c>
      <c r="F122" s="26">
        <v>3918825.5</v>
      </c>
      <c r="G122" s="26">
        <v>73119506.900000006</v>
      </c>
      <c r="H122" s="26">
        <v>77038332.400000006</v>
      </c>
      <c r="I122" s="27">
        <v>5214774.5999999996</v>
      </c>
      <c r="J122" s="24">
        <v>0</v>
      </c>
      <c r="K122" s="27">
        <v>5214774.5999999996</v>
      </c>
      <c r="L122" s="27">
        <v>71823557.799999997</v>
      </c>
      <c r="M122" s="24">
        <v>0</v>
      </c>
      <c r="N122" s="24">
        <v>0</v>
      </c>
      <c r="O122" s="24">
        <v>0</v>
      </c>
      <c r="P122" s="24">
        <v>2162746.5</v>
      </c>
      <c r="Q122" s="24">
        <v>2217077.7999999998</v>
      </c>
      <c r="R122" s="24">
        <v>96.6</v>
      </c>
      <c r="S122" s="24">
        <v>0</v>
      </c>
      <c r="T122" s="24">
        <v>0</v>
      </c>
      <c r="U122" s="27">
        <v>-54234.7</v>
      </c>
      <c r="V122" s="28">
        <f>(L122/W122)*1000</f>
        <v>3468.175575055096</v>
      </c>
      <c r="W122" s="25">
        <v>20709320</v>
      </c>
    </row>
    <row r="123" spans="1:23" x14ac:dyDescent="0.2">
      <c r="A123" s="22">
        <v>119</v>
      </c>
      <c r="B123" s="23">
        <v>2024489</v>
      </c>
      <c r="C123" s="24" t="s">
        <v>78</v>
      </c>
      <c r="D123" s="25">
        <v>252</v>
      </c>
      <c r="E123" s="24" t="s">
        <v>79</v>
      </c>
      <c r="F123" s="26">
        <v>4291361.9000000004</v>
      </c>
      <c r="G123" s="26">
        <v>39292329.600000001</v>
      </c>
      <c r="H123" s="26">
        <v>43583691.5</v>
      </c>
      <c r="I123" s="27">
        <v>4751144.5</v>
      </c>
      <c r="J123" s="27">
        <v>4050000</v>
      </c>
      <c r="K123" s="27">
        <v>8801144.5</v>
      </c>
      <c r="L123" s="27">
        <v>34782547</v>
      </c>
      <c r="M123" s="27">
        <v>1315355.7</v>
      </c>
      <c r="N123" s="27">
        <v>1252111.5</v>
      </c>
      <c r="O123" s="27">
        <v>63244.2</v>
      </c>
      <c r="P123" s="24">
        <v>56.1</v>
      </c>
      <c r="Q123" s="24">
        <v>119214</v>
      </c>
      <c r="R123" s="24">
        <v>0</v>
      </c>
      <c r="S123" s="24">
        <v>0</v>
      </c>
      <c r="T123" s="24">
        <v>0</v>
      </c>
      <c r="U123" s="27">
        <v>-55913.7</v>
      </c>
      <c r="V123" s="28">
        <f>(L123/W123)*1000</f>
        <v>56593.519719233394</v>
      </c>
      <c r="W123" s="25">
        <v>614603</v>
      </c>
    </row>
    <row r="124" spans="1:23" x14ac:dyDescent="0.2">
      <c r="A124" s="22">
        <v>120</v>
      </c>
      <c r="B124" s="23">
        <v>3864006</v>
      </c>
      <c r="C124" s="24" t="s">
        <v>96</v>
      </c>
      <c r="D124" s="25">
        <v>150</v>
      </c>
      <c r="E124" s="24" t="s">
        <v>97</v>
      </c>
      <c r="F124" s="26">
        <v>224617.3</v>
      </c>
      <c r="G124" s="26">
        <v>427654.1</v>
      </c>
      <c r="H124" s="26">
        <v>652271.4</v>
      </c>
      <c r="I124" s="27">
        <v>272977</v>
      </c>
      <c r="J124" s="27">
        <v>0</v>
      </c>
      <c r="K124" s="27">
        <v>272977</v>
      </c>
      <c r="L124" s="27">
        <v>379294.4</v>
      </c>
      <c r="M124" s="27">
        <v>186891.5</v>
      </c>
      <c r="N124" s="27">
        <v>167142.29999999999</v>
      </c>
      <c r="O124" s="27">
        <v>19749.2</v>
      </c>
      <c r="P124" s="24">
        <v>0</v>
      </c>
      <c r="Q124" s="24">
        <v>80364.7</v>
      </c>
      <c r="R124" s="24">
        <v>0</v>
      </c>
      <c r="S124" s="24">
        <v>0</v>
      </c>
      <c r="T124" s="24">
        <v>0</v>
      </c>
      <c r="U124" s="27">
        <v>-60615.5</v>
      </c>
      <c r="V124" s="28">
        <f>(L124/W124)*1000</f>
        <v>208.04492476429365</v>
      </c>
      <c r="W124" s="25">
        <v>1823137</v>
      </c>
    </row>
    <row r="125" spans="1:23" x14ac:dyDescent="0.2">
      <c r="A125" s="22">
        <v>121</v>
      </c>
      <c r="B125" s="23">
        <v>2024306</v>
      </c>
      <c r="C125" s="24" t="s">
        <v>310</v>
      </c>
      <c r="D125" s="25">
        <v>386</v>
      </c>
      <c r="E125" s="24" t="s">
        <v>311</v>
      </c>
      <c r="F125" s="26">
        <v>1092893.3999999999</v>
      </c>
      <c r="G125" s="26">
        <v>837580.4</v>
      </c>
      <c r="H125" s="26">
        <v>1930473.8</v>
      </c>
      <c r="I125" s="27">
        <v>288944.7</v>
      </c>
      <c r="J125" s="24">
        <v>0</v>
      </c>
      <c r="K125" s="27">
        <v>288944.7</v>
      </c>
      <c r="L125" s="27">
        <v>1641529.1</v>
      </c>
      <c r="M125" s="27">
        <v>188720</v>
      </c>
      <c r="N125" s="27">
        <v>180101.5</v>
      </c>
      <c r="O125" s="27">
        <v>8618.5</v>
      </c>
      <c r="P125" s="24">
        <v>63212.7</v>
      </c>
      <c r="Q125" s="24">
        <v>134780.5</v>
      </c>
      <c r="R125" s="24">
        <v>0</v>
      </c>
      <c r="S125" s="24">
        <v>0</v>
      </c>
      <c r="T125" s="24">
        <v>0</v>
      </c>
      <c r="U125" s="27">
        <v>-62949.3</v>
      </c>
      <c r="V125" s="28">
        <f>(L125/W125)*1000</f>
        <v>377.73032166911736</v>
      </c>
      <c r="W125" s="25">
        <v>4345770</v>
      </c>
    </row>
    <row r="126" spans="1:23" x14ac:dyDescent="0.2">
      <c r="A126" s="22">
        <v>122</v>
      </c>
      <c r="B126" s="23">
        <v>2074559</v>
      </c>
      <c r="C126" s="24" t="s">
        <v>274</v>
      </c>
      <c r="D126" s="25">
        <v>97</v>
      </c>
      <c r="E126" s="24" t="s">
        <v>275</v>
      </c>
      <c r="F126" s="26">
        <v>7480668.9000000004</v>
      </c>
      <c r="G126" s="26">
        <v>917387.7</v>
      </c>
      <c r="H126" s="26">
        <v>8398056.5999999996</v>
      </c>
      <c r="I126" s="27">
        <v>7733266.2000000002</v>
      </c>
      <c r="J126" s="27">
        <v>244807.6</v>
      </c>
      <c r="K126" s="27">
        <v>7978073.7999999998</v>
      </c>
      <c r="L126" s="27">
        <v>419982.8</v>
      </c>
      <c r="M126" s="27">
        <v>63257</v>
      </c>
      <c r="N126" s="24">
        <v>0</v>
      </c>
      <c r="O126" s="27">
        <v>63257</v>
      </c>
      <c r="P126" s="24">
        <v>0</v>
      </c>
      <c r="Q126" s="24">
        <v>128693.3</v>
      </c>
      <c r="R126" s="24">
        <v>0</v>
      </c>
      <c r="S126" s="24">
        <v>0</v>
      </c>
      <c r="T126" s="27">
        <v>0</v>
      </c>
      <c r="U126" s="27">
        <v>-65436.3</v>
      </c>
      <c r="V126" s="28">
        <f>(L126/W126)*1000</f>
        <v>471.15599492028161</v>
      </c>
      <c r="W126" s="25">
        <v>891388</v>
      </c>
    </row>
    <row r="127" spans="1:23" x14ac:dyDescent="0.2">
      <c r="A127" s="22">
        <v>123</v>
      </c>
      <c r="B127" s="23">
        <v>2075148</v>
      </c>
      <c r="C127" s="24" t="s">
        <v>228</v>
      </c>
      <c r="D127" s="25">
        <v>2</v>
      </c>
      <c r="E127" s="24" t="s">
        <v>229</v>
      </c>
      <c r="F127" s="26">
        <v>249281.7</v>
      </c>
      <c r="G127" s="26">
        <v>1467563.1</v>
      </c>
      <c r="H127" s="26">
        <v>1716844.8</v>
      </c>
      <c r="I127" s="27">
        <v>248778.6</v>
      </c>
      <c r="J127" s="27">
        <v>0</v>
      </c>
      <c r="K127" s="27">
        <v>248778.6</v>
      </c>
      <c r="L127" s="27">
        <v>1468066.2</v>
      </c>
      <c r="M127" s="27">
        <v>0</v>
      </c>
      <c r="N127" s="27">
        <v>0</v>
      </c>
      <c r="O127" s="27">
        <v>0</v>
      </c>
      <c r="P127" s="24">
        <v>78165.600000000006</v>
      </c>
      <c r="Q127" s="24">
        <v>145350.29999999999</v>
      </c>
      <c r="R127" s="24">
        <v>0</v>
      </c>
      <c r="S127" s="24">
        <v>173.8</v>
      </c>
      <c r="T127" s="27">
        <v>0</v>
      </c>
      <c r="U127" s="27">
        <v>-67010.899999999994</v>
      </c>
      <c r="V127" s="28">
        <f>(L127/W127)*1000</f>
        <v>593.07586867759335</v>
      </c>
      <c r="W127" s="25">
        <v>2475343</v>
      </c>
    </row>
    <row r="128" spans="1:23" x14ac:dyDescent="0.2">
      <c r="A128" s="22">
        <v>124</v>
      </c>
      <c r="B128" s="23">
        <v>2041022</v>
      </c>
      <c r="C128" s="24" t="s">
        <v>290</v>
      </c>
      <c r="D128" s="25">
        <v>41</v>
      </c>
      <c r="E128" s="24" t="s">
        <v>291</v>
      </c>
      <c r="F128" s="26">
        <v>32075.8</v>
      </c>
      <c r="G128" s="26">
        <v>408831.2</v>
      </c>
      <c r="H128" s="26">
        <v>440907</v>
      </c>
      <c r="I128" s="27">
        <v>17973.3</v>
      </c>
      <c r="J128" s="24">
        <v>0</v>
      </c>
      <c r="K128" s="27">
        <v>17973.3</v>
      </c>
      <c r="L128" s="27">
        <v>422933.7</v>
      </c>
      <c r="M128" s="24">
        <v>0</v>
      </c>
      <c r="N128" s="24">
        <v>0</v>
      </c>
      <c r="O128" s="24">
        <v>0</v>
      </c>
      <c r="P128" s="24">
        <v>23405.9</v>
      </c>
      <c r="Q128" s="24">
        <v>94258.9</v>
      </c>
      <c r="R128" s="24">
        <v>0</v>
      </c>
      <c r="S128" s="24">
        <v>0</v>
      </c>
      <c r="T128" s="24">
        <v>0</v>
      </c>
      <c r="U128" s="27">
        <v>-70853</v>
      </c>
      <c r="V128" s="28">
        <f>(L128/W128)*1000</f>
        <v>3445.3761180898382</v>
      </c>
      <c r="W128" s="25">
        <v>122754</v>
      </c>
    </row>
    <row r="129" spans="1:23" x14ac:dyDescent="0.2">
      <c r="A129" s="22">
        <v>125</v>
      </c>
      <c r="B129" s="23">
        <v>2022524</v>
      </c>
      <c r="C129" s="24" t="s">
        <v>46</v>
      </c>
      <c r="D129" s="25">
        <v>452</v>
      </c>
      <c r="E129" s="24" t="s">
        <v>47</v>
      </c>
      <c r="F129" s="26">
        <v>564778.9</v>
      </c>
      <c r="G129" s="26">
        <v>1779414.7</v>
      </c>
      <c r="H129" s="26">
        <v>2344193.6</v>
      </c>
      <c r="I129" s="27">
        <v>205973.9</v>
      </c>
      <c r="J129" s="27">
        <v>5448909.7999999998</v>
      </c>
      <c r="K129" s="27">
        <v>5654883.7000000002</v>
      </c>
      <c r="L129" s="27">
        <v>-3310690.1</v>
      </c>
      <c r="M129" s="27">
        <v>208540.9</v>
      </c>
      <c r="N129" s="27">
        <v>5392.1</v>
      </c>
      <c r="O129" s="27">
        <v>203148.79999999999</v>
      </c>
      <c r="P129" s="24">
        <v>5392.1</v>
      </c>
      <c r="Q129" s="24">
        <v>301753.3</v>
      </c>
      <c r="R129" s="24">
        <v>0</v>
      </c>
      <c r="S129" s="24">
        <v>0</v>
      </c>
      <c r="T129" s="27">
        <v>0</v>
      </c>
      <c r="U129" s="27">
        <v>-93212.4</v>
      </c>
      <c r="V129" s="28">
        <f>(L129/W129)*1000</f>
        <v>-1431.1676628716207</v>
      </c>
      <c r="W129" s="25">
        <v>2313279</v>
      </c>
    </row>
    <row r="130" spans="1:23" x14ac:dyDescent="0.2">
      <c r="A130" s="22">
        <v>126</v>
      </c>
      <c r="B130" s="23">
        <v>2061287</v>
      </c>
      <c r="C130" s="24" t="s">
        <v>234</v>
      </c>
      <c r="D130" s="25">
        <v>25</v>
      </c>
      <c r="E130" s="24" t="s">
        <v>235</v>
      </c>
      <c r="F130" s="26">
        <v>3317492.6</v>
      </c>
      <c r="G130" s="26">
        <v>781500.6</v>
      </c>
      <c r="H130" s="26">
        <v>4098993.2</v>
      </c>
      <c r="I130" s="27">
        <v>2670381.2000000002</v>
      </c>
      <c r="J130" s="24">
        <v>0</v>
      </c>
      <c r="K130" s="27">
        <v>2670381.2000000002</v>
      </c>
      <c r="L130" s="27">
        <v>1428612</v>
      </c>
      <c r="M130" s="27">
        <v>1216279.1000000001</v>
      </c>
      <c r="N130" s="27">
        <v>520328.4</v>
      </c>
      <c r="O130" s="27">
        <v>695950.7</v>
      </c>
      <c r="P130" s="24">
        <v>0</v>
      </c>
      <c r="Q130" s="24">
        <v>795336.2</v>
      </c>
      <c r="R130" s="24">
        <v>0</v>
      </c>
      <c r="S130" s="24">
        <v>0</v>
      </c>
      <c r="T130" s="24">
        <v>0</v>
      </c>
      <c r="U130" s="27">
        <v>-99385.5</v>
      </c>
      <c r="V130" s="28">
        <f>(L130/W130)*1000</f>
        <v>90.024010612233113</v>
      </c>
      <c r="W130" s="25">
        <v>15869233</v>
      </c>
    </row>
    <row r="131" spans="1:23" x14ac:dyDescent="0.2">
      <c r="A131" s="22">
        <v>127</v>
      </c>
      <c r="B131" s="23">
        <v>2097893</v>
      </c>
      <c r="C131" s="24" t="s">
        <v>190</v>
      </c>
      <c r="D131" s="25">
        <v>34</v>
      </c>
      <c r="E131" s="24" t="s">
        <v>191</v>
      </c>
      <c r="F131" s="26">
        <v>3140084.7</v>
      </c>
      <c r="G131" s="26">
        <v>133945.4</v>
      </c>
      <c r="H131" s="26">
        <v>3274030.1</v>
      </c>
      <c r="I131" s="27">
        <v>1014133.6</v>
      </c>
      <c r="J131" s="27">
        <v>49.7</v>
      </c>
      <c r="K131" s="27">
        <v>1014183.3</v>
      </c>
      <c r="L131" s="27">
        <v>2259846.7999999998</v>
      </c>
      <c r="M131" s="27">
        <v>48309.2</v>
      </c>
      <c r="N131" s="27">
        <v>25664</v>
      </c>
      <c r="O131" s="27">
        <v>22645.200000000001</v>
      </c>
      <c r="P131" s="24">
        <v>11337.4</v>
      </c>
      <c r="Q131" s="24">
        <v>141695.70000000001</v>
      </c>
      <c r="R131" s="24">
        <v>3444.3</v>
      </c>
      <c r="S131" s="24">
        <v>0</v>
      </c>
      <c r="T131" s="27">
        <v>-4392.7</v>
      </c>
      <c r="U131" s="27">
        <v>-99876.1</v>
      </c>
      <c r="V131" s="28">
        <f>(L131/W131)*1000</f>
        <v>34574.321471191215</v>
      </c>
      <c r="W131" s="25">
        <v>65362</v>
      </c>
    </row>
    <row r="132" spans="1:23" x14ac:dyDescent="0.2">
      <c r="A132" s="22">
        <v>128</v>
      </c>
      <c r="B132" s="23">
        <v>2051834</v>
      </c>
      <c r="C132" s="24" t="s">
        <v>248</v>
      </c>
      <c r="D132" s="25">
        <v>201</v>
      </c>
      <c r="E132" s="24" t="s">
        <v>249</v>
      </c>
      <c r="F132" s="26">
        <v>11449038.800000001</v>
      </c>
      <c r="G132" s="26">
        <v>110222</v>
      </c>
      <c r="H132" s="26">
        <v>11559260.800000001</v>
      </c>
      <c r="I132" s="27">
        <v>11818279.4</v>
      </c>
      <c r="J132" s="27">
        <v>0</v>
      </c>
      <c r="K132" s="27">
        <v>11818279.4</v>
      </c>
      <c r="L132" s="27">
        <v>-259018.6</v>
      </c>
      <c r="M132" s="27">
        <v>0</v>
      </c>
      <c r="N132" s="24">
        <v>0</v>
      </c>
      <c r="O132" s="27">
        <v>0</v>
      </c>
      <c r="P132" s="24">
        <v>0</v>
      </c>
      <c r="Q132" s="24">
        <v>104355.7</v>
      </c>
      <c r="R132" s="24">
        <v>0</v>
      </c>
      <c r="S132" s="24">
        <v>0</v>
      </c>
      <c r="T132" s="24">
        <v>0</v>
      </c>
      <c r="U132" s="27">
        <v>-104355.7</v>
      </c>
      <c r="V132" s="28">
        <f>(L132/W132)*1000</f>
        <v>-4975.76840325803</v>
      </c>
      <c r="W132" s="25">
        <v>52056</v>
      </c>
    </row>
    <row r="133" spans="1:23" x14ac:dyDescent="0.2">
      <c r="A133" s="22">
        <v>129</v>
      </c>
      <c r="B133" s="23">
        <v>2650061</v>
      </c>
      <c r="C133" s="24" t="s">
        <v>86</v>
      </c>
      <c r="D133" s="25">
        <v>498</v>
      </c>
      <c r="E133" s="24" t="s">
        <v>87</v>
      </c>
      <c r="F133" s="26">
        <v>2723677.9</v>
      </c>
      <c r="G133" s="26">
        <v>25691090.699999999</v>
      </c>
      <c r="H133" s="26">
        <v>28414768.600000001</v>
      </c>
      <c r="I133" s="27">
        <v>1223198</v>
      </c>
      <c r="J133" s="24">
        <v>0</v>
      </c>
      <c r="K133" s="27">
        <v>1223198</v>
      </c>
      <c r="L133" s="27">
        <v>27191570.600000001</v>
      </c>
      <c r="M133" s="27">
        <v>10926949.699999999</v>
      </c>
      <c r="N133" s="27">
        <v>6384731.7000000002</v>
      </c>
      <c r="O133" s="27">
        <v>4542218</v>
      </c>
      <c r="P133" s="24">
        <v>411364.8</v>
      </c>
      <c r="Q133" s="24">
        <v>4912094.7</v>
      </c>
      <c r="R133" s="24">
        <v>0</v>
      </c>
      <c r="S133" s="27">
        <v>-153068.4</v>
      </c>
      <c r="T133" s="27">
        <v>4148.5</v>
      </c>
      <c r="U133" s="27">
        <v>-115728.8</v>
      </c>
      <c r="V133" s="28">
        <f>(L133/W133)*1000</f>
        <v>283.26900005099384</v>
      </c>
      <c r="W133" s="25">
        <v>95992045</v>
      </c>
    </row>
    <row r="134" spans="1:23" x14ac:dyDescent="0.2">
      <c r="A134" s="22">
        <v>130</v>
      </c>
      <c r="B134" s="23">
        <v>2075164</v>
      </c>
      <c r="C134" s="24" t="s">
        <v>230</v>
      </c>
      <c r="D134" s="25">
        <v>236</v>
      </c>
      <c r="E134" s="24" t="s">
        <v>231</v>
      </c>
      <c r="F134" s="26">
        <v>10892917.800000001</v>
      </c>
      <c r="G134" s="26">
        <v>5149691.0999999996</v>
      </c>
      <c r="H134" s="26">
        <v>16042608.9</v>
      </c>
      <c r="I134" s="27">
        <v>2286570.1</v>
      </c>
      <c r="J134" s="27">
        <v>12317783.4</v>
      </c>
      <c r="K134" s="27">
        <v>14604353.5</v>
      </c>
      <c r="L134" s="27">
        <v>1438255.4</v>
      </c>
      <c r="M134" s="27">
        <v>1032490.3</v>
      </c>
      <c r="N134" s="27">
        <v>631072.4</v>
      </c>
      <c r="O134" s="27">
        <v>401417.9</v>
      </c>
      <c r="P134" s="24">
        <v>36088.300000000003</v>
      </c>
      <c r="Q134" s="24">
        <v>568712.5</v>
      </c>
      <c r="R134" s="24">
        <v>0</v>
      </c>
      <c r="S134" s="27">
        <v>0</v>
      </c>
      <c r="T134" s="24">
        <v>0</v>
      </c>
      <c r="U134" s="27">
        <v>-131206.29999999999</v>
      </c>
      <c r="V134" s="28">
        <f>(L134/W134)*1000</f>
        <v>1562.8471365748865</v>
      </c>
      <c r="W134" s="25">
        <v>920279</v>
      </c>
    </row>
    <row r="135" spans="1:23" x14ac:dyDescent="0.2">
      <c r="A135" s="22">
        <v>131</v>
      </c>
      <c r="B135" s="23">
        <v>2861836</v>
      </c>
      <c r="C135" s="24" t="s">
        <v>252</v>
      </c>
      <c r="D135" s="25">
        <v>527</v>
      </c>
      <c r="E135" s="24" t="s">
        <v>253</v>
      </c>
      <c r="F135" s="26">
        <v>16071.5</v>
      </c>
      <c r="G135" s="26">
        <v>964581.3</v>
      </c>
      <c r="H135" s="26">
        <v>980652.8</v>
      </c>
      <c r="I135" s="27">
        <v>43552.1</v>
      </c>
      <c r="J135" s="27">
        <v>0</v>
      </c>
      <c r="K135" s="27">
        <v>43552.1</v>
      </c>
      <c r="L135" s="27">
        <v>937100.7</v>
      </c>
      <c r="M135" s="27">
        <v>37677.300000000003</v>
      </c>
      <c r="N135" s="27">
        <v>0</v>
      </c>
      <c r="O135" s="27">
        <v>37677.300000000003</v>
      </c>
      <c r="P135" s="24">
        <v>0</v>
      </c>
      <c r="Q135" s="24">
        <v>196441.3</v>
      </c>
      <c r="R135" s="24">
        <v>0</v>
      </c>
      <c r="S135" s="27">
        <v>0</v>
      </c>
      <c r="T135" s="24">
        <v>0</v>
      </c>
      <c r="U135" s="27">
        <v>-158764</v>
      </c>
      <c r="V135" s="28">
        <f>(L135/W135)*1000</f>
        <v>96.603369909809771</v>
      </c>
      <c r="W135" s="25">
        <v>9700497</v>
      </c>
    </row>
    <row r="136" spans="1:23" x14ac:dyDescent="0.2">
      <c r="A136" s="22">
        <v>132</v>
      </c>
      <c r="B136" s="23">
        <v>2066742</v>
      </c>
      <c r="C136" s="24" t="s">
        <v>306</v>
      </c>
      <c r="D136" s="25">
        <v>142</v>
      </c>
      <c r="E136" s="24" t="s">
        <v>307</v>
      </c>
      <c r="F136" s="26">
        <v>78457.399999999994</v>
      </c>
      <c r="G136" s="26">
        <v>75029.399999999994</v>
      </c>
      <c r="H136" s="26">
        <v>153486.79999999999</v>
      </c>
      <c r="I136" s="27">
        <v>1479973.9</v>
      </c>
      <c r="J136" s="27">
        <v>31430.400000000001</v>
      </c>
      <c r="K136" s="27">
        <v>1511404.3</v>
      </c>
      <c r="L136" s="27">
        <v>-1357917.5</v>
      </c>
      <c r="M136" s="27">
        <v>954.6</v>
      </c>
      <c r="N136" s="24">
        <v>0</v>
      </c>
      <c r="O136" s="27">
        <v>954.6</v>
      </c>
      <c r="P136" s="24">
        <v>0</v>
      </c>
      <c r="Q136" s="24">
        <v>165032.70000000001</v>
      </c>
      <c r="R136" s="24">
        <v>0</v>
      </c>
      <c r="S136" s="24">
        <v>0</v>
      </c>
      <c r="T136" s="24">
        <v>0</v>
      </c>
      <c r="U136" s="27">
        <v>-164078.1</v>
      </c>
      <c r="V136" s="28">
        <f>(L136/W136)*1000</f>
        <v>-18271.717484324123</v>
      </c>
      <c r="W136" s="25">
        <v>74318</v>
      </c>
    </row>
    <row r="137" spans="1:23" x14ac:dyDescent="0.2">
      <c r="A137" s="22">
        <v>133</v>
      </c>
      <c r="B137" s="23">
        <v>4245636</v>
      </c>
      <c r="C137" s="24" t="s">
        <v>112</v>
      </c>
      <c r="D137" s="25">
        <v>519</v>
      </c>
      <c r="E137" s="24" t="s">
        <v>113</v>
      </c>
      <c r="F137" s="26">
        <v>533771.19999999995</v>
      </c>
      <c r="G137" s="26">
        <v>6585178.0999999996</v>
      </c>
      <c r="H137" s="26">
        <v>7118949.2999999998</v>
      </c>
      <c r="I137" s="27">
        <v>1819606.9</v>
      </c>
      <c r="J137" s="27">
        <v>18432.900000000001</v>
      </c>
      <c r="K137" s="27">
        <v>1838039.8</v>
      </c>
      <c r="L137" s="27">
        <v>5280909.5</v>
      </c>
      <c r="M137" s="27">
        <v>2831836</v>
      </c>
      <c r="N137" s="27">
        <v>2991387.9</v>
      </c>
      <c r="O137" s="27">
        <v>-159551.9</v>
      </c>
      <c r="P137" s="24">
        <v>200292.6</v>
      </c>
      <c r="Q137" s="24">
        <v>225396.1</v>
      </c>
      <c r="R137" s="24">
        <v>0</v>
      </c>
      <c r="S137" s="24">
        <v>0</v>
      </c>
      <c r="T137" s="24">
        <v>0</v>
      </c>
      <c r="U137" s="27">
        <v>-184655.4</v>
      </c>
      <c r="V137" s="28">
        <f>(L137/W137)*1000</f>
        <v>296.4577491628055</v>
      </c>
      <c r="W137" s="25">
        <v>17813363</v>
      </c>
    </row>
    <row r="138" spans="1:23" x14ac:dyDescent="0.2">
      <c r="A138" s="22">
        <v>134</v>
      </c>
      <c r="B138" s="23">
        <v>2091283</v>
      </c>
      <c r="C138" s="24" t="s">
        <v>224</v>
      </c>
      <c r="D138" s="25">
        <v>40</v>
      </c>
      <c r="E138" s="24" t="s">
        <v>225</v>
      </c>
      <c r="F138" s="26">
        <v>3225261.4</v>
      </c>
      <c r="G138" s="26">
        <v>2137845.7999999998</v>
      </c>
      <c r="H138" s="26">
        <v>5363107.2</v>
      </c>
      <c r="I138" s="27">
        <v>8935316.3000000007</v>
      </c>
      <c r="J138" s="27">
        <v>1452938.7</v>
      </c>
      <c r="K138" s="27">
        <v>10388255</v>
      </c>
      <c r="L138" s="27">
        <v>5280909.5</v>
      </c>
      <c r="M138" s="27">
        <v>0</v>
      </c>
      <c r="N138" s="27">
        <v>0</v>
      </c>
      <c r="O138" s="27">
        <v>0</v>
      </c>
      <c r="P138" s="24">
        <v>219658.3</v>
      </c>
      <c r="Q138" s="24">
        <v>404339.6</v>
      </c>
      <c r="R138" s="24">
        <v>0</v>
      </c>
      <c r="S138" s="24">
        <v>0</v>
      </c>
      <c r="T138" s="24">
        <v>0</v>
      </c>
      <c r="U138" s="27">
        <v>-184681.3</v>
      </c>
      <c r="V138" s="28">
        <f>(L138/W138)*1000</f>
        <v>16560.856939466066</v>
      </c>
      <c r="W138" s="25">
        <v>318879</v>
      </c>
    </row>
    <row r="139" spans="1:23" x14ac:dyDescent="0.2">
      <c r="A139" s="22">
        <v>135</v>
      </c>
      <c r="B139" s="23">
        <v>2025779</v>
      </c>
      <c r="C139" s="24" t="s">
        <v>72</v>
      </c>
      <c r="D139" s="25">
        <v>239</v>
      </c>
      <c r="E139" s="24" t="s">
        <v>73</v>
      </c>
      <c r="F139" s="26">
        <v>3390338.5</v>
      </c>
      <c r="G139" s="26">
        <v>283272.7</v>
      </c>
      <c r="H139" s="26">
        <v>3673611.2</v>
      </c>
      <c r="I139" s="27">
        <v>1460525.2</v>
      </c>
      <c r="J139" s="27">
        <v>2662216.5</v>
      </c>
      <c r="K139" s="27">
        <v>4122741.7</v>
      </c>
      <c r="L139" s="27">
        <v>-449130.5</v>
      </c>
      <c r="M139" s="27">
        <v>816990.1</v>
      </c>
      <c r="N139" s="27">
        <v>473815.4</v>
      </c>
      <c r="O139" s="27">
        <v>343174.7</v>
      </c>
      <c r="P139" s="24">
        <v>0</v>
      </c>
      <c r="Q139" s="24">
        <v>541563.30000000005</v>
      </c>
      <c r="R139" s="24">
        <v>14.8</v>
      </c>
      <c r="S139" s="24">
        <v>0</v>
      </c>
      <c r="T139" s="24">
        <v>0</v>
      </c>
      <c r="U139" s="27">
        <v>-198373.8</v>
      </c>
      <c r="V139" s="28">
        <f>(L139/W139)*1000</f>
        <v>-2349.2546291453082</v>
      </c>
      <c r="W139" s="25">
        <v>191180</v>
      </c>
    </row>
    <row r="140" spans="1:23" x14ac:dyDescent="0.2">
      <c r="A140" s="22">
        <v>136</v>
      </c>
      <c r="B140" s="23">
        <v>2050609</v>
      </c>
      <c r="C140" s="24" t="s">
        <v>294</v>
      </c>
      <c r="D140" s="25">
        <v>217</v>
      </c>
      <c r="E140" s="24" t="s">
        <v>295</v>
      </c>
      <c r="F140" s="26">
        <v>357507.9</v>
      </c>
      <c r="G140" s="26">
        <v>3145060.3</v>
      </c>
      <c r="H140" s="26">
        <v>3502568.2</v>
      </c>
      <c r="I140" s="27">
        <v>722406.2</v>
      </c>
      <c r="J140" s="24">
        <v>0</v>
      </c>
      <c r="K140" s="27">
        <v>722406.2</v>
      </c>
      <c r="L140" s="27">
        <v>2780162</v>
      </c>
      <c r="M140" s="27">
        <v>2073931</v>
      </c>
      <c r="N140" s="27">
        <v>1829259.4</v>
      </c>
      <c r="O140" s="27">
        <v>244671.6</v>
      </c>
      <c r="P140" s="24">
        <v>25.5</v>
      </c>
      <c r="Q140" s="24">
        <v>463723.6</v>
      </c>
      <c r="R140" s="24">
        <v>0</v>
      </c>
      <c r="S140" s="24">
        <v>0</v>
      </c>
      <c r="T140" s="24">
        <v>0</v>
      </c>
      <c r="U140" s="27">
        <v>-219026.5</v>
      </c>
      <c r="V140" s="28">
        <f>(L140/W140)*1000</f>
        <v>17019.767491689574</v>
      </c>
      <c r="W140" s="25">
        <v>163349</v>
      </c>
    </row>
    <row r="141" spans="1:23" x14ac:dyDescent="0.2">
      <c r="A141" s="22">
        <v>137</v>
      </c>
      <c r="B141" s="23">
        <v>2615134</v>
      </c>
      <c r="C141" s="24" t="s">
        <v>148</v>
      </c>
      <c r="D141" s="25">
        <v>525</v>
      </c>
      <c r="E141" s="24" t="s">
        <v>149</v>
      </c>
      <c r="F141" s="26">
        <v>2498886</v>
      </c>
      <c r="G141" s="26">
        <v>1994245.5</v>
      </c>
      <c r="H141" s="26">
        <v>4493131.5</v>
      </c>
      <c r="I141" s="27">
        <v>159040.70000000001</v>
      </c>
      <c r="J141" s="24">
        <v>0</v>
      </c>
      <c r="K141" s="27">
        <v>159040.70000000001</v>
      </c>
      <c r="L141" s="27">
        <v>4334090.8</v>
      </c>
      <c r="M141" s="27">
        <v>133363</v>
      </c>
      <c r="N141" s="27">
        <v>82967.199999999997</v>
      </c>
      <c r="O141" s="27">
        <v>50395.8</v>
      </c>
      <c r="P141" s="24">
        <v>2515.6999999999998</v>
      </c>
      <c r="Q141" s="24">
        <v>310682.3</v>
      </c>
      <c r="R141" s="24">
        <v>-105.2</v>
      </c>
      <c r="S141" s="24">
        <v>0</v>
      </c>
      <c r="T141" s="27">
        <v>15.2</v>
      </c>
      <c r="U141" s="27">
        <v>-257891.20000000001</v>
      </c>
      <c r="V141" s="28">
        <f>(L141/W141)*1000</f>
        <v>83.157670432142595</v>
      </c>
      <c r="W141" s="25">
        <v>52118954</v>
      </c>
    </row>
    <row r="142" spans="1:23" x14ac:dyDescent="0.2">
      <c r="A142" s="22">
        <v>138</v>
      </c>
      <c r="B142" s="23">
        <v>2664623</v>
      </c>
      <c r="C142" s="24" t="s">
        <v>106</v>
      </c>
      <c r="D142" s="25">
        <v>502</v>
      </c>
      <c r="E142" s="24" t="s">
        <v>107</v>
      </c>
      <c r="F142" s="26">
        <v>5850723.2999999998</v>
      </c>
      <c r="G142" s="26">
        <v>46976419.5</v>
      </c>
      <c r="H142" s="26">
        <v>52827142.799999997</v>
      </c>
      <c r="I142" s="27">
        <v>2636188.5</v>
      </c>
      <c r="J142" s="27">
        <v>439390.8</v>
      </c>
      <c r="K142" s="27">
        <v>3075579.3</v>
      </c>
      <c r="L142" s="27">
        <v>49751563.5</v>
      </c>
      <c r="M142" s="27">
        <v>25766623.399999999</v>
      </c>
      <c r="N142" s="27">
        <v>23789211.399999999</v>
      </c>
      <c r="O142" s="27">
        <v>1977412</v>
      </c>
      <c r="P142" s="24">
        <v>213852.2</v>
      </c>
      <c r="Q142" s="24">
        <v>2458495.6</v>
      </c>
      <c r="R142" s="24">
        <v>0</v>
      </c>
      <c r="S142" s="24">
        <v>0</v>
      </c>
      <c r="T142" s="27">
        <v>151.30000000000001</v>
      </c>
      <c r="U142" s="27">
        <v>-267382.7</v>
      </c>
      <c r="V142" s="28">
        <f>(L142/W142)*1000</f>
        <v>682.89611740118357</v>
      </c>
      <c r="W142" s="25">
        <v>72853780</v>
      </c>
    </row>
    <row r="143" spans="1:23" x14ac:dyDescent="0.2">
      <c r="A143" s="22">
        <v>139</v>
      </c>
      <c r="B143" s="23">
        <v>2039184</v>
      </c>
      <c r="C143" s="24" t="s">
        <v>236</v>
      </c>
      <c r="D143" s="25">
        <v>38</v>
      </c>
      <c r="E143" s="24" t="s">
        <v>237</v>
      </c>
      <c r="F143" s="26">
        <v>7884116.0999999996</v>
      </c>
      <c r="G143" s="26">
        <v>11349701</v>
      </c>
      <c r="H143" s="26">
        <v>19233817.100000001</v>
      </c>
      <c r="I143" s="27">
        <v>9400914.3000000007</v>
      </c>
      <c r="J143" s="27">
        <v>3619590.5</v>
      </c>
      <c r="K143" s="27">
        <v>13020504.800000001</v>
      </c>
      <c r="L143" s="27">
        <v>6213312.2999999998</v>
      </c>
      <c r="M143" s="27">
        <v>5298742.0999999996</v>
      </c>
      <c r="N143" s="27">
        <v>4138551.7</v>
      </c>
      <c r="O143" s="27">
        <v>1160190.3999999999</v>
      </c>
      <c r="P143" s="24">
        <v>324550.3</v>
      </c>
      <c r="Q143" s="24">
        <v>1755580.6</v>
      </c>
      <c r="R143" s="24">
        <v>-8181.5</v>
      </c>
      <c r="S143" s="27">
        <v>0</v>
      </c>
      <c r="T143" s="27">
        <v>0</v>
      </c>
      <c r="U143" s="27">
        <v>-279021.40000000002</v>
      </c>
      <c r="V143" s="28">
        <f>(L143/W143)*1000</f>
        <v>15525.052472189738</v>
      </c>
      <c r="W143" s="25">
        <v>400212</v>
      </c>
    </row>
    <row r="144" spans="1:23" x14ac:dyDescent="0.2">
      <c r="A144" s="22">
        <v>140</v>
      </c>
      <c r="B144" s="23">
        <v>2026899</v>
      </c>
      <c r="C144" s="24" t="s">
        <v>56</v>
      </c>
      <c r="D144" s="25">
        <v>13</v>
      </c>
      <c r="E144" s="24" t="s">
        <v>57</v>
      </c>
      <c r="F144" s="26">
        <v>20638870.199999999</v>
      </c>
      <c r="G144" s="26">
        <v>11945558.5</v>
      </c>
      <c r="H144" s="26">
        <v>32584428.699999999</v>
      </c>
      <c r="I144" s="27">
        <v>817730.1</v>
      </c>
      <c r="J144" s="27">
        <v>0</v>
      </c>
      <c r="K144" s="27">
        <v>817730.1</v>
      </c>
      <c r="L144" s="27">
        <v>31766698.600000001</v>
      </c>
      <c r="M144" s="27">
        <v>2849950.8</v>
      </c>
      <c r="N144" s="27">
        <v>2139470.4</v>
      </c>
      <c r="O144" s="27">
        <v>710480.4</v>
      </c>
      <c r="P144" s="24">
        <v>143841.79999999999</v>
      </c>
      <c r="Q144" s="24">
        <v>1198559.2</v>
      </c>
      <c r="R144" s="24">
        <v>-27391.8</v>
      </c>
      <c r="S144" s="24">
        <v>0</v>
      </c>
      <c r="T144" s="27">
        <v>5401.1</v>
      </c>
      <c r="U144" s="27">
        <v>-377029.9</v>
      </c>
      <c r="V144" s="28">
        <f>(L144/W144)*1000</f>
        <v>75087.040052946948</v>
      </c>
      <c r="W144" s="25">
        <v>423065</v>
      </c>
    </row>
    <row r="145" spans="1:23" x14ac:dyDescent="0.2">
      <c r="A145" s="22">
        <v>141</v>
      </c>
      <c r="B145" s="23">
        <v>5631084</v>
      </c>
      <c r="C145" s="24" t="s">
        <v>202</v>
      </c>
      <c r="D145" s="25">
        <v>540</v>
      </c>
      <c r="E145" s="24" t="s">
        <v>203</v>
      </c>
      <c r="F145" s="26">
        <v>4299194.9000000004</v>
      </c>
      <c r="G145" s="26">
        <v>3753903.9</v>
      </c>
      <c r="H145" s="26">
        <v>8053098.7999999998</v>
      </c>
      <c r="I145" s="27">
        <v>3890742.1</v>
      </c>
      <c r="J145" s="24">
        <v>0</v>
      </c>
      <c r="K145" s="27">
        <v>3890742.1</v>
      </c>
      <c r="L145" s="27">
        <v>4162356.7</v>
      </c>
      <c r="M145" s="27">
        <v>544540</v>
      </c>
      <c r="N145" s="27">
        <v>715333.2</v>
      </c>
      <c r="O145" s="27">
        <v>-170793.2</v>
      </c>
      <c r="P145" s="24">
        <v>0</v>
      </c>
      <c r="Q145" s="24">
        <v>245468</v>
      </c>
      <c r="R145" s="24">
        <v>0</v>
      </c>
      <c r="S145" s="27">
        <v>5700.9</v>
      </c>
      <c r="T145" s="24">
        <v>0</v>
      </c>
      <c r="U145" s="27">
        <v>-410560.3</v>
      </c>
      <c r="V145" s="28">
        <f>(L145/W145)*1000</f>
        <v>64.031331436043374</v>
      </c>
      <c r="W145" s="25">
        <v>65005000</v>
      </c>
    </row>
    <row r="146" spans="1:23" x14ac:dyDescent="0.2">
      <c r="A146" s="22">
        <v>142</v>
      </c>
      <c r="B146" s="23">
        <v>2011239</v>
      </c>
      <c r="C146" s="24" t="s">
        <v>28</v>
      </c>
      <c r="D146" s="25">
        <v>461</v>
      </c>
      <c r="E146" s="24" t="s">
        <v>29</v>
      </c>
      <c r="F146" s="26">
        <v>3372493</v>
      </c>
      <c r="G146" s="26">
        <v>4013205.2</v>
      </c>
      <c r="H146" s="26">
        <v>7385698.2000000002</v>
      </c>
      <c r="I146" s="27">
        <v>835188.6</v>
      </c>
      <c r="J146" s="24">
        <v>0</v>
      </c>
      <c r="K146" s="27">
        <v>835188.6</v>
      </c>
      <c r="L146" s="27">
        <v>6550509.5999999996</v>
      </c>
      <c r="M146" s="27">
        <v>5336335.2</v>
      </c>
      <c r="N146" s="27">
        <v>4936939.4000000004</v>
      </c>
      <c r="O146" s="27">
        <v>399395.8</v>
      </c>
      <c r="P146" s="24">
        <v>188714.8</v>
      </c>
      <c r="Q146" s="24">
        <v>1122356.6000000001</v>
      </c>
      <c r="R146" s="24">
        <v>1.7</v>
      </c>
      <c r="S146" s="24">
        <v>0</v>
      </c>
      <c r="T146" s="24">
        <v>0</v>
      </c>
      <c r="U146" s="27">
        <v>-534244.30000000005</v>
      </c>
      <c r="V146" s="28">
        <f>(L146/W146)*1000</f>
        <v>2078.6663552611867</v>
      </c>
      <c r="W146" s="25">
        <v>3151304</v>
      </c>
    </row>
    <row r="147" spans="1:23" x14ac:dyDescent="0.2">
      <c r="A147" s="22">
        <v>143</v>
      </c>
      <c r="B147" s="23">
        <v>2069822</v>
      </c>
      <c r="C147" s="24" t="s">
        <v>54</v>
      </c>
      <c r="D147" s="25">
        <v>476</v>
      </c>
      <c r="E147" s="24" t="s">
        <v>55</v>
      </c>
      <c r="F147" s="26">
        <v>14175848.699999999</v>
      </c>
      <c r="G147" s="26">
        <v>13725842.6</v>
      </c>
      <c r="H147" s="26">
        <v>27901691.300000001</v>
      </c>
      <c r="I147" s="27">
        <v>324767.7</v>
      </c>
      <c r="J147" s="24">
        <v>0</v>
      </c>
      <c r="K147" s="27">
        <v>324767.7</v>
      </c>
      <c r="L147" s="27">
        <v>27576923.600000001</v>
      </c>
      <c r="M147" s="27">
        <v>996968.4</v>
      </c>
      <c r="N147" s="27">
        <v>763140.8</v>
      </c>
      <c r="O147" s="27">
        <v>233827.6</v>
      </c>
      <c r="P147" s="24">
        <v>714240.5</v>
      </c>
      <c r="Q147" s="24">
        <v>1445069</v>
      </c>
      <c r="R147" s="24">
        <v>-1368.4</v>
      </c>
      <c r="S147" s="27">
        <v>-4167.7</v>
      </c>
      <c r="T147" s="27">
        <v>42280.3</v>
      </c>
      <c r="U147" s="27">
        <v>-544817.30000000005</v>
      </c>
      <c r="V147" s="28">
        <f>(L147/W147)*1000</f>
        <v>678198.8982342236</v>
      </c>
      <c r="W147" s="25">
        <v>40662</v>
      </c>
    </row>
    <row r="148" spans="1:23" x14ac:dyDescent="0.2">
      <c r="A148" s="22">
        <v>144</v>
      </c>
      <c r="B148" s="23">
        <v>2604795</v>
      </c>
      <c r="C148" s="24" t="s">
        <v>244</v>
      </c>
      <c r="D148" s="25">
        <v>500</v>
      </c>
      <c r="E148" s="24" t="s">
        <v>245</v>
      </c>
      <c r="F148" s="26">
        <v>1027347.7</v>
      </c>
      <c r="G148" s="26">
        <v>10745831.300000001</v>
      </c>
      <c r="H148" s="26">
        <v>11773179</v>
      </c>
      <c r="I148" s="27">
        <v>1452619.1</v>
      </c>
      <c r="J148" s="24">
        <v>0</v>
      </c>
      <c r="K148" s="27">
        <v>1452619.1</v>
      </c>
      <c r="L148" s="27">
        <v>10320559.9</v>
      </c>
      <c r="M148" s="27">
        <v>3832453.2</v>
      </c>
      <c r="N148" s="27">
        <v>5672993.0999999996</v>
      </c>
      <c r="O148" s="27">
        <v>-1840539.9</v>
      </c>
      <c r="P148" s="24">
        <v>170563.9</v>
      </c>
      <c r="Q148" s="24">
        <v>125658</v>
      </c>
      <c r="R148" s="24">
        <v>0</v>
      </c>
      <c r="S148" s="27">
        <v>1201617.6000000001</v>
      </c>
      <c r="T148" s="24">
        <v>0</v>
      </c>
      <c r="U148" s="27">
        <v>-594016.4</v>
      </c>
      <c r="V148" s="28">
        <f>(L148/W148)*1000</f>
        <v>674.8999492217655</v>
      </c>
      <c r="W148" s="25">
        <v>15291985</v>
      </c>
    </row>
    <row r="149" spans="1:23" x14ac:dyDescent="0.2">
      <c r="A149" s="22">
        <v>145</v>
      </c>
      <c r="B149" s="23">
        <v>2008904</v>
      </c>
      <c r="C149" s="24" t="s">
        <v>74</v>
      </c>
      <c r="D149" s="25">
        <v>507</v>
      </c>
      <c r="E149" s="24" t="s">
        <v>75</v>
      </c>
      <c r="F149" s="26">
        <v>7392692.9000000004</v>
      </c>
      <c r="G149" s="26">
        <v>158035680.80000001</v>
      </c>
      <c r="H149" s="26">
        <v>165428373.69999999</v>
      </c>
      <c r="I149" s="27">
        <v>664447.6</v>
      </c>
      <c r="J149" s="27">
        <v>14857174.6</v>
      </c>
      <c r="K149" s="27">
        <v>15521622.199999999</v>
      </c>
      <c r="L149" s="27">
        <v>149906751.5</v>
      </c>
      <c r="M149" s="27">
        <v>109159125.3</v>
      </c>
      <c r="N149" s="27">
        <v>104864737.3</v>
      </c>
      <c r="O149" s="27">
        <v>4294388</v>
      </c>
      <c r="P149" s="24">
        <v>1804283.6</v>
      </c>
      <c r="Q149" s="24">
        <v>5581414</v>
      </c>
      <c r="R149" s="24">
        <v>-465882.9</v>
      </c>
      <c r="S149" s="24">
        <v>0</v>
      </c>
      <c r="T149" s="27">
        <v>673106.6</v>
      </c>
      <c r="U149" s="27">
        <v>-621731.9</v>
      </c>
      <c r="V149" s="28">
        <f>(L149/W149)*1000</f>
        <v>3358.8785906341027</v>
      </c>
      <c r="W149" s="25">
        <v>44630000</v>
      </c>
    </row>
    <row r="150" spans="1:23" x14ac:dyDescent="0.2">
      <c r="A150" s="22">
        <v>146</v>
      </c>
      <c r="B150" s="23">
        <v>2108011</v>
      </c>
      <c r="C150" s="24" t="s">
        <v>188</v>
      </c>
      <c r="D150" s="25">
        <v>521</v>
      </c>
      <c r="E150" s="24" t="s">
        <v>189</v>
      </c>
      <c r="F150" s="26">
        <v>1238023.8</v>
      </c>
      <c r="G150" s="26">
        <v>8420620.4000000004</v>
      </c>
      <c r="H150" s="26">
        <v>9658644.1999999993</v>
      </c>
      <c r="I150" s="27">
        <v>1488434.5</v>
      </c>
      <c r="J150" s="27">
        <v>0</v>
      </c>
      <c r="K150" s="27">
        <v>1488434.5</v>
      </c>
      <c r="L150" s="27">
        <v>8170209.7000000002</v>
      </c>
      <c r="M150" s="27">
        <v>582568.9</v>
      </c>
      <c r="N150" s="27">
        <v>1213589.8999999999</v>
      </c>
      <c r="O150" s="27">
        <v>-631021</v>
      </c>
      <c r="P150" s="24">
        <v>3065.5</v>
      </c>
      <c r="Q150" s="24">
        <v>305455.90000000002</v>
      </c>
      <c r="R150" s="24">
        <v>-90.3</v>
      </c>
      <c r="S150" s="24">
        <v>0</v>
      </c>
      <c r="T150" s="24">
        <v>0</v>
      </c>
      <c r="U150" s="27">
        <v>-933501.7</v>
      </c>
      <c r="V150" s="28">
        <f>(L150/W150)*1000</f>
        <v>81.702096999999995</v>
      </c>
      <c r="W150" s="25">
        <v>100000000</v>
      </c>
    </row>
    <row r="151" spans="1:23" x14ac:dyDescent="0.2">
      <c r="A151" s="22">
        <v>147</v>
      </c>
      <c r="B151" s="23">
        <v>5106583</v>
      </c>
      <c r="C151" s="24" t="s">
        <v>134</v>
      </c>
      <c r="D151" s="25">
        <v>524</v>
      </c>
      <c r="E151" s="24" t="s">
        <v>135</v>
      </c>
      <c r="F151" s="26">
        <v>5824736.2999999998</v>
      </c>
      <c r="G151" s="26">
        <v>3113401.7</v>
      </c>
      <c r="H151" s="26">
        <v>8938138</v>
      </c>
      <c r="I151" s="27">
        <v>4453.3</v>
      </c>
      <c r="J151" s="24">
        <v>0</v>
      </c>
      <c r="K151" s="27">
        <v>4453.3</v>
      </c>
      <c r="L151" s="27">
        <v>8933684.6999999993</v>
      </c>
      <c r="M151" s="27">
        <v>52075</v>
      </c>
      <c r="N151" s="27">
        <v>18170.900000000001</v>
      </c>
      <c r="O151" s="27">
        <v>33904.1</v>
      </c>
      <c r="P151" s="24">
        <v>27890.400000000001</v>
      </c>
      <c r="Q151" s="24">
        <v>538039.6</v>
      </c>
      <c r="R151" s="24">
        <v>-834576.6</v>
      </c>
      <c r="S151" s="24">
        <v>0</v>
      </c>
      <c r="T151" s="27">
        <v>46560</v>
      </c>
      <c r="U151" s="27">
        <v>-1357381.7</v>
      </c>
      <c r="V151" s="28">
        <f>(L151/W151)*1000</f>
        <v>649.72252363636358</v>
      </c>
      <c r="W151" s="25">
        <v>13750000</v>
      </c>
    </row>
    <row r="152" spans="1:23" x14ac:dyDescent="0.2">
      <c r="A152" s="22">
        <v>148</v>
      </c>
      <c r="B152" s="23">
        <v>2646161</v>
      </c>
      <c r="C152" s="24" t="s">
        <v>314</v>
      </c>
      <c r="D152" s="25">
        <v>515</v>
      </c>
      <c r="E152" s="24" t="s">
        <v>315</v>
      </c>
      <c r="F152" s="26">
        <v>91602577</v>
      </c>
      <c r="G152" s="26">
        <v>298415569.10000002</v>
      </c>
      <c r="H152" s="26">
        <v>390018146.10000002</v>
      </c>
      <c r="I152" s="27">
        <v>72395507.900000006</v>
      </c>
      <c r="J152" s="27">
        <v>58907978.799999997</v>
      </c>
      <c r="K152" s="27">
        <v>131303486.7</v>
      </c>
      <c r="L152" s="27">
        <v>258714659.40000001</v>
      </c>
      <c r="M152" s="27">
        <v>556279768.89999998</v>
      </c>
      <c r="N152" s="27">
        <v>521533781.60000002</v>
      </c>
      <c r="O152" s="27">
        <v>34745987.299999997</v>
      </c>
      <c r="P152" s="24">
        <v>10502633.300000001</v>
      </c>
      <c r="Q152" s="24">
        <v>45307118.399999999</v>
      </c>
      <c r="R152" s="24">
        <v>0</v>
      </c>
      <c r="S152" s="24">
        <v>0</v>
      </c>
      <c r="T152" s="27">
        <v>1637758.2</v>
      </c>
      <c r="U152" s="27">
        <v>-1696256</v>
      </c>
      <c r="V152" s="28">
        <f>(L152/W152)*1000</f>
        <v>6271.4144280415967</v>
      </c>
      <c r="W152" s="25">
        <v>41253000</v>
      </c>
    </row>
    <row r="153" spans="1:23" x14ac:dyDescent="0.2">
      <c r="A153" s="22">
        <v>149</v>
      </c>
      <c r="B153" s="23">
        <v>2688514</v>
      </c>
      <c r="C153" s="24" t="s">
        <v>76</v>
      </c>
      <c r="D153" s="25">
        <v>513</v>
      </c>
      <c r="E153" s="24" t="s">
        <v>77</v>
      </c>
      <c r="F153" s="26">
        <v>1906629.5</v>
      </c>
      <c r="G153" s="26">
        <v>9414405.1999999993</v>
      </c>
      <c r="H153" s="26">
        <v>11321034.699999999</v>
      </c>
      <c r="I153" s="27">
        <v>12446248.5</v>
      </c>
      <c r="J153" s="27">
        <v>356654.1</v>
      </c>
      <c r="K153" s="27">
        <v>12802902.6</v>
      </c>
      <c r="L153" s="27">
        <v>-1481867.9</v>
      </c>
      <c r="M153" s="27">
        <v>5295557.5999999996</v>
      </c>
      <c r="N153" s="27">
        <v>7609385.9000000004</v>
      </c>
      <c r="O153" s="27">
        <v>-2313828.2999999998</v>
      </c>
      <c r="P153" s="24">
        <v>1871975.6</v>
      </c>
      <c r="Q153" s="24">
        <v>1132721.3</v>
      </c>
      <c r="R153" s="24">
        <v>-0.9</v>
      </c>
      <c r="S153" s="27">
        <v>-513415.9</v>
      </c>
      <c r="T153" s="24">
        <v>0</v>
      </c>
      <c r="U153" s="27">
        <v>-2087990.8</v>
      </c>
      <c r="V153" s="28">
        <f>(L153/W153)*1000</f>
        <v>-19.42796329072435</v>
      </c>
      <c r="W153" s="25">
        <v>76275000</v>
      </c>
    </row>
    <row r="154" spans="1:23" x14ac:dyDescent="0.2">
      <c r="A154" s="22">
        <v>150</v>
      </c>
      <c r="B154" s="23">
        <v>2736012</v>
      </c>
      <c r="C154" s="24" t="s">
        <v>92</v>
      </c>
      <c r="D154" s="25">
        <v>505</v>
      </c>
      <c r="E154" s="24" t="s">
        <v>93</v>
      </c>
      <c r="F154" s="26">
        <v>2231894.4</v>
      </c>
      <c r="G154" s="26">
        <v>29214059.600000001</v>
      </c>
      <c r="H154" s="26">
        <v>31445954</v>
      </c>
      <c r="I154" s="27">
        <v>1822757.8</v>
      </c>
      <c r="J154" s="27">
        <v>414553.1</v>
      </c>
      <c r="K154" s="27">
        <v>2237310.9</v>
      </c>
      <c r="L154" s="27">
        <v>29208643.100000001</v>
      </c>
      <c r="M154" s="27">
        <v>6084782.9000000004</v>
      </c>
      <c r="N154" s="27">
        <v>6548837.0999999996</v>
      </c>
      <c r="O154" s="27">
        <v>-464054.2</v>
      </c>
      <c r="P154" s="24">
        <v>264351.3</v>
      </c>
      <c r="Q154" s="24">
        <v>2044914.1</v>
      </c>
      <c r="R154" s="24">
        <v>-91.4</v>
      </c>
      <c r="S154" s="24">
        <v>0</v>
      </c>
      <c r="T154" s="27">
        <v>0</v>
      </c>
      <c r="U154" s="27">
        <v>-2244708.4</v>
      </c>
      <c r="V154" s="28">
        <f>(L154/W154)*1000</f>
        <v>863.0295505472501</v>
      </c>
      <c r="W154" s="25">
        <v>33844314</v>
      </c>
    </row>
    <row r="155" spans="1:23" x14ac:dyDescent="0.2">
      <c r="A155" s="22">
        <v>151</v>
      </c>
      <c r="B155" s="23">
        <v>2008572</v>
      </c>
      <c r="C155" s="24" t="s">
        <v>52</v>
      </c>
      <c r="D155" s="25">
        <v>396</v>
      </c>
      <c r="E155" s="24" t="s">
        <v>53</v>
      </c>
      <c r="F155" s="26">
        <v>49307201.200000003</v>
      </c>
      <c r="G155" s="26">
        <v>213147340.40000001</v>
      </c>
      <c r="H155" s="26">
        <v>262454541.59999999</v>
      </c>
      <c r="I155" s="27">
        <v>141555656.19999999</v>
      </c>
      <c r="J155" s="27">
        <v>46761980.200000003</v>
      </c>
      <c r="K155" s="27">
        <v>188317636.40000001</v>
      </c>
      <c r="L155" s="27">
        <v>74136905.200000003</v>
      </c>
      <c r="M155" s="27">
        <v>152292931.59999999</v>
      </c>
      <c r="N155" s="27">
        <v>137701606.80000001</v>
      </c>
      <c r="O155" s="27">
        <v>14591324.800000001</v>
      </c>
      <c r="P155" s="24">
        <v>378166.2</v>
      </c>
      <c r="Q155" s="24">
        <v>17806872.300000001</v>
      </c>
      <c r="R155" s="24">
        <v>-26818.799999999999</v>
      </c>
      <c r="S155" s="24">
        <v>0</v>
      </c>
      <c r="T155" s="27">
        <v>48592.800000000003</v>
      </c>
      <c r="U155" s="27">
        <v>-2912792.9</v>
      </c>
      <c r="V155" s="28">
        <f>(L155/W155)*1000</f>
        <v>3534.6444516066281</v>
      </c>
      <c r="W155" s="25">
        <v>20974360</v>
      </c>
    </row>
    <row r="156" spans="1:23" x14ac:dyDescent="0.2">
      <c r="A156" s="22">
        <v>152</v>
      </c>
      <c r="B156" s="23">
        <v>2688476</v>
      </c>
      <c r="C156" s="24" t="s">
        <v>312</v>
      </c>
      <c r="D156" s="25">
        <v>497</v>
      </c>
      <c r="E156" s="24" t="s">
        <v>313</v>
      </c>
      <c r="F156" s="26">
        <v>30557004.800000001</v>
      </c>
      <c r="G156" s="26">
        <v>240678122.5</v>
      </c>
      <c r="H156" s="26">
        <v>271235127.30000001</v>
      </c>
      <c r="I156" s="27">
        <v>6351863.0999999996</v>
      </c>
      <c r="J156" s="27">
        <v>18557996.600000001</v>
      </c>
      <c r="K156" s="27">
        <v>24909859.699999999</v>
      </c>
      <c r="L156" s="27">
        <v>246325267.59999999</v>
      </c>
      <c r="M156" s="27">
        <v>122458378.5</v>
      </c>
      <c r="N156" s="27">
        <v>90663876.900000006</v>
      </c>
      <c r="O156" s="27">
        <v>31794501.600000001</v>
      </c>
      <c r="P156" s="24">
        <v>770960.4</v>
      </c>
      <c r="Q156" s="24">
        <v>30934019.300000001</v>
      </c>
      <c r="R156" s="24">
        <v>-1402753.9</v>
      </c>
      <c r="S156" s="27">
        <v>0</v>
      </c>
      <c r="T156" s="27">
        <v>3904396.7</v>
      </c>
      <c r="U156" s="27">
        <v>-3675707.9</v>
      </c>
      <c r="V156" s="28">
        <f>(L156/W156)*1000</f>
        <v>244.20968980246758</v>
      </c>
      <c r="W156" s="25">
        <v>1008662956</v>
      </c>
    </row>
    <row r="157" spans="1:23" x14ac:dyDescent="0.2">
      <c r="A157" s="22">
        <v>153</v>
      </c>
      <c r="B157" s="23">
        <v>2641984</v>
      </c>
      <c r="C157" s="24" t="s">
        <v>302</v>
      </c>
      <c r="D157" s="25">
        <v>518</v>
      </c>
      <c r="E157" s="24" t="s">
        <v>303</v>
      </c>
      <c r="F157" s="26">
        <v>35871067.5</v>
      </c>
      <c r="G157" s="26">
        <v>246811999.5</v>
      </c>
      <c r="H157" s="26">
        <v>282683067</v>
      </c>
      <c r="I157" s="27">
        <v>44841114.899999999</v>
      </c>
      <c r="J157" s="27">
        <v>48314827.399999999</v>
      </c>
      <c r="K157" s="27">
        <v>93155942.299999997</v>
      </c>
      <c r="L157" s="27">
        <v>189527124.69999999</v>
      </c>
      <c r="M157" s="27">
        <v>63889639.799999997</v>
      </c>
      <c r="N157" s="27">
        <v>49742752.5</v>
      </c>
      <c r="O157" s="27">
        <v>14146887.300000001</v>
      </c>
      <c r="P157" s="24">
        <v>560203.69999999995</v>
      </c>
      <c r="Q157" s="24">
        <v>21653187.300000001</v>
      </c>
      <c r="R157" s="24">
        <v>-6.3</v>
      </c>
      <c r="S157" s="24">
        <v>0</v>
      </c>
      <c r="T157" s="27">
        <v>309221.59999999998</v>
      </c>
      <c r="U157" s="27">
        <v>-7255324.2000000002</v>
      </c>
      <c r="V157" s="28">
        <f>(L157/W157)*1000</f>
        <v>65.880294305174147</v>
      </c>
      <c r="W157" s="25">
        <v>2876840893</v>
      </c>
    </row>
    <row r="158" spans="1:23" x14ac:dyDescent="0.2">
      <c r="A158" s="22">
        <v>154</v>
      </c>
      <c r="B158" s="23">
        <v>2004879</v>
      </c>
      <c r="C158" s="24" t="s">
        <v>266</v>
      </c>
      <c r="D158" s="25">
        <v>460</v>
      </c>
      <c r="E158" s="24" t="s">
        <v>267</v>
      </c>
      <c r="F158" s="26">
        <v>23210837.399999999</v>
      </c>
      <c r="G158" s="26">
        <v>97629093.200000003</v>
      </c>
      <c r="H158" s="26">
        <v>120839930.59999999</v>
      </c>
      <c r="I158" s="27">
        <v>49455505.200000003</v>
      </c>
      <c r="J158" s="27">
        <v>84470818.700000003</v>
      </c>
      <c r="K158" s="27">
        <v>133926323.90000001</v>
      </c>
      <c r="L158" s="27">
        <v>-13086393.300000001</v>
      </c>
      <c r="M158" s="27">
        <v>59347899.5</v>
      </c>
      <c r="N158" s="27">
        <v>63717687.200000003</v>
      </c>
      <c r="O158" s="27">
        <v>-4369787.7</v>
      </c>
      <c r="P158" s="24">
        <v>240501.2</v>
      </c>
      <c r="Q158" s="24">
        <v>4291437.0999999996</v>
      </c>
      <c r="R158" s="24">
        <v>-201830.5</v>
      </c>
      <c r="S158" s="24">
        <v>0</v>
      </c>
      <c r="T158" s="27">
        <v>1086.5</v>
      </c>
      <c r="U158" s="27">
        <v>-8623640.5999999996</v>
      </c>
      <c r="V158" s="28">
        <f>(L158/W158)*1000</f>
        <v>-975.20640913277282</v>
      </c>
      <c r="W158" s="25">
        <v>13419101</v>
      </c>
    </row>
    <row r="159" spans="1:23" x14ac:dyDescent="0.2">
      <c r="A159" s="22">
        <v>155</v>
      </c>
      <c r="B159" s="23">
        <v>2076357</v>
      </c>
      <c r="C159" s="32" t="s">
        <v>356</v>
      </c>
      <c r="D159" s="25">
        <v>354</v>
      </c>
      <c r="E159" s="24" t="s">
        <v>358</v>
      </c>
      <c r="F159" s="26">
        <v>215914938</v>
      </c>
      <c r="G159" s="26">
        <v>163898890</v>
      </c>
      <c r="H159" s="26">
        <v>379813828</v>
      </c>
      <c r="I159" s="27">
        <v>293247630</v>
      </c>
      <c r="J159" s="27">
        <v>21314521</v>
      </c>
      <c r="K159" s="27">
        <v>314562151</v>
      </c>
      <c r="L159" s="27">
        <v>65251677</v>
      </c>
      <c r="M159" s="27">
        <v>117092505</v>
      </c>
      <c r="N159" s="27">
        <v>71536490</v>
      </c>
      <c r="O159" s="27">
        <v>45556015</v>
      </c>
      <c r="P159" s="24">
        <v>2615647</v>
      </c>
      <c r="Q159" s="24">
        <v>87174143</v>
      </c>
      <c r="R159" s="24">
        <v>-8480653</v>
      </c>
      <c r="S159" s="24">
        <v>-47483133</v>
      </c>
      <c r="T159" s="27">
        <v>1327791</v>
      </c>
      <c r="U159" s="27">
        <v>-46155342</v>
      </c>
      <c r="V159" s="28">
        <f>(L159/W159)*1000</f>
        <v>83.643932125174246</v>
      </c>
      <c r="W159" s="25">
        <v>780112500</v>
      </c>
    </row>
    <row r="161" spans="6:13" x14ac:dyDescent="0.2">
      <c r="F161" s="45" t="s">
        <v>359</v>
      </c>
      <c r="G161" s="46"/>
      <c r="H161" s="46"/>
      <c r="I161" s="46"/>
      <c r="J161" s="46"/>
      <c r="K161" s="46"/>
      <c r="L161" s="46"/>
      <c r="M161" s="46"/>
    </row>
    <row r="162" spans="6:13" x14ac:dyDescent="0.2">
      <c r="F162" s="46"/>
      <c r="G162" s="46"/>
      <c r="H162" s="46"/>
      <c r="I162" s="46"/>
      <c r="J162" s="46"/>
      <c r="K162" s="46"/>
      <c r="L162" s="46"/>
      <c r="M162" s="46"/>
    </row>
    <row r="163" spans="6:13" x14ac:dyDescent="0.2">
      <c r="F163" s="46"/>
      <c r="G163" s="46"/>
      <c r="H163" s="46"/>
      <c r="I163" s="46"/>
      <c r="J163" s="46"/>
      <c r="K163" s="46"/>
      <c r="L163" s="46"/>
      <c r="M163" s="46"/>
    </row>
    <row r="164" spans="6:13" x14ac:dyDescent="0.2">
      <c r="F164" s="46"/>
      <c r="G164" s="46"/>
      <c r="H164" s="46"/>
      <c r="I164" s="46"/>
      <c r="J164" s="46"/>
      <c r="K164" s="46"/>
      <c r="L164" s="46"/>
      <c r="M164" s="46"/>
    </row>
    <row r="165" spans="6:13" x14ac:dyDescent="0.2">
      <c r="F165" s="46"/>
      <c r="G165" s="46"/>
      <c r="H165" s="46"/>
      <c r="I165" s="46"/>
      <c r="J165" s="46"/>
      <c r="K165" s="46"/>
      <c r="L165" s="46"/>
      <c r="M165" s="46"/>
    </row>
  </sheetData>
  <autoFilter ref="A4:W4">
    <sortState ref="A5:W159">
      <sortCondition descending="1" ref="U4"/>
    </sortState>
  </autoFilter>
  <mergeCells count="5">
    <mergeCell ref="F3:L3"/>
    <mergeCell ref="M3:U3"/>
    <mergeCell ref="V3:W3"/>
    <mergeCell ref="C1:N1"/>
    <mergeCell ref="F161:M1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H4" workbookViewId="0">
      <selection activeCell="D15" sqref="D15"/>
    </sheetView>
  </sheetViews>
  <sheetFormatPr defaultRowHeight="12.75" x14ac:dyDescent="0.2"/>
  <cols>
    <col min="1" max="1" width="5.140625" style="39" bestFit="1" customWidth="1"/>
    <col min="2" max="2" width="17" style="22" bestFit="1" customWidth="1"/>
    <col min="3" max="3" width="8.140625" style="22" bestFit="1" customWidth="1"/>
    <col min="4" max="4" width="7.42578125" style="22" bestFit="1" customWidth="1"/>
    <col min="5" max="6" width="15.7109375" style="22" bestFit="1" customWidth="1"/>
    <col min="7" max="7" width="14.28515625" style="22" customWidth="1"/>
    <col min="8" max="8" width="14.5703125" style="22" bestFit="1" customWidth="1"/>
    <col min="9" max="14" width="15.7109375" style="22" bestFit="1" customWidth="1"/>
    <col min="15" max="15" width="15.140625" style="22" customWidth="1"/>
    <col min="16" max="16" width="15.7109375" style="22" bestFit="1" customWidth="1"/>
    <col min="17" max="17" width="14.5703125" style="22" bestFit="1" customWidth="1"/>
    <col min="18" max="18" width="15.28515625" style="22" bestFit="1" customWidth="1"/>
    <col min="19" max="20" width="14.5703125" style="22" bestFit="1" customWidth="1"/>
    <col min="21" max="21" width="9.140625" style="22" bestFit="1" customWidth="1"/>
    <col min="22" max="22" width="16.85546875" style="22" bestFit="1" customWidth="1"/>
    <col min="23" max="16384" width="9.140625" style="22"/>
  </cols>
  <sheetData>
    <row r="1" spans="1:22" s="22" customFormat="1" x14ac:dyDescent="0.2">
      <c r="A1" s="5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4"/>
      <c r="P1" s="34"/>
      <c r="Q1" s="34"/>
      <c r="R1" s="34"/>
      <c r="S1" s="34"/>
      <c r="T1" s="34"/>
      <c r="U1" s="34"/>
      <c r="V1" s="34"/>
    </row>
    <row r="2" spans="1:22" s="22" customFormat="1" x14ac:dyDescent="0.2">
      <c r="A2" s="5"/>
      <c r="B2" s="2"/>
      <c r="C2" s="3"/>
      <c r="D2" s="4"/>
      <c r="E2" s="2"/>
      <c r="F2" s="2"/>
      <c r="G2" s="2"/>
      <c r="H2" s="2"/>
      <c r="I2" s="2"/>
      <c r="J2" s="2"/>
      <c r="K2" s="2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22" customFormat="1" x14ac:dyDescent="0.2">
      <c r="A3" s="35"/>
      <c r="B3" s="7"/>
      <c r="C3" s="8"/>
      <c r="D3" s="7"/>
      <c r="E3" s="9" t="s">
        <v>1</v>
      </c>
      <c r="F3" s="10"/>
      <c r="G3" s="10"/>
      <c r="H3" s="10"/>
      <c r="I3" s="10"/>
      <c r="J3" s="10"/>
      <c r="K3" s="11"/>
      <c r="L3" s="12" t="s">
        <v>2</v>
      </c>
      <c r="M3" s="13"/>
      <c r="N3" s="13"/>
      <c r="O3" s="13"/>
      <c r="P3" s="13"/>
      <c r="Q3" s="13"/>
      <c r="R3" s="13"/>
      <c r="S3" s="13"/>
      <c r="T3" s="13"/>
      <c r="U3" s="14" t="s">
        <v>3</v>
      </c>
      <c r="V3" s="15"/>
    </row>
    <row r="4" spans="1:22" s="22" customFormat="1" ht="76.5" x14ac:dyDescent="0.2">
      <c r="A4" s="36" t="s">
        <v>4</v>
      </c>
      <c r="B4" s="17" t="s">
        <v>5</v>
      </c>
      <c r="C4" s="18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17" t="s">
        <v>20</v>
      </c>
      <c r="R4" s="17" t="s">
        <v>21</v>
      </c>
      <c r="S4" s="19" t="s">
        <v>22</v>
      </c>
      <c r="T4" s="19" t="s">
        <v>23</v>
      </c>
      <c r="U4" s="20" t="s">
        <v>24</v>
      </c>
      <c r="V4" s="21" t="s">
        <v>25</v>
      </c>
    </row>
    <row r="5" spans="1:22" s="38" customFormat="1" x14ac:dyDescent="0.2">
      <c r="A5" s="37">
        <v>1</v>
      </c>
      <c r="B5" s="38" t="s">
        <v>333</v>
      </c>
      <c r="C5" s="37">
        <v>547</v>
      </c>
      <c r="D5" s="38" t="s">
        <v>344</v>
      </c>
      <c r="E5" s="38">
        <v>46919504.600000001</v>
      </c>
      <c r="F5" s="38">
        <f>G5-E5</f>
        <v>11912051.100000001</v>
      </c>
      <c r="G5" s="38">
        <v>58831555.700000003</v>
      </c>
      <c r="H5" s="38">
        <v>6246794.4000000004</v>
      </c>
      <c r="I5" s="38">
        <f>J5-H5</f>
        <v>24840935.5</v>
      </c>
      <c r="J5" s="38">
        <v>31087729.899999999</v>
      </c>
      <c r="K5" s="38">
        <v>27743825.800000001</v>
      </c>
      <c r="L5" s="38">
        <v>35614682.600000001</v>
      </c>
      <c r="M5" s="38">
        <f>L5-N5</f>
        <v>19884559.200000003</v>
      </c>
      <c r="N5" s="38">
        <v>15730123.4</v>
      </c>
      <c r="O5" s="38">
        <v>5364545.9000000004</v>
      </c>
      <c r="P5" s="38">
        <v>6488553.5999999996</v>
      </c>
      <c r="Q5" s="38">
        <v>80098.8</v>
      </c>
      <c r="R5" s="38">
        <v>0</v>
      </c>
      <c r="S5" s="38">
        <v>722655.8</v>
      </c>
      <c r="T5" s="38">
        <v>7737607.5</v>
      </c>
      <c r="U5" s="38">
        <f>K5*1000/V5</f>
        <v>44.439780067839003</v>
      </c>
      <c r="V5" s="38">
        <v>624301600</v>
      </c>
    </row>
    <row r="6" spans="1:22" s="38" customFormat="1" x14ac:dyDescent="0.2">
      <c r="A6" s="37">
        <v>2</v>
      </c>
      <c r="B6" s="38" t="s">
        <v>332</v>
      </c>
      <c r="C6" s="37">
        <v>548</v>
      </c>
      <c r="D6" s="38" t="s">
        <v>342</v>
      </c>
      <c r="E6" s="38">
        <v>30206430.899999999</v>
      </c>
      <c r="F6" s="38">
        <f>G6-E6</f>
        <v>3831644.200000003</v>
      </c>
      <c r="G6" s="38">
        <v>34038075.100000001</v>
      </c>
      <c r="H6" s="38">
        <v>4516638.5999999996</v>
      </c>
      <c r="I6" s="38">
        <f>J6-H6</f>
        <v>11177766</v>
      </c>
      <c r="J6" s="38">
        <v>15694404.6</v>
      </c>
      <c r="K6" s="38">
        <v>18343670.5</v>
      </c>
      <c r="L6" s="38">
        <v>15849223.9</v>
      </c>
      <c r="M6" s="38">
        <f>L6-N6</f>
        <v>2769702.2000000011</v>
      </c>
      <c r="N6" s="38">
        <v>13079521.699999999</v>
      </c>
      <c r="O6" s="38">
        <v>9626483</v>
      </c>
      <c r="P6" s="38">
        <v>3965554.8</v>
      </c>
      <c r="Q6" s="38">
        <v>4334.1000000000004</v>
      </c>
      <c r="R6" s="38">
        <v>98257.1</v>
      </c>
      <c r="S6" s="38">
        <v>1140130.2</v>
      </c>
      <c r="T6" s="38">
        <v>7123803.9000000004</v>
      </c>
      <c r="U6" s="38">
        <f t="shared" ref="U6:U8" si="0">K6*1000/V6</f>
        <v>733.74681999999996</v>
      </c>
      <c r="V6" s="38">
        <v>25000000</v>
      </c>
    </row>
    <row r="7" spans="1:22" s="38" customFormat="1" x14ac:dyDescent="0.2">
      <c r="A7" s="39">
        <v>3</v>
      </c>
      <c r="B7" s="40" t="s">
        <v>335</v>
      </c>
      <c r="C7" s="37">
        <v>554</v>
      </c>
      <c r="D7" s="22" t="s">
        <v>343</v>
      </c>
      <c r="E7" s="40">
        <v>28167274.800000001</v>
      </c>
      <c r="F7" s="38">
        <v>17909812.5</v>
      </c>
      <c r="G7" s="40">
        <v>46438579.5</v>
      </c>
      <c r="H7" s="40">
        <v>5501026.2000000002</v>
      </c>
      <c r="I7" s="38">
        <f>J7-H7</f>
        <v>26185646.699999999</v>
      </c>
      <c r="J7" s="40">
        <v>31686672.899999999</v>
      </c>
      <c r="K7" s="40">
        <v>14751906.6</v>
      </c>
      <c r="L7" s="40">
        <v>54312598.399999999</v>
      </c>
      <c r="M7" s="38">
        <f>L7-N7</f>
        <v>35156332.700000003</v>
      </c>
      <c r="N7" s="40">
        <v>19156265.699999999</v>
      </c>
      <c r="O7" s="40">
        <v>3155089.1</v>
      </c>
      <c r="P7" s="40">
        <v>5764360.5</v>
      </c>
      <c r="Q7" s="40">
        <v>1836480.3</v>
      </c>
      <c r="R7" s="40">
        <v>-8193864.0999999996</v>
      </c>
      <c r="S7" s="40">
        <v>310787.3</v>
      </c>
      <c r="T7" s="40">
        <v>2339122.7999999998</v>
      </c>
      <c r="U7" s="38">
        <f t="shared" si="0"/>
        <v>64.62327018964956</v>
      </c>
      <c r="V7" s="38">
        <v>228275458</v>
      </c>
    </row>
    <row r="8" spans="1:22" s="22" customFormat="1" x14ac:dyDescent="0.2">
      <c r="A8" s="37">
        <v>4</v>
      </c>
      <c r="B8" s="38" t="s">
        <v>334</v>
      </c>
      <c r="C8" s="37">
        <v>162</v>
      </c>
      <c r="D8" s="38" t="s">
        <v>345</v>
      </c>
      <c r="E8" s="38">
        <v>19137058.399999999</v>
      </c>
      <c r="F8" s="38">
        <v>17909812.5</v>
      </c>
      <c r="G8" s="38">
        <v>37046870.899999999</v>
      </c>
      <c r="H8" s="38">
        <v>1866450.3</v>
      </c>
      <c r="I8" s="38">
        <v>21101928.699999999</v>
      </c>
      <c r="J8" s="38">
        <v>22968179</v>
      </c>
      <c r="K8" s="38">
        <v>14078491.9</v>
      </c>
      <c r="L8" s="38">
        <v>29223393.800000001</v>
      </c>
      <c r="M8" s="38">
        <v>22016782.300000001</v>
      </c>
      <c r="N8" s="38">
        <v>7206611.5</v>
      </c>
      <c r="O8" s="38">
        <v>1837361.5</v>
      </c>
      <c r="P8" s="38">
        <v>10779217.4</v>
      </c>
      <c r="Q8" s="38">
        <v>2051580.2</v>
      </c>
      <c r="R8" s="38">
        <v>0</v>
      </c>
      <c r="S8" s="38">
        <v>202346.2</v>
      </c>
      <c r="T8" s="38">
        <v>113989.6</v>
      </c>
      <c r="U8" s="38">
        <f t="shared" si="0"/>
        <v>219.52250113558151</v>
      </c>
      <c r="V8" s="38">
        <v>64132341</v>
      </c>
    </row>
  </sheetData>
  <autoFilter ref="A4:V4">
    <sortState ref="A5:W8">
      <sortCondition descending="1" ref="T4"/>
    </sortState>
  </autoFilter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I1" workbookViewId="0">
      <selection activeCell="F13" sqref="F13"/>
    </sheetView>
  </sheetViews>
  <sheetFormatPr defaultRowHeight="12.75" x14ac:dyDescent="0.2"/>
  <cols>
    <col min="1" max="1" width="2.85546875" style="22" bestFit="1" customWidth="1"/>
    <col min="2" max="2" width="24.140625" style="22" bestFit="1" customWidth="1"/>
    <col min="3" max="3" width="4.7109375" style="22" bestFit="1" customWidth="1"/>
    <col min="4" max="4" width="7.42578125" style="22" bestFit="1" customWidth="1"/>
    <col min="5" max="5" width="15.7109375" style="22" bestFit="1" customWidth="1"/>
    <col min="6" max="6" width="14.5703125" style="22" bestFit="1" customWidth="1"/>
    <col min="7" max="7" width="15.7109375" style="22" bestFit="1" customWidth="1"/>
    <col min="8" max="8" width="14.5703125" style="22" bestFit="1" customWidth="1"/>
    <col min="9" max="9" width="12.7109375" style="22" bestFit="1" customWidth="1"/>
    <col min="10" max="10" width="14.5703125" style="22" bestFit="1" customWidth="1"/>
    <col min="11" max="11" width="15.7109375" style="22" bestFit="1" customWidth="1"/>
    <col min="12" max="12" width="14.5703125" style="22" bestFit="1" customWidth="1"/>
    <col min="13" max="13" width="9.42578125" style="22" bestFit="1" customWidth="1"/>
    <col min="14" max="14" width="14.5703125" style="22" bestFit="1" customWidth="1"/>
    <col min="15" max="15" width="20.28515625" style="22" customWidth="1"/>
    <col min="16" max="16" width="14.5703125" style="22" bestFit="1" customWidth="1"/>
    <col min="17" max="19" width="12.7109375" style="22" bestFit="1" customWidth="1"/>
    <col min="20" max="20" width="14.5703125" style="22" bestFit="1" customWidth="1"/>
    <col min="21" max="21" width="9.28515625" style="22" bestFit="1" customWidth="1"/>
    <col min="22" max="22" width="15.42578125" style="22" bestFit="1" customWidth="1"/>
    <col min="23" max="16384" width="9.140625" style="22"/>
  </cols>
  <sheetData>
    <row r="1" spans="1:22" s="22" customFormat="1" x14ac:dyDescent="0.2">
      <c r="A1" s="6"/>
      <c r="B1" s="7"/>
      <c r="C1" s="8"/>
      <c r="D1" s="7"/>
      <c r="E1" s="9" t="s">
        <v>1</v>
      </c>
      <c r="F1" s="10"/>
      <c r="G1" s="10"/>
      <c r="H1" s="10"/>
      <c r="I1" s="10"/>
      <c r="J1" s="10"/>
      <c r="K1" s="11"/>
      <c r="L1" s="12" t="s">
        <v>2</v>
      </c>
      <c r="M1" s="13"/>
      <c r="N1" s="13"/>
      <c r="O1" s="13"/>
      <c r="P1" s="13"/>
      <c r="Q1" s="13"/>
      <c r="R1" s="13"/>
      <c r="S1" s="13"/>
      <c r="T1" s="13"/>
      <c r="U1" s="14" t="s">
        <v>3</v>
      </c>
      <c r="V1" s="15"/>
    </row>
    <row r="2" spans="1:22" s="22" customFormat="1" ht="76.5" x14ac:dyDescent="0.2">
      <c r="A2" s="16" t="s">
        <v>4</v>
      </c>
      <c r="B2" s="17" t="s">
        <v>5</v>
      </c>
      <c r="C2" s="18" t="s">
        <v>6</v>
      </c>
      <c r="D2" s="17" t="s">
        <v>7</v>
      </c>
      <c r="E2" s="17" t="s">
        <v>8</v>
      </c>
      <c r="F2" s="17" t="s">
        <v>9</v>
      </c>
      <c r="G2" s="17" t="s">
        <v>10</v>
      </c>
      <c r="H2" s="17" t="s">
        <v>11</v>
      </c>
      <c r="I2" s="17" t="s">
        <v>12</v>
      </c>
      <c r="J2" s="17" t="s">
        <v>13</v>
      </c>
      <c r="K2" s="17" t="s">
        <v>14</v>
      </c>
      <c r="L2" s="17" t="s">
        <v>15</v>
      </c>
      <c r="M2" s="17" t="s">
        <v>16</v>
      </c>
      <c r="N2" s="17" t="s">
        <v>17</v>
      </c>
      <c r="O2" s="17" t="s">
        <v>18</v>
      </c>
      <c r="P2" s="17" t="s">
        <v>19</v>
      </c>
      <c r="Q2" s="17" t="s">
        <v>20</v>
      </c>
      <c r="R2" s="17" t="s">
        <v>21</v>
      </c>
      <c r="S2" s="19" t="s">
        <v>22</v>
      </c>
      <c r="T2" s="19" t="s">
        <v>23</v>
      </c>
      <c r="U2" s="20" t="s">
        <v>24</v>
      </c>
      <c r="V2" s="21" t="s">
        <v>25</v>
      </c>
    </row>
    <row r="3" spans="1:22" s="22" customFormat="1" x14ac:dyDescent="0.2">
      <c r="A3" s="22">
        <v>1</v>
      </c>
      <c r="B3" s="22" t="s">
        <v>336</v>
      </c>
      <c r="C3" s="22">
        <v>522</v>
      </c>
      <c r="D3" s="22" t="s">
        <v>346</v>
      </c>
      <c r="E3" s="38">
        <v>19649868.800000001</v>
      </c>
      <c r="F3" s="38">
        <v>4477832.2</v>
      </c>
      <c r="G3" s="38">
        <v>24127701</v>
      </c>
      <c r="H3" s="38">
        <v>6040099</v>
      </c>
      <c r="I3" s="38">
        <v>0</v>
      </c>
      <c r="J3" s="38">
        <v>6040099</v>
      </c>
      <c r="K3" s="38">
        <v>18087602</v>
      </c>
      <c r="L3" s="38">
        <v>3378231.3</v>
      </c>
      <c r="M3" s="38">
        <v>0</v>
      </c>
      <c r="N3" s="38">
        <v>3378231.3</v>
      </c>
      <c r="O3" s="38">
        <v>512352.9</v>
      </c>
      <c r="P3" s="38">
        <v>2515447</v>
      </c>
      <c r="Q3" s="38">
        <v>306583.3</v>
      </c>
      <c r="R3" s="38">
        <v>255611.7</v>
      </c>
      <c r="S3" s="38">
        <v>123017.1</v>
      </c>
      <c r="T3" s="38">
        <v>1623528.8</v>
      </c>
      <c r="U3" s="22">
        <f>K3*1000/V3</f>
        <v>1320.756226979084</v>
      </c>
      <c r="V3" s="41">
        <v>13694883</v>
      </c>
    </row>
    <row r="4" spans="1:22" s="22" customFormat="1" x14ac:dyDescent="0.2">
      <c r="A4" s="22">
        <v>3</v>
      </c>
      <c r="B4" s="22" t="s">
        <v>338</v>
      </c>
      <c r="C4" s="22">
        <v>246</v>
      </c>
      <c r="D4" s="22" t="s">
        <v>348</v>
      </c>
      <c r="E4" s="38">
        <v>1701266.4</v>
      </c>
      <c r="F4" s="38">
        <v>10329.5</v>
      </c>
      <c r="G4" s="38">
        <v>1711595.9</v>
      </c>
      <c r="H4" s="38">
        <v>1149531.7</v>
      </c>
      <c r="I4" s="38">
        <v>438736.6</v>
      </c>
      <c r="J4" s="38">
        <v>1588268.3</v>
      </c>
      <c r="K4" s="38">
        <v>123327.6</v>
      </c>
      <c r="L4" s="38">
        <v>128034.7</v>
      </c>
      <c r="M4" s="38">
        <v>0</v>
      </c>
      <c r="N4" s="38">
        <v>128034.7</v>
      </c>
      <c r="O4" s="38">
        <v>0</v>
      </c>
      <c r="P4" s="38">
        <v>144386</v>
      </c>
      <c r="Q4" s="38">
        <v>-0.1</v>
      </c>
      <c r="R4" s="38">
        <v>0</v>
      </c>
      <c r="S4" s="38">
        <v>0</v>
      </c>
      <c r="T4" s="38">
        <v>-16596.099999999999</v>
      </c>
      <c r="U4" s="22">
        <f>K4*1000/V4</f>
        <v>54.307998795187089</v>
      </c>
      <c r="V4" s="42">
        <v>2270892</v>
      </c>
    </row>
    <row r="5" spans="1:22" s="22" customFormat="1" x14ac:dyDescent="0.2">
      <c r="A5" s="22">
        <v>2</v>
      </c>
      <c r="B5" s="22" t="s">
        <v>337</v>
      </c>
      <c r="C5" s="22">
        <v>176</v>
      </c>
      <c r="D5" s="22" t="s">
        <v>347</v>
      </c>
      <c r="E5" s="38">
        <v>252832.3</v>
      </c>
      <c r="F5" s="38">
        <v>12000</v>
      </c>
      <c r="G5" s="38">
        <v>264832.3</v>
      </c>
      <c r="H5" s="38">
        <v>914.3</v>
      </c>
      <c r="I5" s="38">
        <v>0</v>
      </c>
      <c r="J5" s="38">
        <v>914.3</v>
      </c>
      <c r="K5" s="38">
        <v>263918</v>
      </c>
      <c r="L5" s="38">
        <v>0</v>
      </c>
      <c r="M5" s="38">
        <v>0</v>
      </c>
      <c r="N5" s="38">
        <v>0</v>
      </c>
      <c r="O5" s="38">
        <v>0</v>
      </c>
      <c r="P5" s="38">
        <v>24382.3</v>
      </c>
      <c r="Q5" s="38">
        <v>0</v>
      </c>
      <c r="R5" s="38">
        <v>0</v>
      </c>
      <c r="S5" s="38">
        <v>0</v>
      </c>
      <c r="T5" s="38">
        <v>-24382.3</v>
      </c>
      <c r="U5" s="22">
        <f>K5*1000/V5</f>
        <v>139.45174210320522</v>
      </c>
      <c r="V5" s="42">
        <v>1892540</v>
      </c>
    </row>
    <row r="6" spans="1:22" s="22" customFormat="1" x14ac:dyDescent="0.2">
      <c r="A6" s="22">
        <v>4</v>
      </c>
      <c r="B6" s="22" t="s">
        <v>339</v>
      </c>
      <c r="C6" s="22">
        <v>503</v>
      </c>
      <c r="D6" s="22" t="s">
        <v>349</v>
      </c>
      <c r="E6" s="38">
        <v>306695.2</v>
      </c>
      <c r="F6" s="38">
        <v>5266.5</v>
      </c>
      <c r="G6" s="38">
        <v>311961.7</v>
      </c>
      <c r="H6" s="38">
        <v>165236.4</v>
      </c>
      <c r="I6" s="38">
        <v>0</v>
      </c>
      <c r="J6" s="38">
        <v>165236.4</v>
      </c>
      <c r="K6" s="38">
        <v>146725.29999999999</v>
      </c>
      <c r="L6" s="38">
        <v>228</v>
      </c>
      <c r="M6" s="38">
        <v>0</v>
      </c>
      <c r="N6" s="38">
        <v>228</v>
      </c>
      <c r="O6" s="38">
        <v>9.6999999999999993</v>
      </c>
      <c r="P6" s="38">
        <v>34774.699999999997</v>
      </c>
      <c r="Q6" s="38">
        <v>-0.2</v>
      </c>
      <c r="R6" s="38">
        <v>0</v>
      </c>
      <c r="S6" s="38">
        <v>0</v>
      </c>
      <c r="T6" s="38">
        <v>-34537.199999999997</v>
      </c>
      <c r="U6" s="22">
        <f>K6*1000/V6</f>
        <v>4.8908606143741711</v>
      </c>
      <c r="V6" s="42">
        <v>29999894</v>
      </c>
    </row>
  </sheetData>
  <autoFilter ref="A2:V2">
    <sortState ref="A3:V6">
      <sortCondition descending="1" ref="T2"/>
    </sortState>
  </autoFilter>
  <mergeCells count="3">
    <mergeCell ref="E1:K1"/>
    <mergeCell ref="L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E19" sqref="E19"/>
    </sheetView>
  </sheetViews>
  <sheetFormatPr defaultRowHeight="12.75" x14ac:dyDescent="0.2"/>
  <cols>
    <col min="1" max="1" width="2.85546875" style="22" bestFit="1" customWidth="1"/>
    <col min="2" max="2" width="14.42578125" style="22" bestFit="1" customWidth="1"/>
    <col min="3" max="3" width="4.7109375" style="22" bestFit="1" customWidth="1"/>
    <col min="4" max="4" width="7.42578125" style="22" bestFit="1" customWidth="1"/>
    <col min="5" max="5" width="15.7109375" style="22" bestFit="1" customWidth="1"/>
    <col min="6" max="6" width="14.5703125" style="22" bestFit="1" customWidth="1"/>
    <col min="7" max="8" width="15.7109375" style="22" bestFit="1" customWidth="1"/>
    <col min="9" max="9" width="14.5703125" style="22" bestFit="1" customWidth="1"/>
    <col min="10" max="11" width="15.7109375" style="22" bestFit="1" customWidth="1"/>
    <col min="12" max="13" width="14.5703125" style="22" bestFit="1" customWidth="1"/>
    <col min="14" max="14" width="15.28515625" style="22" bestFit="1" customWidth="1"/>
    <col min="15" max="15" width="15.7109375" style="22" bestFit="1" customWidth="1"/>
    <col min="16" max="16" width="14.5703125" style="22" bestFit="1" customWidth="1"/>
    <col min="17" max="17" width="9.140625" style="22"/>
    <col min="18" max="18" width="14.5703125" style="22" bestFit="1" customWidth="1"/>
    <col min="19" max="19" width="12.7109375" style="22" bestFit="1" customWidth="1"/>
    <col min="20" max="20" width="14.5703125" style="22" bestFit="1" customWidth="1"/>
    <col min="21" max="21" width="9.28515625" style="22" bestFit="1" customWidth="1"/>
    <col min="22" max="22" width="18.7109375" style="22" bestFit="1" customWidth="1"/>
    <col min="23" max="16384" width="9.140625" style="22"/>
  </cols>
  <sheetData>
    <row r="1" spans="1:22" s="22" customFormat="1" x14ac:dyDescent="0.2">
      <c r="A1" s="6"/>
      <c r="B1" s="7"/>
      <c r="C1" s="8"/>
      <c r="D1" s="7"/>
      <c r="E1" s="9" t="s">
        <v>1</v>
      </c>
      <c r="F1" s="10"/>
      <c r="G1" s="10"/>
      <c r="H1" s="10"/>
      <c r="I1" s="10"/>
      <c r="J1" s="10"/>
      <c r="K1" s="11"/>
      <c r="L1" s="12" t="s">
        <v>2</v>
      </c>
      <c r="M1" s="13"/>
      <c r="N1" s="13"/>
      <c r="O1" s="13"/>
      <c r="P1" s="13"/>
      <c r="Q1" s="13"/>
      <c r="R1" s="13"/>
      <c r="S1" s="13"/>
      <c r="T1" s="13"/>
      <c r="U1" s="14" t="s">
        <v>3</v>
      </c>
      <c r="V1" s="15"/>
    </row>
    <row r="2" spans="1:22" s="22" customFormat="1" ht="76.5" x14ac:dyDescent="0.2">
      <c r="A2" s="16" t="s">
        <v>4</v>
      </c>
      <c r="B2" s="17" t="s">
        <v>5</v>
      </c>
      <c r="C2" s="18" t="s">
        <v>6</v>
      </c>
      <c r="D2" s="17" t="s">
        <v>7</v>
      </c>
      <c r="E2" s="17" t="s">
        <v>8</v>
      </c>
      <c r="F2" s="17" t="s">
        <v>9</v>
      </c>
      <c r="G2" s="17" t="s">
        <v>10</v>
      </c>
      <c r="H2" s="17" t="s">
        <v>11</v>
      </c>
      <c r="I2" s="17" t="s">
        <v>12</v>
      </c>
      <c r="J2" s="17" t="s">
        <v>13</v>
      </c>
      <c r="K2" s="17" t="s">
        <v>14</v>
      </c>
      <c r="L2" s="17" t="s">
        <v>15</v>
      </c>
      <c r="M2" s="17" t="s">
        <v>16</v>
      </c>
      <c r="N2" s="17" t="s">
        <v>17</v>
      </c>
      <c r="O2" s="17" t="s">
        <v>18</v>
      </c>
      <c r="P2" s="17" t="s">
        <v>19</v>
      </c>
      <c r="Q2" s="17" t="s">
        <v>20</v>
      </c>
      <c r="R2" s="17" t="s">
        <v>21</v>
      </c>
      <c r="S2" s="19" t="s">
        <v>22</v>
      </c>
      <c r="T2" s="19" t="s">
        <v>23</v>
      </c>
      <c r="U2" s="20" t="s">
        <v>24</v>
      </c>
      <c r="V2" s="21" t="s">
        <v>25</v>
      </c>
    </row>
    <row r="3" spans="1:22" s="22" customFormat="1" x14ac:dyDescent="0.2">
      <c r="A3" s="22">
        <v>1</v>
      </c>
      <c r="B3" s="22" t="s">
        <v>332</v>
      </c>
      <c r="C3" s="22">
        <v>548</v>
      </c>
      <c r="D3" s="22" t="s">
        <v>350</v>
      </c>
      <c r="E3" s="38">
        <v>76115461.099999994</v>
      </c>
      <c r="F3" s="38">
        <v>1801094.1</v>
      </c>
      <c r="G3" s="38">
        <v>77916555.200000003</v>
      </c>
      <c r="H3" s="38">
        <v>48986527.5</v>
      </c>
      <c r="I3" s="38">
        <v>2181524.2999999998</v>
      </c>
      <c r="J3" s="38">
        <v>51168051.799999997</v>
      </c>
      <c r="K3" s="38">
        <v>26748503.399999999</v>
      </c>
      <c r="L3" s="38">
        <v>7768611.4000000004</v>
      </c>
      <c r="M3" s="38">
        <v>1516878.4</v>
      </c>
      <c r="N3" s="38">
        <f>L3-M3</f>
        <v>6251733</v>
      </c>
      <c r="O3" s="38">
        <v>7683566.5999999996</v>
      </c>
      <c r="P3" s="38">
        <v>7393094</v>
      </c>
      <c r="Q3" s="38"/>
      <c r="R3" s="38">
        <f>O3-P3</f>
        <v>290472.59999999963</v>
      </c>
      <c r="S3" s="38">
        <v>589740.1</v>
      </c>
      <c r="T3" s="38">
        <v>4193159.8</v>
      </c>
      <c r="U3" s="43">
        <f>K3*1000/V3</f>
        <v>95.61459857596482</v>
      </c>
      <c r="V3" s="22">
        <v>279753341</v>
      </c>
    </row>
    <row r="4" spans="1:22" s="22" customFormat="1" x14ac:dyDescent="0.2">
      <c r="A4" s="22">
        <v>2</v>
      </c>
      <c r="B4" s="22" t="s">
        <v>340</v>
      </c>
      <c r="C4" s="22">
        <v>545</v>
      </c>
      <c r="D4" s="22" t="s">
        <v>351</v>
      </c>
      <c r="E4" s="38">
        <v>38095440.799999997</v>
      </c>
      <c r="F4" s="38">
        <v>1211120.8</v>
      </c>
      <c r="G4" s="38">
        <v>39306561.600000001</v>
      </c>
      <c r="H4" s="38">
        <v>16661750</v>
      </c>
      <c r="I4" s="38">
        <v>2845000</v>
      </c>
      <c r="J4" s="38">
        <v>19506750</v>
      </c>
      <c r="K4" s="38">
        <v>19799811.600000001</v>
      </c>
      <c r="L4" s="38">
        <v>349085.6</v>
      </c>
      <c r="M4" s="38">
        <v>1441250.4</v>
      </c>
      <c r="N4" s="38">
        <f>L4-M4</f>
        <v>-1092164.7999999998</v>
      </c>
      <c r="O4" s="38">
        <v>12175200.699999999</v>
      </c>
      <c r="P4" s="38">
        <v>7466112.9000000004</v>
      </c>
      <c r="Q4" s="38"/>
      <c r="R4" s="38">
        <v>4709087.8</v>
      </c>
      <c r="S4" s="38">
        <v>483626.2</v>
      </c>
      <c r="T4" s="38">
        <v>4068840.6</v>
      </c>
      <c r="U4" s="43">
        <f>K4*1000/V4</f>
        <v>26.738185348952278</v>
      </c>
      <c r="V4" s="43">
        <v>740506932</v>
      </c>
    </row>
    <row r="5" spans="1:22" s="22" customFormat="1" x14ac:dyDescent="0.2">
      <c r="A5" s="22">
        <v>3</v>
      </c>
      <c r="B5" s="22" t="s">
        <v>341</v>
      </c>
      <c r="C5" s="22">
        <v>438</v>
      </c>
      <c r="D5" s="22" t="s">
        <v>352</v>
      </c>
      <c r="E5" s="38">
        <v>6946220.2000000002</v>
      </c>
      <c r="F5" s="38">
        <v>46321.1</v>
      </c>
      <c r="G5" s="38">
        <v>6992541.2999999998</v>
      </c>
      <c r="H5" s="38">
        <v>1120637.3</v>
      </c>
      <c r="I5" s="38">
        <v>0</v>
      </c>
      <c r="J5" s="38">
        <v>1120637.3</v>
      </c>
      <c r="K5" s="38">
        <v>5871904</v>
      </c>
      <c r="L5" s="38">
        <v>1138252.3</v>
      </c>
      <c r="M5" s="38">
        <v>0</v>
      </c>
      <c r="N5" s="38">
        <v>1138252.3</v>
      </c>
      <c r="O5" s="38">
        <v>244748.1</v>
      </c>
      <c r="P5" s="38">
        <v>400813.3</v>
      </c>
      <c r="Q5" s="38"/>
      <c r="R5" s="38">
        <v>0</v>
      </c>
      <c r="S5" s="38">
        <v>10053.4</v>
      </c>
      <c r="T5" s="38">
        <v>972133.7</v>
      </c>
      <c r="U5" s="43">
        <f>K5*1000/V5</f>
        <v>5.1913789508479695</v>
      </c>
      <c r="V5" s="43">
        <v>1131087531</v>
      </c>
    </row>
    <row r="6" spans="1:22" s="22" customFormat="1" x14ac:dyDescent="0.2">
      <c r="A6" s="22">
        <v>4</v>
      </c>
    </row>
  </sheetData>
  <autoFilter ref="A2:V2">
    <sortState ref="A3:V6">
      <sortCondition descending="1" ref="T2"/>
    </sortState>
  </autoFilter>
  <mergeCells count="3">
    <mergeCell ref="E1:K1"/>
    <mergeCell ref="L1:T1"/>
    <mergeCell ref="U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topLeftCell="E1" workbookViewId="0">
      <selection activeCell="G14" sqref="G14"/>
    </sheetView>
  </sheetViews>
  <sheetFormatPr defaultRowHeight="12.75" x14ac:dyDescent="0.2"/>
  <cols>
    <col min="1" max="1" width="2.85546875" style="22" bestFit="1" customWidth="1"/>
    <col min="2" max="2" width="11.28515625" style="22" bestFit="1" customWidth="1"/>
    <col min="3" max="3" width="8.140625" style="22" bestFit="1" customWidth="1"/>
    <col min="4" max="4" width="9.140625" style="22"/>
    <col min="5" max="5" width="16.85546875" style="22" bestFit="1" customWidth="1"/>
    <col min="6" max="6" width="14.5703125" style="22" bestFit="1" customWidth="1"/>
    <col min="7" max="11" width="16.85546875" style="22" bestFit="1" customWidth="1"/>
    <col min="12" max="14" width="15.7109375" style="22" bestFit="1" customWidth="1"/>
    <col min="15" max="15" width="18.42578125" style="22" customWidth="1"/>
    <col min="16" max="16" width="15.7109375" style="22" bestFit="1" customWidth="1"/>
    <col min="17" max="17" width="14.5703125" style="22" bestFit="1" customWidth="1"/>
    <col min="18" max="18" width="15.7109375" style="22" bestFit="1" customWidth="1"/>
    <col min="19" max="19" width="14.5703125" style="22" bestFit="1" customWidth="1"/>
    <col min="20" max="20" width="15.7109375" style="22" bestFit="1" customWidth="1"/>
    <col min="21" max="21" width="10.42578125" style="22" bestFit="1" customWidth="1"/>
    <col min="22" max="22" width="15.42578125" style="22" bestFit="1" customWidth="1"/>
    <col min="23" max="16384" width="9.140625" style="22"/>
  </cols>
  <sheetData>
    <row r="1" spans="1:22" s="22" customFormat="1" x14ac:dyDescent="0.2">
      <c r="A1" s="1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4"/>
      <c r="P1" s="34"/>
      <c r="Q1" s="34"/>
      <c r="R1" s="34"/>
      <c r="S1" s="34"/>
      <c r="T1" s="34"/>
      <c r="U1" s="34"/>
      <c r="V1" s="34"/>
    </row>
    <row r="2" spans="1:22" s="22" customFormat="1" x14ac:dyDescent="0.2">
      <c r="A2" s="1"/>
      <c r="B2" s="2"/>
      <c r="C2" s="3"/>
      <c r="D2" s="4"/>
      <c r="E2" s="2"/>
      <c r="F2" s="2"/>
      <c r="G2" s="2"/>
      <c r="H2" s="2"/>
      <c r="I2" s="2"/>
      <c r="J2" s="2"/>
      <c r="K2" s="2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22" customFormat="1" x14ac:dyDescent="0.2">
      <c r="A3" s="6"/>
      <c r="B3" s="7"/>
      <c r="C3" s="8"/>
      <c r="D3" s="7"/>
      <c r="E3" s="9" t="s">
        <v>1</v>
      </c>
      <c r="F3" s="10"/>
      <c r="G3" s="10"/>
      <c r="H3" s="10"/>
      <c r="I3" s="10"/>
      <c r="J3" s="10"/>
      <c r="K3" s="11"/>
      <c r="L3" s="12" t="s">
        <v>2</v>
      </c>
      <c r="M3" s="13"/>
      <c r="N3" s="13"/>
      <c r="O3" s="13"/>
      <c r="P3" s="13"/>
      <c r="Q3" s="13"/>
      <c r="R3" s="13"/>
      <c r="S3" s="13"/>
      <c r="T3" s="13"/>
      <c r="U3" s="14" t="s">
        <v>3</v>
      </c>
      <c r="V3" s="15"/>
    </row>
    <row r="4" spans="1:22" s="22" customFormat="1" ht="63.75" x14ac:dyDescent="0.2">
      <c r="A4" s="16" t="s">
        <v>4</v>
      </c>
      <c r="B4" s="17" t="s">
        <v>5</v>
      </c>
      <c r="C4" s="18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17" t="s">
        <v>20</v>
      </c>
      <c r="R4" s="17" t="s">
        <v>21</v>
      </c>
      <c r="S4" s="19" t="s">
        <v>22</v>
      </c>
      <c r="T4" s="19" t="s">
        <v>23</v>
      </c>
      <c r="U4" s="20" t="s">
        <v>24</v>
      </c>
      <c r="V4" s="21" t="s">
        <v>25</v>
      </c>
    </row>
    <row r="5" spans="1:22" s="38" customFormat="1" x14ac:dyDescent="0.2">
      <c r="A5" s="44">
        <v>1</v>
      </c>
      <c r="B5" s="38" t="s">
        <v>353</v>
      </c>
      <c r="C5" s="37">
        <v>558</v>
      </c>
      <c r="D5" s="38" t="s">
        <v>354</v>
      </c>
      <c r="E5" s="38">
        <v>318689182</v>
      </c>
      <c r="F5" s="38">
        <v>8363038</v>
      </c>
      <c r="G5" s="38">
        <v>327052220</v>
      </c>
      <c r="H5" s="38">
        <v>122569420.59999999</v>
      </c>
      <c r="I5" s="38">
        <v>102930988.09999999</v>
      </c>
      <c r="J5" s="38">
        <v>225500408.69999999</v>
      </c>
      <c r="K5" s="38">
        <v>101551811.3</v>
      </c>
      <c r="L5" s="38">
        <v>25888707.5</v>
      </c>
      <c r="M5" s="38">
        <v>10683071.1</v>
      </c>
      <c r="N5" s="38">
        <v>15205636.4</v>
      </c>
      <c r="O5" s="38">
        <v>9360558.8000000007</v>
      </c>
      <c r="P5" s="38">
        <v>12168256.5</v>
      </c>
      <c r="Q5" s="38">
        <v>1660437.9</v>
      </c>
      <c r="R5" s="38">
        <v>11469013.9</v>
      </c>
      <c r="S5" s="38">
        <v>1222147.3</v>
      </c>
      <c r="T5" s="38">
        <v>10246866.6</v>
      </c>
      <c r="U5" s="38">
        <v>1624</v>
      </c>
      <c r="V5" s="41">
        <v>62500000</v>
      </c>
    </row>
  </sheetData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ААН</vt:lpstr>
      <vt:lpstr>Даатгал</vt:lpstr>
      <vt:lpstr>ҮЦК</vt:lpstr>
      <vt:lpstr>ББСБ</vt:lpstr>
      <vt:lpstr>Банк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2022-02-23T09:14:05Z</dcterms:created>
  <dcterms:modified xsi:type="dcterms:W3CDTF">2022-02-24T08:09:08Z</dcterms:modified>
</cp:coreProperties>
</file>